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2021" sheetId="1" state="visible" r:id="rId2"/>
    <sheet name="réelles 2021" sheetId="2" state="visible" r:id="rId3"/>
    <sheet name="Intoxications réelles" sheetId="3" state="visible" r:id="rId4"/>
    <sheet name="Statistiques complètes" sheetId="4" state="visible" r:id="rId5"/>
    <sheet name="Centres" sheetId="5" state="visible" r:id="rId6"/>
    <sheet name="Genres" sheetId="6" state="visible" r:id="rId7"/>
    <sheet name="Espèces" sheetId="7" state="visible" r:id="rId8"/>
    <sheet name="Gravité" sheetId="8" state="visible" r:id="rId9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<sst xmlns="http://schemas.openxmlformats.org/spreadsheetml/2006/main" count="35927" uniqueCount="2402">
  <si>
    <t xml:space="preserve">Angers</t>
  </si>
  <si>
    <t xml:space="preserve">Tubaria sp.</t>
  </si>
  <si>
    <t xml:space="preserve">Enfant</t>
  </si>
  <si>
    <t xml:space="preserve">Néant</t>
  </si>
  <si>
    <t xml:space="preserve">Peziza cerea</t>
  </si>
  <si>
    <t xml:space="preserve">Peziza vesiculosa</t>
  </si>
  <si>
    <t xml:space="preserve">Trametes sp.</t>
  </si>
  <si>
    <t xml:space="preserve">Gyromitra esculenta</t>
  </si>
  <si>
    <t xml:space="preserve">Adulte</t>
  </si>
  <si>
    <t xml:space="preserve">Agrocybe praecox</t>
  </si>
  <si>
    <t xml:space="preserve">Russula vesca</t>
  </si>
  <si>
    <t xml:space="preserve">Calocybe gambosa</t>
  </si>
  <si>
    <t xml:space="preserve">Pluteus sp.</t>
  </si>
  <si>
    <t xml:space="preserve">Psathyrella sp.</t>
  </si>
  <si>
    <t xml:space="preserve">Coprinus micaceus</t>
  </si>
  <si>
    <t xml:space="preserve">Bovista sp.</t>
  </si>
  <si>
    <t xml:space="preserve">Amanita franchetti</t>
  </si>
  <si>
    <t xml:space="preserve">Psathyrella candolleana</t>
  </si>
  <si>
    <t xml:space="preserve">Suillelus queletii</t>
  </si>
  <si>
    <t xml:space="preserve">Agrocybe pediades</t>
  </si>
  <si>
    <t xml:space="preserve">Leucocoprinus birnbaumii</t>
  </si>
  <si>
    <t xml:space="preserve">Panaeolus foenisecii</t>
  </si>
  <si>
    <t xml:space="preserve">Agrocybe sp.</t>
  </si>
  <si>
    <t xml:space="preserve">Amanita citrina ?</t>
  </si>
  <si>
    <t xml:space="preserve">Russula sp.</t>
  </si>
  <si>
    <t xml:space="preserve">Agaricus xanthodermus</t>
  </si>
  <si>
    <t xml:space="preserve">Scleroderma sp.</t>
  </si>
  <si>
    <t xml:space="preserve">Agaricus altipes</t>
  </si>
  <si>
    <t xml:space="preserve">Panaeolus acuminatus</t>
  </si>
  <si>
    <t xml:space="preserve">Gymnopus luxurians</t>
  </si>
  <si>
    <t xml:space="preserve">Scleroderma citrinum</t>
  </si>
  <si>
    <t xml:space="preserve">Vascellum pratense</t>
  </si>
  <si>
    <t xml:space="preserve">Maramius oreades</t>
  </si>
  <si>
    <t xml:space="preserve">Leucocoprinus sp</t>
  </si>
  <si>
    <t xml:space="preserve">Amanita crocea</t>
  </si>
  <si>
    <t xml:space="preserve">Hygrocybe conica</t>
  </si>
  <si>
    <t xml:space="preserve">Amanita rubescens</t>
  </si>
  <si>
    <t xml:space="preserve">Amanita vaginata sl</t>
  </si>
  <si>
    <t xml:space="preserve">Lycoperdon sp.</t>
  </si>
  <si>
    <t xml:space="preserve">Champignons pourris</t>
  </si>
  <si>
    <t xml:space="preserve">Chat !</t>
  </si>
  <si>
    <t xml:space="preserve">Russula parazurea</t>
  </si>
  <si>
    <t xml:space="preserve">Stropharia coronilla</t>
  </si>
  <si>
    <t xml:space="preserve">Conocybe sp.</t>
  </si>
  <si>
    <t xml:space="preserve">Armillaria socialis</t>
  </si>
  <si>
    <t xml:space="preserve">Psathyrella sp</t>
  </si>
  <si>
    <t xml:space="preserve">Leccinum crocipodium</t>
  </si>
  <si>
    <t xml:space="preserve">Leucoagaricus bartsii</t>
  </si>
  <si>
    <t xml:space="preserve">Gymnopus dryophilus</t>
  </si>
  <si>
    <t xml:space="preserve">Leucoagaricus leucothites</t>
  </si>
  <si>
    <t xml:space="preserve">Cortinarius sp</t>
  </si>
  <si>
    <t xml:space="preserve">Volvaria sp</t>
  </si>
  <si>
    <t xml:space="preserve">Volvaria gloiocephala</t>
  </si>
  <si>
    <t xml:space="preserve">Lepiota cristata</t>
  </si>
  <si>
    <t xml:space="preserve">Hypholoma capnoides</t>
  </si>
  <si>
    <t xml:space="preserve">Lacrymaria lacrymabunda</t>
  </si>
  <si>
    <t xml:space="preserve">Chlorophyllum brunneum</t>
  </si>
  <si>
    <t xml:space="preserve">Coprinus sp.</t>
  </si>
  <si>
    <t xml:space="preserve">Lactarius quietus</t>
  </si>
  <si>
    <t xml:space="preserve">Hebeloma sp</t>
  </si>
  <si>
    <t xml:space="preserve">Lactarius sp.</t>
  </si>
  <si>
    <t xml:space="preserve">Laccaria amethystina</t>
  </si>
  <si>
    <t xml:space="preserve">Macrolepiota procera</t>
  </si>
  <si>
    <t xml:space="preserve">Cortinarius hinnulei</t>
  </si>
  <si>
    <t xml:space="preserve">Amanita pantherina (ingéré?)</t>
  </si>
  <si>
    <t xml:space="preserve">Coprinellus micaceus</t>
  </si>
  <si>
    <t xml:space="preserve">Macrolepiota konradii</t>
  </si>
  <si>
    <t xml:space="preserve">Hypholoma fasciculare</t>
  </si>
  <si>
    <t xml:space="preserve">Armillaria sp</t>
  </si>
  <si>
    <t xml:space="preserve">Hygrocybe sp</t>
  </si>
  <si>
    <t xml:space="preserve">Hygrophoropsis aurantiaca</t>
  </si>
  <si>
    <t xml:space="preserve">Lyophyllum decastes</t>
  </si>
  <si>
    <t xml:space="preserve">Lycoperdon perlatum</t>
  </si>
  <si>
    <t xml:space="preserve">Laccaria sp.</t>
  </si>
  <si>
    <t xml:space="preserve">Tricholoma scalpturatum</t>
  </si>
  <si>
    <t xml:space="preserve">Melanoleuca sp</t>
  </si>
  <si>
    <t xml:space="preserve">Agaricus pubescens</t>
  </si>
  <si>
    <t xml:space="preserve">Mycena sp</t>
  </si>
  <si>
    <t xml:space="preserve">Tubaria sp</t>
  </si>
  <si>
    <t xml:space="preserve">Bordeaux</t>
  </si>
  <si>
    <t xml:space="preserve">Bjerkandera adusta</t>
  </si>
  <si>
    <t xml:space="preserve">26/0321</t>
  </si>
  <si>
    <t xml:space="preserve">Mucilago crustacea</t>
  </si>
  <si>
    <t xml:space="preserve">?</t>
  </si>
  <si>
    <t xml:space="preserve">Marasmius oreades</t>
  </si>
  <si>
    <t xml:space="preserve">Agaricus campestris</t>
  </si>
  <si>
    <t xml:space="preserve">Scleroderma bovista</t>
  </si>
  <si>
    <t xml:space="preserve">Inocybe sp.</t>
  </si>
  <si>
    <t xml:space="preserve">Amanita lividopallescens</t>
  </si>
  <si>
    <t xml:space="preserve">Boletus sp</t>
  </si>
  <si>
    <t xml:space="preserve">Cantharellus pallens</t>
  </si>
  <si>
    <t xml:space="preserve">Hortiboletus rubellus</t>
  </si>
  <si>
    <t xml:space="preserve">Xerocomus sp.</t>
  </si>
  <si>
    <t xml:space="preserve">Conocybe apala</t>
  </si>
  <si>
    <t xml:space="preserve">Lentinus tigrinus</t>
  </si>
  <si>
    <t xml:space="preserve">Psathyrella sl</t>
  </si>
  <si>
    <t xml:space="preserve">Russula pectinata</t>
  </si>
  <si>
    <t xml:space="preserve">Inocybe sp. (ingéré?)</t>
  </si>
  <si>
    <t xml:space="preserve">Cantharella sp.</t>
  </si>
  <si>
    <t xml:space="preserve">Leccinum aurantiacum</t>
  </si>
  <si>
    <t xml:space="preserve">Lepiota ignivolvata</t>
  </si>
  <si>
    <t xml:space="preserve">Collybia fusipes</t>
  </si>
  <si>
    <t xml:space="preserve">Coprnus comatus</t>
  </si>
  <si>
    <t xml:space="preserve">Hydnum repandum</t>
  </si>
  <si>
    <t xml:space="preserve">Oeuf poule mangeant amanita muscaria</t>
  </si>
  <si>
    <t xml:space="preserve">Cocktail</t>
  </si>
  <si>
    <t xml:space="preserve">Concybe sp</t>
  </si>
  <si>
    <t xml:space="preserve">Armillaria mellea</t>
  </si>
  <si>
    <t xml:space="preserve">Galerina sp</t>
  </si>
  <si>
    <t xml:space="preserve">Coprinus comatus</t>
  </si>
  <si>
    <t xml:space="preserve">Bruxelles</t>
  </si>
  <si>
    <t xml:space="preserve">Coprinus sl.</t>
  </si>
  <si>
    <t xml:space="preserve">Lille</t>
  </si>
  <si>
    <t xml:space="preserve">Cyclocybe erebia</t>
  </si>
  <si>
    <t xml:space="preserve">Polyporus forquignoni</t>
  </si>
  <si>
    <t xml:space="preserve">Agaricus bitorquis</t>
  </si>
  <si>
    <t xml:space="preserve">Agrocybe molesta</t>
  </si>
  <si>
    <t xml:space="preserve">Panaeolus olivaceus</t>
  </si>
  <si>
    <t xml:space="preserve">Coprinellus disseminatus</t>
  </si>
  <si>
    <t xml:space="preserve">Stropharia sp</t>
  </si>
  <si>
    <t xml:space="preserve">Agaricus augustus</t>
  </si>
  <si>
    <t xml:space="preserve">Hygrocybe tristis</t>
  </si>
  <si>
    <t xml:space="preserve">Amanita strobiliformis</t>
  </si>
  <si>
    <t xml:space="preserve">Stereum sp.</t>
  </si>
  <si>
    <t xml:space="preserve">Entoloma hirtipes</t>
  </si>
  <si>
    <t xml:space="preserve">Néant ?</t>
  </si>
  <si>
    <t xml:space="preserve">Lycoperdon piriforme</t>
  </si>
  <si>
    <t xml:space="preserve">Fumette de mycène</t>
  </si>
  <si>
    <t xml:space="preserve">Clitocybe nebularis</t>
  </si>
  <si>
    <t xml:space="preserve">Bolbitius sp.</t>
  </si>
  <si>
    <t xml:space="preserve">Lyon</t>
  </si>
  <si>
    <t xml:space="preserve">Agaricus bisporus</t>
  </si>
  <si>
    <t xml:space="preserve">Phellinus tuberculosus</t>
  </si>
  <si>
    <t xml:space="preserve">Strobilurus stephanocystis</t>
  </si>
  <si>
    <t xml:space="preserve">Imperator rhodopurpureus</t>
  </si>
  <si>
    <t xml:space="preserve">Bolet sl.</t>
  </si>
  <si>
    <t xml:space="preserve">Cyanoboletus pulverulentus</t>
  </si>
  <si>
    <t xml:space="preserve">Amanita gracilior</t>
  </si>
  <si>
    <t xml:space="preserve">Lyophyllum sp.</t>
  </si>
  <si>
    <t xml:space="preserve">Scleroderma areolatum</t>
  </si>
  <si>
    <t xml:space="preserve">Fuligo septica</t>
  </si>
  <si>
    <t xml:space="preserve">Cyclocybe aegerita</t>
  </si>
  <si>
    <t xml:space="preserve">Tapinella panuoides</t>
  </si>
  <si>
    <t xml:space="preserve">Lepiota brunneoincarnata non ingéré</t>
  </si>
  <si>
    <t xml:space="preserve">Leucoagaricus sp</t>
  </si>
  <si>
    <t xml:space="preserve">Cortinarius praestans</t>
  </si>
  <si>
    <t xml:space="preserve">Clitocybe geotropa</t>
  </si>
  <si>
    <t xml:space="preserve">Infundibulicybe geotropa</t>
  </si>
  <si>
    <t xml:space="preserve">Hypholoma sp</t>
  </si>
  <si>
    <t xml:space="preserve">Lepista nuda</t>
  </si>
  <si>
    <t xml:space="preserve">Panaeolus sp.</t>
  </si>
  <si>
    <t xml:space="preserve">Marseille</t>
  </si>
  <si>
    <t xml:space="preserve">Agaricus sp.</t>
  </si>
  <si>
    <t xml:space="preserve">Amanita ovoidea</t>
  </si>
  <si>
    <t xml:space="preserve">Lepiota lilacea</t>
  </si>
  <si>
    <t xml:space="preserve">Agaricus moelleri</t>
  </si>
  <si>
    <t xml:space="preserve">Boletus pinophilus</t>
  </si>
  <si>
    <t xml:space="preserve">Omphalotus illudens</t>
  </si>
  <si>
    <t xml:space="preserve">Suillus collinitus</t>
  </si>
  <si>
    <t xml:space="preserve">Tricholoma sp</t>
  </si>
  <si>
    <t xml:space="preserve">Nancy</t>
  </si>
  <si>
    <t xml:space="preserve">Phellinus sp.</t>
  </si>
  <si>
    <t xml:space="preserve">Schizophyllum commune</t>
  </si>
  <si>
    <t xml:space="preserve">Coprinopsis sp.</t>
  </si>
  <si>
    <t xml:space="preserve">Coprinellus sp.</t>
  </si>
  <si>
    <t xml:space="preserve">Polypore sl</t>
  </si>
  <si>
    <t xml:space="preserve">Chien !</t>
  </si>
  <si>
    <t xml:space="preserve">Boletus erythropus</t>
  </si>
  <si>
    <t xml:space="preserve">Agrocybe dura</t>
  </si>
  <si>
    <t xml:space="preserve">Agaricus littoralis</t>
  </si>
  <si>
    <t xml:space="preserve">Caloboletus calopus</t>
  </si>
  <si>
    <t xml:space="preserve">Russula pourrie</t>
  </si>
  <si>
    <t xml:space="preserve">Cantharellus cibarius</t>
  </si>
  <si>
    <t xml:space="preserve">Ramaria sp</t>
  </si>
  <si>
    <t xml:space="preserve">Mycena galericulata</t>
  </si>
  <si>
    <t xml:space="preserve">Entoloma icterinum</t>
  </si>
  <si>
    <t xml:space="preserve">Tricholoma terreum</t>
  </si>
  <si>
    <t xml:space="preserve">Lactarius pubescens</t>
  </si>
  <si>
    <t xml:space="preserve">Amanita citrina</t>
  </si>
  <si>
    <t xml:space="preserve">Hygrocybe sp.</t>
  </si>
  <si>
    <t xml:space="preserve">Nantes</t>
  </si>
  <si>
    <t xml:space="preserve">Auricularia mesenterica</t>
  </si>
  <si>
    <t xml:space="preserve">Paris</t>
  </si>
  <si>
    <t xml:space="preserve">Pholiotina sp.</t>
  </si>
  <si>
    <t xml:space="preserve">Agaricus urinascens</t>
  </si>
  <si>
    <t xml:space="preserve">Suillelus luridus</t>
  </si>
  <si>
    <t xml:space="preserve">Amanita fulva</t>
  </si>
  <si>
    <t xml:space="preserve">Lepiota sp.</t>
  </si>
  <si>
    <t xml:space="preserve">Lactarius deliciosus</t>
  </si>
  <si>
    <t xml:space="preserve">Limacella sp</t>
  </si>
  <si>
    <t xml:space="preserve">Armillaria lutea</t>
  </si>
  <si>
    <t xml:space="preserve">Cuphophyllus niveus</t>
  </si>
  <si>
    <t xml:space="preserve">Réunion</t>
  </si>
  <si>
    <t xml:space="preserve">Macrocybe titans</t>
  </si>
  <si>
    <t xml:space="preserve">Toulouse</t>
  </si>
  <si>
    <t xml:space="preserve">Flammulina velutipes</t>
  </si>
  <si>
    <t xml:space="preserve">Gymnopilus sp.</t>
  </si>
  <si>
    <t xml:space="preserve">Amanita caesarea</t>
  </si>
  <si>
    <t xml:space="preserve">Abortiporus biennis</t>
  </si>
  <si>
    <t xml:space="preserve">Lepiota excoriata</t>
  </si>
  <si>
    <t xml:space="preserve">Crinipellis subtomentosa</t>
  </si>
  <si>
    <t xml:space="preserve">Russula delica</t>
  </si>
  <si>
    <t xml:space="preserve">Craterellus cornucopioides</t>
  </si>
  <si>
    <t xml:space="preserve">Macrolepiota sp.</t>
  </si>
  <si>
    <t xml:space="preserve">Amanita ovoidea</t>
  </si>
  <si>
    <t xml:space="preserve">Agrocybe praecox (cause ?)</t>
  </si>
  <si>
    <t xml:space="preserve">Vomissement</t>
  </si>
  <si>
    <t xml:space="preserve">Trouble visuel</t>
  </si>
  <si>
    <t xml:space="preserve">Agaricus urinascens cru (cause?)</t>
  </si>
  <si>
    <t xml:space="preserve">Boletus satanas pourri</t>
  </si>
  <si>
    <t xml:space="preserve">Vomissement-douleurs abdo-nausée</t>
  </si>
  <si>
    <t xml:space="preserve">Tableau digestif</t>
  </si>
  <si>
    <t xml:space="preserve">Boletus fragrans</t>
  </si>
  <si>
    <t xml:space="preserve">Leccinum sp.</t>
  </si>
  <si>
    <t xml:space="preserve">Suillus granulatus</t>
  </si>
  <si>
    <t xml:space="preserve">Maux de ventre</t>
  </si>
  <si>
    <t xml:space="preserve">Armillaria ostoyae</t>
  </si>
  <si>
    <t xml:space="preserve">Douleur abdominale</t>
  </si>
  <si>
    <t xml:space="preserve">Leratiomyces ceres cru</t>
  </si>
  <si>
    <t xml:space="preserve">Macrolepiota procera avancé</t>
  </si>
  <si>
    <t xml:space="preserve">Nausée</t>
  </si>
  <si>
    <t xml:space="preserve">Lepiota brunneoincarnata machouillé</t>
  </si>
  <si>
    <t xml:space="preserve">Eruption cutanée</t>
  </si>
  <si>
    <t xml:space="preserve">Morchella sp</t>
  </si>
  <si>
    <t xml:space="preserve">Diarrhée-céphalée</t>
  </si>
  <si>
    <t xml:space="preserve">Morchella sp.</t>
  </si>
  <si>
    <t xml:space="preserve">Vertiges légers, troubles oculaires, ébriété légère</t>
  </si>
  <si>
    <t xml:space="preserve">Entoloma sp.</t>
  </si>
  <si>
    <t xml:space="preserve">Vomissement- diarrhée</t>
  </si>
  <si>
    <t xml:space="preserve">Cantharellus pallens (cause?)</t>
  </si>
  <si>
    <t xml:space="preserve">Egarement</t>
  </si>
  <si>
    <t xml:space="preserve">Douleur abdominale-vomissement</t>
  </si>
  <si>
    <t xml:space="preserve">Boletus aestivalis ( cause?)</t>
  </si>
  <si>
    <t xml:space="preserve">Malaise-douleurs abdo-sueurs-soif</t>
  </si>
  <si>
    <t xml:space="preserve">Scleroderma citrina (cause?)</t>
  </si>
  <si>
    <t xml:space="preserve">Butyriboletus appendiculatus</t>
  </si>
  <si>
    <t xml:space="preserve">Diarrhée-vomissements</t>
  </si>
  <si>
    <t xml:space="preserve">Clavaria sp.</t>
  </si>
  <si>
    <t xml:space="preserve">Symdrôme résinoïdien</t>
  </si>
  <si>
    <t xml:space="preserve">Bolets moisis</t>
  </si>
  <si>
    <t xml:space="preserve">Boletus aestivalis crus</t>
  </si>
  <si>
    <t xml:space="preserve">Boletus edulis ( cause?)</t>
  </si>
  <si>
    <t xml:space="preserve">Diarrhée</t>
  </si>
  <si>
    <t xml:space="preserve">Boletus aereus (grosse quantité)</t>
  </si>
  <si>
    <t xml:space="preserve">Ballonnement</t>
  </si>
  <si>
    <t xml:space="preserve">Picotements-douleurs abdos</t>
  </si>
  <si>
    <t xml:space="preserve">Palpitations</t>
  </si>
  <si>
    <t xml:space="preserve">Boletus sp (grosse quantité)</t>
  </si>
  <si>
    <t xml:space="preserve">Macrolepiota procera+phalloïde ?</t>
  </si>
  <si>
    <t xml:space="preserve">Amanita echinocephala</t>
  </si>
  <si>
    <t xml:space="preserve">Mauvaise odeur</t>
  </si>
  <si>
    <t xml:space="preserve">Nausées</t>
  </si>
  <si>
    <t xml:space="preserve">Douleurs épigastriques</t>
  </si>
  <si>
    <t xml:space="preserve">Calocybe gambosa séchés</t>
  </si>
  <si>
    <t xml:space="preserve">Vomissement-diarrhée</t>
  </si>
  <si>
    <t xml:space="preserve">Conocybe apala (cause?)</t>
  </si>
  <si>
    <t xml:space="preserve">Agaricus augustus cru</t>
  </si>
  <si>
    <t xml:space="preserve">Nausée-diarrhée-douleurs abdos</t>
  </si>
  <si>
    <t xml:space="preserve">Syndrôme résinoidien</t>
  </si>
  <si>
    <t xml:space="preserve">Cantharellus cibarius (cause ?) </t>
  </si>
  <si>
    <t xml:space="preserve">Fomitopsis pinicola (cause?)</t>
  </si>
  <si>
    <t xml:space="preserve">Cantharellus cibarius (cause ?)</t>
  </si>
  <si>
    <t xml:space="preserve">Douleur abdominale-nausée</t>
  </si>
  <si>
    <t xml:space="preserve">Asthénie-paleur-nausée</t>
  </si>
  <si>
    <t xml:space="preserve">Tylopilus felleus</t>
  </si>
  <si>
    <t xml:space="preserve">Gêne digestive</t>
  </si>
  <si>
    <t xml:space="preserve">Hydnum repandum (cause?)</t>
  </si>
  <si>
    <t xml:space="preserve">Cantharella (grosse quantité)</t>
  </si>
  <si>
    <t xml:space="preserve">Vomissement-nausées</t>
  </si>
  <si>
    <t xml:space="preserve">Tuber ( truffes mexicaines cause?)</t>
  </si>
  <si>
    <t xml:space="preserve">Diarrhée dix jours plus tard</t>
  </si>
  <si>
    <t xml:space="preserve">Entoloma lividum ?</t>
  </si>
  <si>
    <t xml:space="preserve">Vomissement- bilan hépatique perturbé</t>
  </si>
  <si>
    <t xml:space="preserve">Diarrhée cholériforme</t>
  </si>
  <si>
    <t xml:space="preserve">Chlorophyllum sp.</t>
  </si>
  <si>
    <t xml:space="preserve">Sueurs, troubles</t>
  </si>
  <si>
    <t xml:space="preserve">Vertifges-nausée-diarrhée</t>
  </si>
  <si>
    <t xml:space="preserve">Lepiota oreadiformis + cocktail</t>
  </si>
  <si>
    <t xml:space="preserve">Leucoagaricus bresadola</t>
  </si>
  <si>
    <t xml:space="preserve">Coprinus comatus avancé</t>
  </si>
  <si>
    <t xml:space="preserve">Bouffées de chaleur</t>
  </si>
  <si>
    <t xml:space="preserve">Cocktail avancé</t>
  </si>
  <si>
    <t xml:space="preserve">Selles glairosanginolentes</t>
  </si>
  <si>
    <t xml:space="preserve">Craterellus avancées</t>
  </si>
  <si>
    <t xml:space="preserve">Vomissement-vertiges</t>
  </si>
  <si>
    <t xml:space="preserve">Cuphophyllus pratensis</t>
  </si>
  <si>
    <t xml:space="preserve">Vertifges-nausée</t>
  </si>
  <si>
    <t xml:space="preserve">Lactarius deliciosus séchés</t>
  </si>
  <si>
    <t xml:space="preserve">Nausée-vomissement</t>
  </si>
  <si>
    <t xml:space="preserve">Imperator luteocupreus</t>
  </si>
  <si>
    <t xml:space="preserve">Boletus pourris</t>
  </si>
  <si>
    <t xml:space="preserve">Boletus legaliae</t>
  </si>
  <si>
    <t xml:space="preserve">Rash cutané</t>
  </si>
  <si>
    <t xml:space="preserve">Tricholoma sp (grande quantité)</t>
  </si>
  <si>
    <t xml:space="preserve">Suillus mediterraneensis</t>
  </si>
  <si>
    <t xml:space="preserve">Caloboletus radicans</t>
  </si>
  <si>
    <t xml:space="preserve">Vertifges-céphalée</t>
  </si>
  <si>
    <t xml:space="preserve">Calocybe gambosa moisi</t>
  </si>
  <si>
    <t xml:space="preserve">Agaricus maleolens</t>
  </si>
  <si>
    <t xml:space="preserve">Agaricus crocodilinus</t>
  </si>
  <si>
    <t xml:space="preserve">Cantharellus moisie</t>
  </si>
  <si>
    <t xml:space="preserve">Craterellus cinereus</t>
  </si>
  <si>
    <t xml:space="preserve">Lactarius camphoratus</t>
  </si>
  <si>
    <t xml:space="preserve">Lepiota procera</t>
  </si>
  <si>
    <t xml:space="preserve">Leotia lubrica</t>
  </si>
  <si>
    <t xml:space="preserve">Effets laxatifs </t>
  </si>
  <si>
    <t xml:space="preserve">Entoloma lividum</t>
  </si>
  <si>
    <t xml:space="preserve">Hygrophorus niveus</t>
  </si>
  <si>
    <t xml:space="preserve">Vertiges</t>
  </si>
  <si>
    <t xml:space="preserve">Cocktail de comestibles</t>
  </si>
  <si>
    <t xml:space="preserve">Nausée-diarrhée-vomissement</t>
  </si>
  <si>
    <t xml:space="preserve">Craterellus tubaeformis congelés</t>
  </si>
  <si>
    <t xml:space="preserve">Hypersalivation – diarrhée</t>
  </si>
  <si>
    <t xml:space="preserve">Cocktail amanita gemata, rubescens</t>
  </si>
  <si>
    <t xml:space="preserve">Leccinum scabrum</t>
  </si>
  <si>
    <t xml:space="preserve">Agaricus bisporus gardés une semaine</t>
  </si>
  <si>
    <t xml:space="preserve">Boletus conservés non congelés</t>
  </si>
  <si>
    <t xml:space="preserve">Vomissements-douleur abdominale</t>
  </si>
  <si>
    <t xml:space="preserve">Cyclocybe aegerita (avancés ?)</t>
  </si>
  <si>
    <t xml:space="preserve">Inocybe squamata</t>
  </si>
  <si>
    <t xml:space="preserve">Boletus rhodopurpureus</t>
  </si>
  <si>
    <t xml:space="preserve">Bolets sp.</t>
  </si>
  <si>
    <t xml:space="preserve">Collybia dryophila</t>
  </si>
  <si>
    <t xml:space="preserve">Amanita sp.</t>
  </si>
  <si>
    <t xml:space="preserve">Cantharellus amethysteus</t>
  </si>
  <si>
    <t xml:space="preserve">Nausée-diarrhée</t>
  </si>
  <si>
    <t xml:space="preserve">Russule pourrie</t>
  </si>
  <si>
    <t xml:space="preserve">Leccinelleum lepidum</t>
  </si>
  <si>
    <t xml:space="preserve">Vomissement-douleurs abdo</t>
  </si>
  <si>
    <t xml:space="preserve">Paralepista inversa</t>
  </si>
  <si>
    <t xml:space="preserve">Rubroboletus satanas</t>
  </si>
  <si>
    <t xml:space="preserve">Amanita levipes</t>
  </si>
  <si>
    <t xml:space="preserve">Vomissement-douleurs abdo-hématémèses</t>
  </si>
  <si>
    <t xml:space="preserve">Scleroderma polyrhizum</t>
  </si>
  <si>
    <t xml:space="preserve">Vomissements-tremblements</t>
  </si>
  <si>
    <t xml:space="preserve">Rubroboletus legaliae</t>
  </si>
  <si>
    <t xml:space="preserve">Inocybe mixtilis</t>
  </si>
  <si>
    <t xml:space="preserve">Syndrôme sudorien</t>
  </si>
  <si>
    <t xml:space="preserve">Amanita phalloides</t>
  </si>
  <si>
    <t xml:space="preserve">Syndrôme phalloidien</t>
  </si>
  <si>
    <t xml:space="preserve">Chlorophyllum molybdites</t>
  </si>
  <si>
    <t xml:space="preserve">Cocktail pourrissant</t>
  </si>
  <si>
    <t xml:space="preserve">Amanita muscaria</t>
  </si>
  <si>
    <t xml:space="preserve">Gyroporus castaneus</t>
  </si>
  <si>
    <t xml:space="preserve">Lepista panaeolus</t>
  </si>
  <si>
    <t xml:space="preserve">Mycena rosea</t>
  </si>
  <si>
    <t xml:space="preserve">Craterellus tubaeformis (cause?)</t>
  </si>
  <si>
    <t xml:space="preserve">Amanita ? + leccinum</t>
  </si>
  <si>
    <t xml:space="preserve">Inocybe curvipes</t>
  </si>
  <si>
    <t xml:space="preserve">Diarrhée-nausée</t>
  </si>
  <si>
    <t xml:space="preserve">Tricholoma pardinum</t>
  </si>
  <si>
    <t xml:space="preserve">Vomissement-diarrhée-douleurs abdos</t>
  </si>
  <si>
    <t xml:space="preserve">Lepista nebularis</t>
  </si>
  <si>
    <t xml:space="preserve">Douleur abdominale-sueurs</t>
  </si>
  <si>
    <t xml:space="preserve">Sueurs, nausée, troubles visuels</t>
  </si>
  <si>
    <t xml:space="preserve">Marasmius collinus</t>
  </si>
  <si>
    <t xml:space="preserve">Diarrhée-sueurs-insuffisance rénale</t>
  </si>
  <si>
    <t xml:space="preserve">Amanita proxima</t>
  </si>
  <si>
    <t xml:space="preserve">Troubles</t>
  </si>
  <si>
    <t xml:space="preserve">Cocktail dont mycena pura</t>
  </si>
  <si>
    <t xml:space="preserve">Cyclocybe cylindracea avancé</t>
  </si>
  <si>
    <t xml:space="preserve">Tableau digestif-hallucinations</t>
  </si>
  <si>
    <t xml:space="preserve">Shiitake</t>
  </si>
  <si>
    <t xml:space="preserve">Agaricus benesii</t>
  </si>
  <si>
    <t xml:space="preserve">Hydnum repandum avancés</t>
  </si>
  <si>
    <t xml:space="preserve">Symdrôme sudorien</t>
  </si>
  <si>
    <t xml:space="preserve">Syndrôme cholinergique</t>
  </si>
  <si>
    <t xml:space="preserve">Craterellus tubaeformis gelés</t>
  </si>
  <si>
    <t xml:space="preserve">Vomissement-nausées-diarrhées</t>
  </si>
  <si>
    <t xml:space="preserve">Chlorophyllum brunneum cru</t>
  </si>
  <si>
    <t xml:space="preserve">Vomissements importants</t>
  </si>
  <si>
    <t xml:space="preserve">Vomissement- hyperthermie</t>
  </si>
  <si>
    <t xml:space="preserve">Syndrôme pantherinien</t>
  </si>
  <si>
    <t xml:space="preserve">Hallucinations</t>
  </si>
  <si>
    <t xml:space="preserve">Lactarius fuliginosus</t>
  </si>
  <si>
    <t xml:space="preserve">Amanita muscaria</t>
  </si>
  <si>
    <t xml:space="preserve">Vertifges-nausée-douleurs abdos-paresthésie</t>
  </si>
  <si>
    <t xml:space="preserve">Girolles en masse</t>
  </si>
  <si>
    <t xml:space="preserve">Douleur abdominale-nausée-diarrhée</t>
  </si>
  <si>
    <t xml:space="preserve">Entoloma sinuatum</t>
  </si>
  <si>
    <t xml:space="preserve">Syndrôme phalloidien ?</t>
  </si>
  <si>
    <t xml:space="preserve">Nausée-hyperthermie</t>
  </si>
  <si>
    <t xml:space="preserve">Clitocybe dealbata ?</t>
  </si>
  <si>
    <t xml:space="preserve">Clitocybe dealbata</t>
  </si>
  <si>
    <t xml:space="preserve">Tricholoma equestris</t>
  </si>
  <si>
    <t xml:space="preserve">Diarrhée sévère-douleurs abdo</t>
  </si>
  <si>
    <t xml:space="preserve">Troubles variés</t>
  </si>
  <si>
    <t xml:space="preserve">Syndrôme muscarinien</t>
  </si>
  <si>
    <t xml:space="preserve">Omphalotus olearius</t>
  </si>
  <si>
    <t xml:space="preserve">Symptômes tardifs</t>
  </si>
  <si>
    <t xml:space="preserve">Lepiota subincarnata</t>
  </si>
  <si>
    <t xml:space="preserve">Amanita phalloides</t>
  </si>
  <si>
    <t xml:space="preserve">Cortinarius orellanus pe</t>
  </si>
  <si>
    <t xml:space="preserve">Syndrôme orellanien</t>
  </si>
  <si>
    <t xml:space="preserve">Amanita phalloides croquée</t>
  </si>
  <si>
    <t xml:space="preserve">Geopora sumneriana (cause ?)</t>
  </si>
  <si>
    <t xml:space="preserve">Décès</t>
  </si>
  <si>
    <t xml:space="preserve">Clathrus ruber (cause?)</t>
  </si>
  <si>
    <t xml:space="preserve">Décédé</t>
  </si>
  <si>
    <t xml:space="preserve">décès</t>
  </si>
  <si>
    <t xml:space="preserve">Paxillus involutus</t>
  </si>
  <si>
    <t xml:space="preserve">C15457</t>
  </si>
  <si>
    <t xml:space="preserve">? </t>
  </si>
  <si>
    <t xml:space="preserve">Confusion avec oronges</t>
  </si>
  <si>
    <t xml:space="preserve">Centre</t>
  </si>
  <si>
    <t xml:space="preserve">N° dossier</t>
  </si>
  <si>
    <t xml:space="preserve">Date</t>
  </si>
  <si>
    <t xml:space="preserve">Champignon ingéré</t>
  </si>
  <si>
    <t xml:space="preserve">Trch âge</t>
  </si>
  <si>
    <t xml:space="preserve">Dg</t>
  </si>
  <si>
    <t xml:space="preserve">Symptômes</t>
  </si>
  <si>
    <t xml:space="preserve">25 09 17</t>
  </si>
  <si>
    <t xml:space="preserve">Sueurs</t>
  </si>
  <si>
    <t xml:space="preserve">27 09 17</t>
  </si>
  <si>
    <t xml:space="preserve">Hallucinations visuelles</t>
  </si>
  <si>
    <t xml:space="preserve">29 09 17</t>
  </si>
  <si>
    <t xml:space="preserve">Vertiges-vomissements</t>
  </si>
  <si>
    <t xml:space="preserve">Céphalée-nausées-diarrhée</t>
  </si>
  <si>
    <t xml:space="preserve">13 10 17</t>
  </si>
  <si>
    <t xml:space="preserve">Trouble digestif</t>
  </si>
  <si>
    <t xml:space="preserve">15 10 17</t>
  </si>
  <si>
    <t xml:space="preserve">Vomissements</t>
  </si>
  <si>
    <t xml:space="preserve">Céphalée</t>
  </si>
  <si>
    <t xml:space="preserve">Douleur abdominale – vomissement</t>
  </si>
  <si>
    <t xml:space="preserve">Vertiges – diarrhées – douleurs abdos</t>
  </si>
  <si>
    <t xml:space="preserve">Hypersalivation, sueurs</t>
  </si>
  <si>
    <t xml:space="preserve">Symptôme digestif</t>
  </si>
  <si>
    <t xml:space="preserve">Diarrhée-douleurs épigastriques</t>
  </si>
  <si>
    <t xml:space="preserve">27 09 15</t>
  </si>
  <si>
    <t xml:space="preserve">03 10 15</t>
  </si>
  <si>
    <t xml:space="preserve">02 08 17</t>
  </si>
  <si>
    <t xml:space="preserve">Douleurs oculaires</t>
  </si>
  <si>
    <t xml:space="preserve">21 09 17</t>
  </si>
  <si>
    <t xml:space="preserve">04 10 17</t>
  </si>
  <si>
    <t xml:space="preserve">Vomissements importants- déshydratation</t>
  </si>
  <si>
    <t xml:space="preserve">11 10 17</t>
  </si>
  <si>
    <t xml:space="preserve">Vomissement- douleurs abdos</t>
  </si>
  <si>
    <t xml:space="preserve">Coma convulsif</t>
  </si>
  <si>
    <t xml:space="preserve">31 10 15</t>
  </si>
  <si>
    <t xml:space="preserve">Malaise</t>
  </si>
  <si>
    <t xml:space="preserve">Nause-diarrhée</t>
  </si>
  <si>
    <t xml:space="preserve">23 08 15</t>
  </si>
  <si>
    <t xml:space="preserve">Atteinte hépatique sévère</t>
  </si>
  <si>
    <t xml:space="preserve">Vertiges-céphalée</t>
  </si>
  <si>
    <t xml:space="preserve">23505bis</t>
  </si>
  <si>
    <t xml:space="preserve">06 11 15</t>
  </si>
  <si>
    <t xml:space="preserve">26 09 17</t>
  </si>
  <si>
    <t xml:space="preserve">Trouble gastrique</t>
  </si>
  <si>
    <t xml:space="preserve">06 10 17</t>
  </si>
  <si>
    <t xml:space="preserve">Vomissements- diarrhées</t>
  </si>
  <si>
    <t xml:space="preserve">Hallucinations - agitation</t>
  </si>
  <si>
    <t xml:space="preserve">Strasbourg</t>
  </si>
  <si>
    <t xml:space="preserve">9-92542</t>
  </si>
  <si>
    <t xml:space="preserve">01 12 16</t>
  </si>
  <si>
    <t xml:space="preserve">Troubles gastriques</t>
  </si>
  <si>
    <t xml:space="preserve">Diarrhée-douleurs abdos</t>
  </si>
  <si>
    <t xml:space="preserve">21 08 15</t>
  </si>
  <si>
    <t xml:space="preserve">Asthénie importante</t>
  </si>
  <si>
    <t xml:space="preserve">Diarrhée – nausée – palpitations</t>
  </si>
  <si>
    <t xml:space="preserve">Agaricus &amp; lepiota</t>
  </si>
  <si>
    <t xml:space="preserve">03 10 17</t>
  </si>
  <si>
    <t xml:space="preserve">Agaricus arvensis</t>
  </si>
  <si>
    <t xml:space="preserve">Nausée-céphalée</t>
  </si>
  <si>
    <t xml:space="preserve">Agaricus arvensis avarié</t>
  </si>
  <si>
    <t xml:space="preserve">Agaricus avarié</t>
  </si>
  <si>
    <t xml:space="preserve">Nausées-douleurs abdo</t>
  </si>
  <si>
    <t xml:space="preserve">Agaricus avariés</t>
  </si>
  <si>
    <t xml:space="preserve">Gastro</t>
  </si>
  <si>
    <t xml:space="preserve">Agaricus bernardii ( cause? )</t>
  </si>
  <si>
    <t xml:space="preserve">Agaricus bisporus commerce</t>
  </si>
  <si>
    <t xml:space="preserve">Crampes abdo-nausées</t>
  </si>
  <si>
    <t xml:space="preserve">20 11 16</t>
  </si>
  <si>
    <t xml:space="preserve">Agaricus bisporus/autre cause ?</t>
  </si>
  <si>
    <t xml:space="preserve">Douleurs abdo-diarrhées</t>
  </si>
  <si>
    <t xml:space="preserve">19 09 16</t>
  </si>
  <si>
    <t xml:space="preserve">Agaricus bitorquis/maleolens</t>
  </si>
  <si>
    <t xml:space="preserve">Agaricus bresadolanus</t>
  </si>
  <si>
    <t xml:space="preserve">Trouble digestif- paresthésie</t>
  </si>
  <si>
    <t xml:space="preserve">Polyurie</t>
  </si>
  <si>
    <t xml:space="preserve">10 10 17</t>
  </si>
  <si>
    <t xml:space="preserve">Nausée-urine blanche</t>
  </si>
  <si>
    <t xml:space="preserve">Malaise-nausées</t>
  </si>
  <si>
    <t xml:space="preserve">20 09 17</t>
  </si>
  <si>
    <t xml:space="preserve">Douleurs abdo-nausées-rougeurs</t>
  </si>
  <si>
    <t xml:space="preserve">05 11 16</t>
  </si>
  <si>
    <t xml:space="preserve">Agaricus campestris (cimetière)</t>
  </si>
  <si>
    <t xml:space="preserve">Agaricus campestris (lien ?)</t>
  </si>
  <si>
    <t xml:space="preserve">Lésions cutanées</t>
  </si>
  <si>
    <t xml:space="preserve">16 11 16</t>
  </si>
  <si>
    <t xml:space="preserve">Agaricus campestris crus</t>
  </si>
  <si>
    <t xml:space="preserve">08 10 17</t>
  </si>
  <si>
    <t xml:space="preserve">Agaricus cf. Subperonatus</t>
  </si>
  <si>
    <t xml:space="preserve">Douleurs abdominales</t>
  </si>
  <si>
    <t xml:space="preserve">17 09 17</t>
  </si>
  <si>
    <t xml:space="preserve">Agaricus freirei/phaeolepidotus</t>
  </si>
  <si>
    <t xml:space="preserve">Céphalée-vomissements</t>
  </si>
  <si>
    <t xml:space="preserve">28 09 15</t>
  </si>
  <si>
    <t xml:space="preserve">Agaricus impudicus</t>
  </si>
  <si>
    <t xml:space="preserve">06 11 16</t>
  </si>
  <si>
    <t xml:space="preserve">21 11 16</t>
  </si>
  <si>
    <t xml:space="preserve">Agaricus impudicus avancé</t>
  </si>
  <si>
    <t xml:space="preserve">Vomissements – nausée - hagarde</t>
  </si>
  <si>
    <t xml:space="preserve">Diarrhée – douleurs abdos</t>
  </si>
  <si>
    <t xml:space="preserve">05 10 17</t>
  </si>
  <si>
    <t xml:space="preserve">Agaricus macrosporus</t>
  </si>
  <si>
    <t xml:space="preserve">Diarrhée-nausée-tremblement</t>
  </si>
  <si>
    <t xml:space="preserve">22 10 16</t>
  </si>
  <si>
    <t xml:space="preserve">Nausées vomissements</t>
  </si>
  <si>
    <t xml:space="preserve">Vomissements – nausées</t>
  </si>
  <si>
    <t xml:space="preserve">19 08 17</t>
  </si>
  <si>
    <t xml:space="preserve">Vomissements intenses</t>
  </si>
  <si>
    <t xml:space="preserve">01 10 15</t>
  </si>
  <si>
    <t xml:space="preserve">Agaricus phaeolepidotus</t>
  </si>
  <si>
    <t xml:space="preserve">30 09 15</t>
  </si>
  <si>
    <t xml:space="preserve">Agaricus romagnesi</t>
  </si>
  <si>
    <t xml:space="preserve">22 10 17</t>
  </si>
  <si>
    <t xml:space="preserve">Agaricus silvicola</t>
  </si>
  <si>
    <t xml:space="preserve">Nausée-vomissements</t>
  </si>
  <si>
    <t xml:space="preserve">23 08 17</t>
  </si>
  <si>
    <t xml:space="preserve">Agaricus sp .</t>
  </si>
  <si>
    <t xml:space="preserve">26 10 15</t>
  </si>
  <si>
    <t xml:space="preserve">14 10 17</t>
  </si>
  <si>
    <t xml:space="preserve">Agaricus sp .(cause?)</t>
  </si>
  <si>
    <t xml:space="preserve">Syndrôme phalloïdien</t>
  </si>
  <si>
    <t xml:space="preserve">06 10 15</t>
  </si>
  <si>
    <t xml:space="preserve">09/10 /19</t>
  </si>
  <si>
    <t xml:space="preserve">Ballonnements</t>
  </si>
  <si>
    <t xml:space="preserve">Vomissement -nausées</t>
  </si>
  <si>
    <t xml:space="preserve">Douleur abdominale-diarrhée</t>
  </si>
  <si>
    <t xml:space="preserve">25 09 15</t>
  </si>
  <si>
    <t xml:space="preserve">Vomissement-diarrhée-sueurs</t>
  </si>
  <si>
    <t xml:space="preserve">Douleurs abdo</t>
  </si>
  <si>
    <t xml:space="preserve">16 09 17</t>
  </si>
  <si>
    <t xml:space="preserve">03 11 17</t>
  </si>
  <si>
    <t xml:space="preserve">Vomissement-douleurs abdo-diarrhée</t>
  </si>
  <si>
    <t xml:space="preserve">Nausée – diarrhée</t>
  </si>
  <si>
    <t xml:space="preserve">Agaricus sp. Campestris ?</t>
  </si>
  <si>
    <t xml:space="preserve">Vertiges – nausées</t>
  </si>
  <si>
    <t xml:space="preserve">27 09 16</t>
  </si>
  <si>
    <t xml:space="preserve">Agaricus subperonatus</t>
  </si>
  <si>
    <t xml:space="preserve">Vomissements -céphalée</t>
  </si>
  <si>
    <t xml:space="preserve">Agaricus très avancés</t>
  </si>
  <si>
    <t xml:space="preserve">Agaricus variegans</t>
  </si>
  <si>
    <t xml:space="preserve">Douleurs abdo-vomissements-diarrhées</t>
  </si>
  <si>
    <t xml:space="preserve">Diarrhée  sueur myosis et bradycardie</t>
  </si>
  <si>
    <t xml:space="preserve">Vomissement-gêne épigastrique</t>
  </si>
  <si>
    <t xml:space="preserve">Nausées-sueurs-malaise</t>
  </si>
  <si>
    <t xml:space="preserve">Vomissements-malaises-nausées</t>
  </si>
  <si>
    <t xml:space="preserve">Diarrhées-douleurs lombaires-polyurie</t>
  </si>
  <si>
    <t xml:space="preserve">Agaricus variegans/xanthoderma</t>
  </si>
  <si>
    <t xml:space="preserve">Agaricus variegatus</t>
  </si>
  <si>
    <t xml:space="preserve">28 08 15</t>
  </si>
  <si>
    <t xml:space="preserve">Agaricus xanthoderma</t>
  </si>
  <si>
    <t xml:space="preserve">11 10 15</t>
  </si>
  <si>
    <t xml:space="preserve">13 11 16</t>
  </si>
  <si>
    <t xml:space="preserve">29 10 15</t>
  </si>
  <si>
    <t xml:space="preserve">08 10 15</t>
  </si>
  <si>
    <t xml:space="preserve">25 10 15</t>
  </si>
  <si>
    <t xml:space="preserve">15 11 16</t>
  </si>
  <si>
    <t xml:space="preserve">Nausées – vomissements</t>
  </si>
  <si>
    <t xml:space="preserve">Hypersalivation</t>
  </si>
  <si>
    <t xml:space="preserve">Agaricus xanthoderma cru !</t>
  </si>
  <si>
    <t xml:space="preserve">Agaricus xanthoderma moisi</t>
  </si>
  <si>
    <t xml:space="preserve">05 10 15</t>
  </si>
  <si>
    <t xml:space="preserve">14 11 15</t>
  </si>
  <si>
    <t xml:space="preserve">14 11 16</t>
  </si>
  <si>
    <t xml:space="preserve">26 08 17</t>
  </si>
  <si>
    <t xml:space="preserve">18 09 17</t>
  </si>
  <si>
    <t xml:space="preserve">Douleurs abdo-nausées</t>
  </si>
  <si>
    <t xml:space="preserve">30 09 17</t>
  </si>
  <si>
    <t xml:space="preserve">Vomissements-nausées-diarrhées</t>
  </si>
  <si>
    <t xml:space="preserve">Asthénie-nausées</t>
  </si>
  <si>
    <t xml:space="preserve">Troubles digestifs</t>
  </si>
  <si>
    <t xml:space="preserve">Palpitations – froid</t>
  </si>
  <si>
    <t xml:space="preserve">29 07 17</t>
  </si>
  <si>
    <t xml:space="preserve">07 08 17</t>
  </si>
  <si>
    <t xml:space="preserve">22 09 17</t>
  </si>
  <si>
    <t xml:space="preserve">Vomissements-sueurs</t>
  </si>
  <si>
    <t xml:space="preserve">Vomissements-nausées-douleurs abdo</t>
  </si>
  <si>
    <t xml:space="preserve">Nausées-vomissements</t>
  </si>
  <si>
    <t xml:space="preserve">Sueurs profuses – douleurs abdos</t>
  </si>
  <si>
    <t xml:space="preserve">16 09 15</t>
  </si>
  <si>
    <t xml:space="preserve">09 10 16</t>
  </si>
  <si>
    <t xml:space="preserve">Diarrhée vomissements</t>
  </si>
  <si>
    <t xml:space="preserve">11 10 16</t>
  </si>
  <si>
    <t xml:space="preserve">14 07 17</t>
  </si>
  <si>
    <t xml:space="preserve">03 08 17</t>
  </si>
  <si>
    <t xml:space="preserve">Nausées-trouble digestif</t>
  </si>
  <si>
    <t xml:space="preserve">Vomissement-céphalée</t>
  </si>
  <si>
    <t xml:space="preserve">24 09 17</t>
  </si>
  <si>
    <t xml:space="preserve">Douleurs abdo-vomissements</t>
  </si>
  <si>
    <t xml:space="preserve">Vomissements-douleurs abdo-céphalée</t>
  </si>
  <si>
    <t xml:space="preserve">07 09 17</t>
  </si>
  <si>
    <t xml:space="preserve">Vomissements-nausées</t>
  </si>
  <si>
    <t xml:space="preserve">Vomissements- diarrhées-nausées</t>
  </si>
  <si>
    <t xml:space="preserve">Vomissement- douleurs abdos-vertiges</t>
  </si>
  <si>
    <t xml:space="preserve">Douleurs gastriques-vomissements-atteinte cytolitique</t>
  </si>
  <si>
    <t xml:space="preserve">Syndrôme myco-atropinien</t>
  </si>
  <si>
    <t xml:space="preserve">613465bis</t>
  </si>
  <si>
    <t xml:space="preserve">Hypersalivation, malaise, nausée, vertiges</t>
  </si>
  <si>
    <t xml:space="preserve">Vomissement – diarrhée</t>
  </si>
  <si>
    <t xml:space="preserve">Douleur gastrique</t>
  </si>
  <si>
    <t xml:space="preserve">Syndrôme résinoïdien</t>
  </si>
  <si>
    <t xml:space="preserve">Symptôme résinoïdien</t>
  </si>
  <si>
    <t xml:space="preserve">29 09 15</t>
  </si>
  <si>
    <t xml:space="preserve">04 10 16</t>
  </si>
  <si>
    <t xml:space="preserve">Panique</t>
  </si>
  <si>
    <t xml:space="preserve">Diarrhée-troubles digestifs</t>
  </si>
  <si>
    <t xml:space="preserve">Symptômes digestifs</t>
  </si>
  <si>
    <t xml:space="preserve">01 06 16</t>
  </si>
  <si>
    <t xml:space="preserve">11 06 16</t>
  </si>
  <si>
    <t xml:space="preserve">Signes digestifs</t>
  </si>
  <si>
    <t xml:space="preserve">02 11 16</t>
  </si>
  <si>
    <t xml:space="preserve">07 11 16</t>
  </si>
  <si>
    <t xml:space="preserve">Vomissements-douleurs abdo</t>
  </si>
  <si>
    <t xml:space="preserve">Ballonnements-gaz</t>
  </si>
  <si>
    <t xml:space="preserve">28 09 17</t>
  </si>
  <si>
    <t xml:space="preserve">Diarrhées-douleurs abdo</t>
  </si>
  <si>
    <t xml:space="preserve">Toulouse </t>
  </si>
  <si>
    <t xml:space="preserve">Syndrome résinoïdien</t>
  </si>
  <si>
    <t xml:space="preserve">08 10 16</t>
  </si>
  <si>
    <t xml:space="preserve">Agaricus xanthoderma ?</t>
  </si>
  <si>
    <t xml:space="preserve">Agaricus xanthoderma + coktail</t>
  </si>
  <si>
    <t xml:space="preserve">Douleur abdominale et douleurs lombaires-diarrhée-hyperthermie</t>
  </si>
  <si>
    <t xml:space="preserve">Agrocybe aegerita</t>
  </si>
  <si>
    <t xml:space="preserve">Agitation</t>
  </si>
  <si>
    <t xml:space="preserve">Contractures, trismus,secheresse</t>
  </si>
  <si>
    <t xml:space="preserve">15 11 17</t>
  </si>
  <si>
    <t xml:space="preserve">Agrocybe aegerita ( cause?)</t>
  </si>
  <si>
    <t xml:space="preserve">Vomissements diarrhées</t>
  </si>
  <si>
    <t xml:space="preserve">15 12 17</t>
  </si>
  <si>
    <t xml:space="preserve">Syncopes</t>
  </si>
  <si>
    <t xml:space="preserve">Agrocybe aegerita cru</t>
  </si>
  <si>
    <t xml:space="preserve">Douleurs abdo </t>
  </si>
  <si>
    <t xml:space="preserve">15 09 17</t>
  </si>
  <si>
    <t xml:space="preserve">Amanita ?</t>
  </si>
  <si>
    <t xml:space="preserve">Nausée, asthénie</t>
  </si>
  <si>
    <t xml:space="preserve">Amanita caesarea (avancée ?)</t>
  </si>
  <si>
    <t xml:space="preserve">Amanita caesarea (cause?)</t>
  </si>
  <si>
    <t xml:space="preserve">18 10 17</t>
  </si>
  <si>
    <t xml:space="preserve">Amanita cf phalloides</t>
  </si>
  <si>
    <t xml:space="preserve">Amanita cf. Proxima</t>
  </si>
  <si>
    <t xml:space="preserve">Amanita cf. Verna</t>
  </si>
  <si>
    <t xml:space="preserve">Troubles digestifs 24h</t>
  </si>
  <si>
    <t xml:space="preserve">Amanita citrina/rubescens</t>
  </si>
  <si>
    <t xml:space="preserve">05 11 15</t>
  </si>
  <si>
    <t xml:space="preserve">26 02 17</t>
  </si>
  <si>
    <t xml:space="preserve">Amanita gemmata</t>
  </si>
  <si>
    <t xml:space="preserve">14 06 16</t>
  </si>
  <si>
    <t xml:space="preserve">Vomissements, sueurs</t>
  </si>
  <si>
    <t xml:space="preserve">22 07 16</t>
  </si>
  <si>
    <t xml:space="preserve">Amanita junquillea crue</t>
  </si>
  <si>
    <t xml:space="preserve">Vomissements,céphalées</t>
  </si>
  <si>
    <t xml:space="preserve">19 10 15</t>
  </si>
  <si>
    <t xml:space="preserve">12 10 15</t>
  </si>
  <si>
    <t xml:space="preserve">Clonies-veriges</t>
  </si>
  <si>
    <t xml:space="preserve">Confusion-spasticité</t>
  </si>
  <si>
    <t xml:space="preserve">Diplopie, crampes, ataxie, nausées et vomissements</t>
  </si>
  <si>
    <t xml:space="preserve">03 11 16</t>
  </si>
  <si>
    <t xml:space="preserve">Coma</t>
  </si>
  <si>
    <t xml:space="preserve">Nausées, hta</t>
  </si>
  <si>
    <t xml:space="preserve">23 10 16</t>
  </si>
  <si>
    <t xml:space="preserve">23 10 15</t>
  </si>
  <si>
    <t xml:space="preserve">Comateuse</t>
  </si>
  <si>
    <t xml:space="preserve">Nausées, douleur abdominale</t>
  </si>
  <si>
    <t xml:space="preserve">Gastroentérite-confusion</t>
  </si>
  <si>
    <t xml:space="preserve">Amanita muscaria &amp; paxillus sp.</t>
  </si>
  <si>
    <t xml:space="preserve">Tableau digestif-convulsions</t>
  </si>
  <si>
    <t xml:space="preserve">Amanita muscaria crue</t>
  </si>
  <si>
    <t xml:space="preserve">Douleurs abdo importantes</t>
  </si>
  <si>
    <t xml:space="preserve">Trouble digestif et visuel</t>
  </si>
  <si>
    <t xml:space="preserve">Amanita ovoidea/proxima</t>
  </si>
  <si>
    <t xml:space="preserve">21 09 15</t>
  </si>
  <si>
    <t xml:space="preserve">Amanita pantherina</t>
  </si>
  <si>
    <t xml:space="preserve">Euphorie-prostration</t>
  </si>
  <si>
    <t xml:space="preserve">Brûlure gastrique</t>
  </si>
  <si>
    <t xml:space="preserve">Tremblements, vertiges</t>
  </si>
  <si>
    <t xml:space="preserve">Euphorie-douleurs abdos</t>
  </si>
  <si>
    <t xml:space="preserve">Symdrôme panthérinien</t>
  </si>
  <si>
    <t xml:space="preserve">Confusion désorientation</t>
  </si>
  <si>
    <t xml:space="preserve">12 11 15</t>
  </si>
  <si>
    <t xml:space="preserve">Insuffisance rénale</t>
  </si>
  <si>
    <t xml:space="preserve">Troubles de conscience</t>
  </si>
  <si>
    <t xml:space="preserve">Syndrôme anticholinergique</t>
  </si>
  <si>
    <t xml:space="preserve">Syndrôme neurologique</t>
  </si>
  <si>
    <t xml:space="preserve">Ebriété, mydriase bilatérale</t>
  </si>
  <si>
    <t xml:space="preserve">Comateux</t>
  </si>
  <si>
    <t xml:space="preserve">Amanita pantherina/muscaria</t>
  </si>
  <si>
    <t xml:space="preserve">Vomissements-hallucinations</t>
  </si>
  <si>
    <t xml:space="preserve">22 09 15</t>
  </si>
  <si>
    <t xml:space="preserve">01 11 16</t>
  </si>
  <si>
    <t xml:space="preserve">16 10 17</t>
  </si>
  <si>
    <t xml:space="preserve">Vomissements- diarrhées-douleurs abdo</t>
  </si>
  <si>
    <t xml:space="preserve">Vomissement-nausées-douleurs abdo</t>
  </si>
  <si>
    <t xml:space="preserve">10 10 15</t>
  </si>
  <si>
    <t xml:space="preserve">23 11 16</t>
  </si>
  <si>
    <t xml:space="preserve">Cytolyse hépatique</t>
  </si>
  <si>
    <t xml:space="preserve">24 10 16</t>
  </si>
  <si>
    <t xml:space="preserve">17 10 15</t>
  </si>
  <si>
    <t xml:space="preserve">24 10 17</t>
  </si>
  <si>
    <t xml:space="preserve">17 10 17</t>
  </si>
  <si>
    <t xml:space="preserve">Douleurs abdos-insuffisance rénale aigüe</t>
  </si>
  <si>
    <t xml:space="preserve">Amanita phalloîdes</t>
  </si>
  <si>
    <t xml:space="preserve">Synfrôme phalloïdien</t>
  </si>
  <si>
    <t xml:space="preserve">Amanita phalloïdes</t>
  </si>
  <si>
    <t xml:space="preserve">15 10 15</t>
  </si>
  <si>
    <t xml:space="preserve">Amanita phalloides ?</t>
  </si>
  <si>
    <t xml:space="preserve">Amanita phalloides ?</t>
  </si>
  <si>
    <t xml:space="preserve">Amanita phalloïdes ?</t>
  </si>
  <si>
    <t xml:space="preserve">Amanita phalloides (petite quantité)</t>
  </si>
  <si>
    <t xml:space="preserve">Amanita phalloides+cort.Sp.</t>
  </si>
  <si>
    <t xml:space="preserve">Amanita proxima</t>
  </si>
  <si>
    <t xml:space="preserve">Insuffisance rénale anurique</t>
  </si>
  <si>
    <t xml:space="preserve">Hypotension - malaise – nausée - douleurs abdos</t>
  </si>
  <si>
    <t xml:space="preserve">Nausées-anxiété</t>
  </si>
  <si>
    <t xml:space="preserve">Amanita proxima ?</t>
  </si>
  <si>
    <t xml:space="preserve">Amanita proxima + omphalotus illudens</t>
  </si>
  <si>
    <t xml:space="preserve">23 09 15</t>
  </si>
  <si>
    <t xml:space="preserve">Bébé</t>
  </si>
  <si>
    <t xml:space="preserve">Tachychardie-vomisement</t>
  </si>
  <si>
    <t xml:space="preserve">19 07 17</t>
  </si>
  <si>
    <t xml:space="preserve">Vomissement- douleurs abdos-diarrhée</t>
  </si>
  <si>
    <t xml:space="preserve">26 07 17</t>
  </si>
  <si>
    <t xml:space="preserve">Amanita rubescens crue</t>
  </si>
  <si>
    <t xml:space="preserve">Diarrhées glairo-sanglantes</t>
  </si>
  <si>
    <t xml:space="preserve">Amanita rubescens/entoloma lividum</t>
  </si>
  <si>
    <t xml:space="preserve">Amanita rubescens/pantherina ?</t>
  </si>
  <si>
    <t xml:space="preserve">28 09 16</t>
  </si>
  <si>
    <t xml:space="preserve">Amanita rubescens+pantherina</t>
  </si>
  <si>
    <t xml:space="preserve">Douleurs abdo-tremblements</t>
  </si>
  <si>
    <t xml:space="preserve">Amanita simulans</t>
  </si>
  <si>
    <t xml:space="preserve">24 04 16</t>
  </si>
  <si>
    <t xml:space="preserve">Amanita spissa</t>
  </si>
  <si>
    <t xml:space="preserve">05 05 17</t>
  </si>
  <si>
    <t xml:space="preserve">Amanita verna</t>
  </si>
  <si>
    <t xml:space="preserve">Amanita virosa</t>
  </si>
  <si>
    <t xml:space="preserve">07 07 16</t>
  </si>
  <si>
    <t xml:space="preserve">Amanita virosa var. Levipes</t>
  </si>
  <si>
    <t xml:space="preserve">Ampulloclitocybe clavipes cru</t>
  </si>
  <si>
    <t xml:space="preserve">Anthurus archeri</t>
  </si>
  <si>
    <t xml:space="preserve">Brûlure</t>
  </si>
  <si>
    <t xml:space="preserve">16 10 15</t>
  </si>
  <si>
    <t xml:space="preserve">Armillaria ?</t>
  </si>
  <si>
    <t xml:space="preserve">11 11 15</t>
  </si>
  <si>
    <t xml:space="preserve">Armillaria +cocktail</t>
  </si>
  <si>
    <t xml:space="preserve">Vomissement- douleurs abdos-nausées-diarrhée</t>
  </si>
  <si>
    <t xml:space="preserve">Armillaria gallica</t>
  </si>
  <si>
    <t xml:space="preserve">21 10 15</t>
  </si>
  <si>
    <t xml:space="preserve">09 11 16</t>
  </si>
  <si>
    <t xml:space="preserve">Armillaria mellea</t>
  </si>
  <si>
    <t xml:space="preserve">Diarrhée – vomissements</t>
  </si>
  <si>
    <t xml:space="preserve">23 10 17</t>
  </si>
  <si>
    <t xml:space="preserve">Vomissement – vertiges – diarrhée</t>
  </si>
  <si>
    <t xml:space="preserve">09 10 17</t>
  </si>
  <si>
    <t xml:space="preserve">Nausée-céphalée-palpitation</t>
  </si>
  <si>
    <t xml:space="preserve">Vomissements-éruption urticarienne</t>
  </si>
  <si>
    <t xml:space="preserve">Ballonnement – diarrhées</t>
  </si>
  <si>
    <t xml:space="preserve">Tableau neurologique</t>
  </si>
  <si>
    <t xml:space="preserve">25 10 16</t>
  </si>
  <si>
    <t xml:space="preserve">Armillaria mellea avariée</t>
  </si>
  <si>
    <t xml:space="preserve">05 09 15</t>
  </si>
  <si>
    <t xml:space="preserve">Armillaria sp.</t>
  </si>
  <si>
    <t xml:space="preserve">14 10 15</t>
  </si>
  <si>
    <t xml:space="preserve">Autre cause (épinards)</t>
  </si>
  <si>
    <t xml:space="preserve">Vomissement-diarrhée-nausée</t>
  </si>
  <si>
    <t xml:space="preserve">Baie toxique - coprinus</t>
  </si>
  <si>
    <t xml:space="preserve">C-20272-g9c1z2</t>
  </si>
  <si>
    <t xml:space="preserve">Bolbitius titubans</t>
  </si>
  <si>
    <t xml:space="preserve">Douleur abdominale – nausée</t>
  </si>
  <si>
    <t xml:space="preserve">Bolet bleuissant</t>
  </si>
  <si>
    <t xml:space="preserve">Bolet parasité</t>
  </si>
  <si>
    <t xml:space="preserve">Bolets</t>
  </si>
  <si>
    <t xml:space="preserve">Vomissements-vertiges</t>
  </si>
  <si>
    <t xml:space="preserve">18 08 17</t>
  </si>
  <si>
    <t xml:space="preserve">Bolets – vesse géante</t>
  </si>
  <si>
    <t xml:space="preserve">Bolets (tubes consommés)</t>
  </si>
  <si>
    <t xml:space="preserve">Vomissement – douleurs abdos</t>
  </si>
  <si>
    <t xml:space="preserve">Bolets avancés</t>
  </si>
  <si>
    <t xml:space="preserve">Sensation brûlante</t>
  </si>
  <si>
    <t xml:space="preserve">24 07 17</t>
  </si>
  <si>
    <t xml:space="preserve">Bolets avariés</t>
  </si>
  <si>
    <t xml:space="preserve">14 08 17</t>
  </si>
  <si>
    <t xml:space="preserve">18  09 15</t>
  </si>
  <si>
    <t xml:space="preserve">Vomissements- diarrhées-tremblements</t>
  </si>
  <si>
    <t xml:space="preserve">Bolets grande quantité 1 avarié</t>
  </si>
  <si>
    <t xml:space="preserve">Nausée-diarrhée-sueurs</t>
  </si>
  <si>
    <t xml:space="preserve">Bolets parasités</t>
  </si>
  <si>
    <t xml:space="preserve">Nause-diarrhée-vomissement</t>
  </si>
  <si>
    <t xml:space="preserve">Bolets pourris</t>
  </si>
  <si>
    <t xml:space="preserve">Nausées-vomissements-hypersudation</t>
  </si>
  <si>
    <t xml:space="preserve">Bolets variés</t>
  </si>
  <si>
    <t xml:space="preserve">Bolets variés ( bien cuits?)</t>
  </si>
  <si>
    <t xml:space="preserve">Diarrhées</t>
  </si>
  <si>
    <t xml:space="preserve">Bolets variés (cause ?)</t>
  </si>
  <si>
    <t xml:space="preserve">Bolets variés (dont satanas?)</t>
  </si>
  <si>
    <t xml:space="preserve">05 11 17</t>
  </si>
  <si>
    <t xml:space="preserve">Bolets variés (surconsommation?)</t>
  </si>
  <si>
    <t xml:space="preserve">27 08 15</t>
  </si>
  <si>
    <t xml:space="preserve">Bolets-oronges</t>
  </si>
  <si>
    <t xml:space="preserve">Boletus aereus</t>
  </si>
  <si>
    <t xml:space="preserve">Boletus aereus avarié</t>
  </si>
  <si>
    <t xml:space="preserve">Boletus aestivalis</t>
  </si>
  <si>
    <t xml:space="preserve">Nausée-agitation</t>
  </si>
  <si>
    <t xml:space="preserve">Boletus aestivalis (marché)</t>
  </si>
  <si>
    <t xml:space="preserve">Boletus aestivalis (seul ?)</t>
  </si>
  <si>
    <t xml:space="preserve">15 08 17</t>
  </si>
  <si>
    <t xml:space="preserve">Boletus aestivalis avancé</t>
  </si>
  <si>
    <t xml:space="preserve">Boletus aestivalis avarié</t>
  </si>
  <si>
    <t xml:space="preserve">28 11 16</t>
  </si>
  <si>
    <t xml:space="preserve">Boletus avancés</t>
  </si>
  <si>
    <t xml:space="preserve">Dysgueusie-aphtose buccale</t>
  </si>
  <si>
    <t xml:space="preserve">Syndrôme atropinique</t>
  </si>
  <si>
    <t xml:space="preserve">06 09 15</t>
  </si>
  <si>
    <t xml:space="preserve">Boletus avariés</t>
  </si>
  <si>
    <t xml:space="preserve">03 09 17</t>
  </si>
  <si>
    <t xml:space="preserve">Boletus avariés ?</t>
  </si>
  <si>
    <t xml:space="preserve">Imleria badia</t>
  </si>
  <si>
    <t xml:space="preserve">Secheresse de bouche troubles visuels</t>
  </si>
  <si>
    <t xml:space="preserve">Imleria badia (lien?)</t>
  </si>
  <si>
    <t xml:space="preserve">25 08 17</t>
  </si>
  <si>
    <t xml:space="preserve">Boletus calopus/legaliae</t>
  </si>
  <si>
    <t xml:space="preserve">29 10 16</t>
  </si>
  <si>
    <t xml:space="preserve">Boletus cf badius</t>
  </si>
  <si>
    <t xml:space="preserve">Vertiges ( dû au champi ?)</t>
  </si>
  <si>
    <t xml:space="preserve">05 10 16</t>
  </si>
  <si>
    <t xml:space="preserve">Boletus cf legaliae</t>
  </si>
  <si>
    <t xml:space="preserve">Boletus cf radicans</t>
  </si>
  <si>
    <t xml:space="preserve">Boletus cf. Satanas</t>
  </si>
  <si>
    <t xml:space="preserve">10 07 17</t>
  </si>
  <si>
    <t xml:space="preserve">17 07 17</t>
  </si>
  <si>
    <t xml:space="preserve">Boletus cf.Radicans</t>
  </si>
  <si>
    <t xml:space="preserve">Boletus congelés</t>
  </si>
  <si>
    <t xml:space="preserve">Boletus edulis</t>
  </si>
  <si>
    <t xml:space="preserve">Symptôme digestif, vertiges</t>
  </si>
  <si>
    <t xml:space="preserve">Vertiges-soif-douleurs abdos</t>
  </si>
  <si>
    <t xml:space="preserve">Nausée-sueurs froides</t>
  </si>
  <si>
    <t xml:space="preserve">Bouffées chaleur</t>
  </si>
  <si>
    <t xml:space="preserve">Douleur oro-pharyngée – vomissement</t>
  </si>
  <si>
    <t xml:space="preserve">Éruption cutanée – paresthésie des mains</t>
  </si>
  <si>
    <t xml:space="preserve">Boletus edulis </t>
  </si>
  <si>
    <t xml:space="preserve">Boletus edulis (carpaccio)</t>
  </si>
  <si>
    <t xml:space="preserve">Boletus edulis (crus ?)</t>
  </si>
  <si>
    <t xml:space="preserve">Boletus edulis (crus?)</t>
  </si>
  <si>
    <t xml:space="preserve">Boletus edulis (peu cuits)</t>
  </si>
  <si>
    <t xml:space="preserve">Boletus edulis (responsable?)</t>
  </si>
  <si>
    <t xml:space="preserve">Nausées-diarrhée</t>
  </si>
  <si>
    <t xml:space="preserve">Boletus edulis avancé</t>
  </si>
  <si>
    <t xml:space="preserve">Boletus edulis avarié</t>
  </si>
  <si>
    <t xml:space="preserve">Trouble digestif tardif</t>
  </si>
  <si>
    <t xml:space="preserve">Boletus edulis congelés</t>
  </si>
  <si>
    <t xml:space="preserve">Boletus edulis conservés</t>
  </si>
  <si>
    <t xml:space="preserve">Boletus edulis cru</t>
  </si>
  <si>
    <t xml:space="preserve">Diarrhées – gastralgies intenses</t>
  </si>
  <si>
    <t xml:space="preserve">25 11 16</t>
  </si>
  <si>
    <t xml:space="preserve">Boletus edulis mal cuits</t>
  </si>
  <si>
    <t xml:space="preserve">Boletus edulis réhydratés</t>
  </si>
  <si>
    <t xml:space="preserve">Boletus impolitus</t>
  </si>
  <si>
    <t xml:space="preserve">10 10 16</t>
  </si>
  <si>
    <t xml:space="preserve">Boletus impolitus/lupinus vieux</t>
  </si>
  <si>
    <t xml:space="preserve">06 08 17</t>
  </si>
  <si>
    <t xml:space="preserve">Syndrôme résinoïdien-selles liquides</t>
  </si>
  <si>
    <t xml:space="preserve">09 08 17</t>
  </si>
  <si>
    <t xml:space="preserve">13 09 17</t>
  </si>
  <si>
    <t xml:space="preserve">26 08 15</t>
  </si>
  <si>
    <t xml:space="preserve">11 11 16</t>
  </si>
  <si>
    <t xml:space="preserve">Boletus lupinus</t>
  </si>
  <si>
    <t xml:space="preserve">Nausée-vomissement-douleurs abdo-diarrhée</t>
  </si>
  <si>
    <t xml:space="preserve">Boletus luridus</t>
  </si>
  <si>
    <t xml:space="preserve">Vomissements – trouble digestif</t>
  </si>
  <si>
    <t xml:space="preserve">26 09 16</t>
  </si>
  <si>
    <t xml:space="preserve">Boletus mal cuit</t>
  </si>
  <si>
    <t xml:space="preserve">Vomissements,diarrhée</t>
  </si>
  <si>
    <t xml:space="preserve">Boletus mal cuits</t>
  </si>
  <si>
    <t xml:space="preserve">25 04 16</t>
  </si>
  <si>
    <t xml:space="preserve">Boletus manicus</t>
  </si>
  <si>
    <t xml:space="preserve">Boletus queleti</t>
  </si>
  <si>
    <t xml:space="preserve">Vomissements- douleurs abdo</t>
  </si>
  <si>
    <t xml:space="preserve">10 09 15</t>
  </si>
  <si>
    <t xml:space="preserve">Boletus radicans</t>
  </si>
  <si>
    <t xml:space="preserve">30 08 17</t>
  </si>
  <si>
    <t xml:space="preserve">Indigestion</t>
  </si>
  <si>
    <t xml:space="preserve">11 08 17</t>
  </si>
  <si>
    <t xml:space="preserve">01 09 17</t>
  </si>
  <si>
    <t xml:space="preserve">Troubles digestifs sévères</t>
  </si>
  <si>
    <t xml:space="preserve">15 10 16</t>
  </si>
  <si>
    <t xml:space="preserve">Boletus radicans avarié</t>
  </si>
  <si>
    <t xml:space="preserve">Boletus radicans crus</t>
  </si>
  <si>
    <t xml:space="preserve">Vomissements-diarrhée</t>
  </si>
  <si>
    <t xml:space="preserve">02 10 16</t>
  </si>
  <si>
    <t xml:space="preserve">Irritations buccales</t>
  </si>
  <si>
    <t xml:space="preserve">18 07 15</t>
  </si>
  <si>
    <t xml:space="preserve">Boletus rhodopurpureus/legaliae</t>
  </si>
  <si>
    <t xml:space="preserve">Boletus rhodopurpureus/luteocupreus</t>
  </si>
  <si>
    <t xml:space="preserve">Nausée-vomissement-asthénie</t>
  </si>
  <si>
    <t xml:space="preserve">Boletus rhodoxanthus</t>
  </si>
  <si>
    <t xml:space="preserve">20 08 17</t>
  </si>
  <si>
    <t xml:space="preserve">Boletus rubrosanguineus/legaliae</t>
  </si>
  <si>
    <t xml:space="preserve">Boletus satanas</t>
  </si>
  <si>
    <t xml:space="preserve">21 07 17</t>
  </si>
  <si>
    <t xml:space="preserve">17 08 17</t>
  </si>
  <si>
    <t xml:space="preserve">06 09 17</t>
  </si>
  <si>
    <t xml:space="preserve">20 07 17</t>
  </si>
  <si>
    <t xml:space="preserve">20 08 15</t>
  </si>
  <si>
    <t xml:space="preserve">25 08 15</t>
  </si>
  <si>
    <t xml:space="preserve">22 07 17</t>
  </si>
  <si>
    <t xml:space="preserve">Diarrhées-vomissements</t>
  </si>
  <si>
    <t xml:space="preserve">13 08 15</t>
  </si>
  <si>
    <t xml:space="preserve">08 09 17</t>
  </si>
  <si>
    <t xml:space="preserve">Vomissement – sueurs froides – diarrhées</t>
  </si>
  <si>
    <t xml:space="preserve">14 09 15</t>
  </si>
  <si>
    <t xml:space="preserve">17 09 15</t>
  </si>
  <si>
    <t xml:space="preserve">19 06 17</t>
  </si>
  <si>
    <t xml:space="preserve">Synptôme résinoidien</t>
  </si>
  <si>
    <t xml:space="preserve">Aux urgences ?</t>
  </si>
  <si>
    <t xml:space="preserve">Vertiges – nausées vomissements</t>
  </si>
  <si>
    <t xml:space="preserve">Boletus satanas ?</t>
  </si>
  <si>
    <t xml:space="preserve">29 07 15</t>
  </si>
  <si>
    <t xml:space="preserve">Boletus satanas/lupinus</t>
  </si>
  <si>
    <t xml:space="preserve">24 08 15</t>
  </si>
  <si>
    <t xml:space="preserve">Boletus sp.</t>
  </si>
  <si>
    <t xml:space="preserve">01 09 15</t>
  </si>
  <si>
    <t xml:space="preserve">Boletus sp. Secs</t>
  </si>
  <si>
    <t xml:space="preserve">Boletus vieux, cantharellus conservés</t>
  </si>
  <si>
    <t xml:space="preserve">Caloboletus radicans ?</t>
  </si>
  <si>
    <t xml:space="preserve">26 04 16</t>
  </si>
  <si>
    <t xml:space="preserve">28 04 16</t>
  </si>
  <si>
    <t xml:space="preserve">Calocybe gambosa crus</t>
  </si>
  <si>
    <t xml:space="preserve">Calvatia gigantea</t>
  </si>
  <si>
    <t xml:space="preserve">21 06 16</t>
  </si>
  <si>
    <t xml:space="preserve">Cantharella (doute sur cause)</t>
  </si>
  <si>
    <t xml:space="preserve">Diarrhée, sang selles</t>
  </si>
  <si>
    <t xml:space="preserve">14 09 17</t>
  </si>
  <si>
    <t xml:space="preserve">Cantharella sp. (parasitées?)</t>
  </si>
  <si>
    <t xml:space="preserve">Céphalées, vertiges,vomissements</t>
  </si>
  <si>
    <t xml:space="preserve">15 11 15</t>
  </si>
  <si>
    <t xml:space="preserve">Cantharellus avariées</t>
  </si>
  <si>
    <t xml:space="preserve">Cantharellus avariées/bolet</t>
  </si>
  <si>
    <t xml:space="preserve">Cantharellus cibarius avariées</t>
  </si>
  <si>
    <t xml:space="preserve">Nausée–vomissement-vertiges-cépĥalée</t>
  </si>
  <si>
    <t xml:space="preserve">18 11 17</t>
  </si>
  <si>
    <t xml:space="preserve">Cantharellus cibarius non cuites</t>
  </si>
  <si>
    <t xml:space="preserve">Vomissements-nausées-bouffées de chaleur</t>
  </si>
  <si>
    <t xml:space="preserve">03 11 15</t>
  </si>
  <si>
    <t xml:space="preserve">Cantharellus et ?</t>
  </si>
  <si>
    <t xml:space="preserve">Nausées-vomissements-diarrhée</t>
  </si>
  <si>
    <t xml:space="preserve">07 09 15</t>
  </si>
  <si>
    <t xml:space="preserve">Cantharellus sp.</t>
  </si>
  <si>
    <t xml:space="preserve">Cantharellus sp. (autre origine?)</t>
  </si>
  <si>
    <t xml:space="preserve">Diarrhées-vertiges</t>
  </si>
  <si>
    <t xml:space="preserve">26 10 17</t>
  </si>
  <si>
    <t xml:space="preserve">Craterellus tubaeformis</t>
  </si>
  <si>
    <t xml:space="preserve">Craterellus tubaeformis (+ alcool)</t>
  </si>
  <si>
    <t xml:space="preserve">Vomissement-désorientation</t>
  </si>
  <si>
    <t xml:space="preserve">Craterellus tubaeformis conservées</t>
  </si>
  <si>
    <t xml:space="preserve">Cantharellus/leotia</t>
  </si>
  <si>
    <t xml:space="preserve">10 150289967</t>
  </si>
  <si>
    <t xml:space="preserve">Cèpes</t>
  </si>
  <si>
    <t xml:space="preserve">24 09 15</t>
  </si>
  <si>
    <t xml:space="preserve">Cèpes congelés (?)</t>
  </si>
  <si>
    <t xml:space="preserve">Champignons avariés</t>
  </si>
  <si>
    <t xml:space="preserve">17 11 16</t>
  </si>
  <si>
    <t xml:space="preserve">Chlorophyllum bruneum</t>
  </si>
  <si>
    <t xml:space="preserve">04 12 16</t>
  </si>
  <si>
    <t xml:space="preserve">Nausées -douleurs abdominales</t>
  </si>
  <si>
    <t xml:space="preserve">07 12 16</t>
  </si>
  <si>
    <t xml:space="preserve">22 11 16</t>
  </si>
  <si>
    <t xml:space="preserve">Tableau digestif sévère</t>
  </si>
  <si>
    <t xml:space="preserve">19 08 15</t>
  </si>
  <si>
    <t xml:space="preserve">Tableau digestif-diarrhées-vomissements</t>
  </si>
  <si>
    <t xml:space="preserve">Hypersalivation, sueurs profuses, vomissements-diarrhées</t>
  </si>
  <si>
    <t xml:space="preserve">Ballonnement – douleurs abdos</t>
  </si>
  <si>
    <t xml:space="preserve">Tableau digestif marqué</t>
  </si>
  <si>
    <t xml:space="preserve">Douleur abdominale-nausée-vomissement</t>
  </si>
  <si>
    <t xml:space="preserve">31 08 15</t>
  </si>
  <si>
    <t xml:space="preserve">Troubles digestifs marqués</t>
  </si>
  <si>
    <t xml:space="preserve">19 10 17</t>
  </si>
  <si>
    <t xml:space="preserve">02 09 16</t>
  </si>
  <si>
    <t xml:space="preserve">Nausées-diarrhée-céphalée</t>
  </si>
  <si>
    <t xml:space="preserve">Douleurs épigastriques – vomissements</t>
  </si>
  <si>
    <t xml:space="preserve">17 10 16</t>
  </si>
  <si>
    <t xml:space="preserve">24 08 17</t>
  </si>
  <si>
    <t xml:space="preserve">Trouble digestif sévère</t>
  </si>
  <si>
    <t xml:space="preserve">Chlorophyllum brunneum ?</t>
  </si>
  <si>
    <t xml:space="preserve">Chlorophyllum brunneum p.e. ?</t>
  </si>
  <si>
    <t xml:space="preserve">08 06 15</t>
  </si>
  <si>
    <t xml:space="preserve">Selles glairo-sanglantes</t>
  </si>
  <si>
    <t xml:space="preserve">15 02 17</t>
  </si>
  <si>
    <t xml:space="preserve">Chlorophyllum molybdites ?</t>
  </si>
  <si>
    <t xml:space="preserve">Chlorophyllum molybdites ( ? Inde)</t>
  </si>
  <si>
    <t xml:space="preserve">Chlorophyllum rhacodes</t>
  </si>
  <si>
    <t xml:space="preserve">Chlorophyllum rhacodes avancé</t>
  </si>
  <si>
    <t xml:space="preserve">Chroogomphus rutilus</t>
  </si>
  <si>
    <t xml:space="preserve">Tremblements ( origine?)</t>
  </si>
  <si>
    <t xml:space="preserve">Chroogomphus sp.</t>
  </si>
  <si>
    <t xml:space="preserve">Diarrhées-nausées-vertiges</t>
  </si>
  <si>
    <t xml:space="preserve">Clavariadelphus pistillaris</t>
  </si>
  <si>
    <t xml:space="preserve">Douleurs gastriques-nausées</t>
  </si>
  <si>
    <t xml:space="preserve">Clitocybe cerussata/inocybe</t>
  </si>
  <si>
    <t xml:space="preserve">Sueurs, salivation, nausées</t>
  </si>
  <si>
    <t xml:space="preserve">Diarrhée-sueurs</t>
  </si>
  <si>
    <t xml:space="preserve">Vomissement- diarrhée-sueurs</t>
  </si>
  <si>
    <t xml:space="preserve">Hypersalivation, érythème du visage, douleurs abdominales,  diarrhées </t>
  </si>
  <si>
    <t xml:space="preserve">Sh</t>
  </si>
  <si>
    <t xml:space="preserve">Trouble digestif intense</t>
  </si>
  <si>
    <t xml:space="preserve">91057*9</t>
  </si>
  <si>
    <t xml:space="preserve">Clitocybe dealbata (?)</t>
  </si>
  <si>
    <t xml:space="preserve">Clitocybe dealbata/rivulosa</t>
  </si>
  <si>
    <t xml:space="preserve">Sueur-diarrhées</t>
  </si>
  <si>
    <t xml:space="preserve">24 11 17</t>
  </si>
  <si>
    <t xml:space="preserve">Symptôme sudorien</t>
  </si>
  <si>
    <t xml:space="preserve">04 11 17</t>
  </si>
  <si>
    <t xml:space="preserve">Clitocybe diatreta/leucodiatreta</t>
  </si>
  <si>
    <t xml:space="preserve">Vomissements-douleurs abdo-sueurs</t>
  </si>
  <si>
    <t xml:space="preserve">28 10 15</t>
  </si>
  <si>
    <t xml:space="preserve">Clitocybe nebularis ?</t>
  </si>
  <si>
    <t xml:space="preserve">Clitocybe nebularis avarié</t>
  </si>
  <si>
    <t xml:space="preserve">31 10 16</t>
  </si>
  <si>
    <t xml:space="preserve">Clitocybe nebularis cru</t>
  </si>
  <si>
    <t xml:space="preserve">27 10 16</t>
  </si>
  <si>
    <t xml:space="preserve">Clitocybe nebularis&amp;inversa</t>
  </si>
  <si>
    <t xml:space="preserve">Clitocybe phyllophila</t>
  </si>
  <si>
    <t xml:space="preserve">Clitocybe rivulosa</t>
  </si>
  <si>
    <t xml:space="preserve">Clitocybe rivulosa/dealbata</t>
  </si>
  <si>
    <t xml:space="preserve">Diarrhée-tremblements-hypersudation</t>
  </si>
  <si>
    <t xml:space="preserve">30 07 17</t>
  </si>
  <si>
    <t xml:space="preserve">Clitocybe sp.</t>
  </si>
  <si>
    <t xml:space="preserve">Douleur gastrique-sueur-vomissement</t>
  </si>
  <si>
    <t xml:space="preserve">Clitopilus prunulus</t>
  </si>
  <si>
    <t xml:space="preserve">Vomissement-hypersalivation</t>
  </si>
  <si>
    <t xml:space="preserve">Clitopilus prunulus avancé</t>
  </si>
  <si>
    <t xml:space="preserve">Clltocybe nebularis</t>
  </si>
  <si>
    <t xml:space="preserve">Cockail</t>
  </si>
  <si>
    <t xml:space="preserve">Crampes abdo</t>
  </si>
  <si>
    <t xml:space="preserve">Cockail avarié</t>
  </si>
  <si>
    <t xml:space="preserve">Malaise + frissons</t>
  </si>
  <si>
    <t xml:space="preserve">Cockail décongelé</t>
  </si>
  <si>
    <t xml:space="preserve">Cockail dont crus</t>
  </si>
  <si>
    <t xml:space="preserve">Diarrhées aqueuses</t>
  </si>
  <si>
    <t xml:space="preserve">Diarrhées-sueurs-douleurs abdo</t>
  </si>
  <si>
    <t xml:space="preserve">Vomissements persistants</t>
  </si>
  <si>
    <t xml:space="preserve">Nausée-pollakiurie</t>
  </si>
  <si>
    <t xml:space="preserve">Asthénie</t>
  </si>
  <si>
    <t xml:space="preserve">Cocktail </t>
  </si>
  <si>
    <t xml:space="preserve">Diarrhée-insuffisance rénale</t>
  </si>
  <si>
    <t xml:space="preserve">Cocktail  (autre cause à chercher)</t>
  </si>
  <si>
    <t xml:space="preserve">Signes atropiniques et neuropsychiques</t>
  </si>
  <si>
    <t xml:space="preserve">Cocktail (dont hébélomes)</t>
  </si>
  <si>
    <t xml:space="preserve">Cocktail (dont l. Salmonicolor)</t>
  </si>
  <si>
    <t xml:space="preserve">Cocktail avarié</t>
  </si>
  <si>
    <t xml:space="preserve">Cocktail bolets</t>
  </si>
  <si>
    <t xml:space="preserve">Cocktail bolets </t>
  </si>
  <si>
    <t xml:space="preserve">Cocktail bolets (lupinus, legaliae)</t>
  </si>
  <si>
    <t xml:space="preserve">Vomissements sueurs-diarrhée</t>
  </si>
  <si>
    <t xml:space="preserve">Cocktail bolets mal cuits</t>
  </si>
  <si>
    <t xml:space="preserve">Vertiges-douleur abdo</t>
  </si>
  <si>
    <t xml:space="preserve">Cocktail champignons pourris</t>
  </si>
  <si>
    <t xml:space="preserve">Cocktail congelé</t>
  </si>
  <si>
    <t xml:space="preserve">Cocktail cru</t>
  </si>
  <si>
    <t xml:space="preserve">Cocktail de bolets (mal cuits?)</t>
  </si>
  <si>
    <t xml:space="preserve">Cocktail dont crus</t>
  </si>
  <si>
    <t xml:space="preserve">Cocktail dont ramaria</t>
  </si>
  <si>
    <t xml:space="preserve">Cocktail lactarius avariés</t>
  </si>
  <si>
    <t xml:space="preserve">Cocktail leccinum</t>
  </si>
  <si>
    <t xml:space="preserve">Cocktail suillus</t>
  </si>
  <si>
    <t xml:space="preserve">Coktail bolets + ?</t>
  </si>
  <si>
    <t xml:space="preserve">Vomissements-douleurs abdos</t>
  </si>
  <si>
    <t xml:space="preserve">Coktail dont cèpes pourris</t>
  </si>
  <si>
    <t xml:space="preserve">Maux de têtes</t>
  </si>
  <si>
    <t xml:space="preserve">Gymnopus fusipes</t>
  </si>
  <si>
    <t xml:space="preserve">Angoisse</t>
  </si>
  <si>
    <t xml:space="preserve">04 06 16</t>
  </si>
  <si>
    <t xml:space="preserve">14 05 16</t>
  </si>
  <si>
    <t xml:space="preserve">Collybia sp.</t>
  </si>
  <si>
    <t xml:space="preserve">Conocybe lactea</t>
  </si>
  <si>
    <t xml:space="preserve">12 08 17</t>
  </si>
  <si>
    <t xml:space="preserve">Troubles visuels</t>
  </si>
  <si>
    <t xml:space="preserve">12 06 16</t>
  </si>
  <si>
    <t xml:space="preserve">Coprinellus micaceus dans l’oeil</t>
  </si>
  <si>
    <t xml:space="preserve">Brûlures oculaires</t>
  </si>
  <si>
    <t xml:space="preserve">19 11 16</t>
  </si>
  <si>
    <t xml:space="preserve">Coprinopsis atramentaria</t>
  </si>
  <si>
    <t xml:space="preserve">Syndrôme antabuse</t>
  </si>
  <si>
    <t xml:space="preserve">Coprinopsis cinereus</t>
  </si>
  <si>
    <t xml:space="preserve">Coprinus cf micaceus</t>
  </si>
  <si>
    <t xml:space="preserve">15 12 16</t>
  </si>
  <si>
    <t xml:space="preserve">Coprinus picaceus</t>
  </si>
  <si>
    <t xml:space="preserve">Cortinarius venetus</t>
  </si>
  <si>
    <t xml:space="preserve">Cortinarius hercynicus</t>
  </si>
  <si>
    <t xml:space="preserve">Tremblements, nausée</t>
  </si>
  <si>
    <t xml:space="preserve">Cortinarius sp.</t>
  </si>
  <si>
    <t xml:space="preserve">29 08 17</t>
  </si>
  <si>
    <t xml:space="preserve">Cortinarius speciosissimus</t>
  </si>
  <si>
    <t xml:space="preserve">Syndrôme orellanien sévère</t>
  </si>
  <si>
    <t xml:space="preserve">Craterella cornucopioides avancés</t>
  </si>
  <si>
    <t xml:space="preserve">Craterellus cornucopioides (cause?)</t>
  </si>
  <si>
    <t xml:space="preserve">Hépatite aigue</t>
  </si>
  <si>
    <t xml:space="preserve">Craterellus cornucopioides (en cause?)</t>
  </si>
  <si>
    <t xml:space="preserve">Diarrhées hémorragiques</t>
  </si>
  <si>
    <t xml:space="preserve">08 12 17</t>
  </si>
  <si>
    <t xml:space="preserve">Craterellus cornucopioides déshydratés</t>
  </si>
  <si>
    <t xml:space="preserve">Craterellus lutescens</t>
  </si>
  <si>
    <t xml:space="preserve">Vertiges-diarrhées-nausées</t>
  </si>
  <si>
    <t xml:space="preserve">Craterellus lutescens (intrus?)</t>
  </si>
  <si>
    <t xml:space="preserve">Craterellus lutescens crus</t>
  </si>
  <si>
    <t xml:space="preserve">Crampes, diarrhée, céphalée</t>
  </si>
  <si>
    <t xml:space="preserve">Douleurs abdominales, nausée, vomissements et plaques urticariennes </t>
  </si>
  <si>
    <t xml:space="preserve">06 12 16</t>
  </si>
  <si>
    <t xml:space="preserve">Craterellus tubaeformis (autre?)</t>
  </si>
  <si>
    <t xml:space="preserve">Craterellus tubaeformis (cause ?)</t>
  </si>
  <si>
    <t xml:space="preserve">Nausée-vomissement-trouble cérebelleux</t>
  </si>
  <si>
    <t xml:space="preserve">Craterellus tubaeformis (gelés ?)</t>
  </si>
  <si>
    <t xml:space="preserve">Craterellus tubaeformis avancés</t>
  </si>
  <si>
    <t xml:space="preserve">Craterellus tubaeformis avancés, gelés</t>
  </si>
  <si>
    <t xml:space="preserve">Crinipellis sp.</t>
  </si>
  <si>
    <t xml:space="preserve">Agrocybe aegerita (avancés ?)</t>
  </si>
  <si>
    <t xml:space="preserve">Agrocybe aegerita avancé</t>
  </si>
  <si>
    <t xml:space="preserve">Agrocybe aegerita pourris</t>
  </si>
  <si>
    <t xml:space="preserve">04 03 16</t>
  </si>
  <si>
    <t xml:space="preserve">Désaccord strobil./Marasme</t>
  </si>
  <si>
    <t xml:space="preserve">Disciotis venosa</t>
  </si>
  <si>
    <t xml:space="preserve">Symptômes ?</t>
  </si>
  <si>
    <t xml:space="preserve">Echinoderma sp</t>
  </si>
  <si>
    <t xml:space="preserve">Entoloma lividoalbum</t>
  </si>
  <si>
    <t xml:space="preserve">Malaise + vertige + perte d’urine + sueurs</t>
  </si>
  <si>
    <t xml:space="preserve">Annemasse</t>
  </si>
  <si>
    <t xml:space="preserve">12 11 16</t>
  </si>
  <si>
    <t xml:space="preserve">Vomissements – diarrhées</t>
  </si>
  <si>
    <t xml:space="preserve">Maladie</t>
  </si>
  <si>
    <t xml:space="preserve">Douleur abdominale-vomissement-diarrhée</t>
  </si>
  <si>
    <t xml:space="preserve">20 09 15</t>
  </si>
  <si>
    <t xml:space="preserve">09 10 15</t>
  </si>
  <si>
    <t xml:space="preserve">Asthénie-vomissement-nausée</t>
  </si>
  <si>
    <t xml:space="preserve">Vomissement- douleurs digestives</t>
  </si>
  <si>
    <t xml:space="preserve">16 10 16</t>
  </si>
  <si>
    <t xml:space="preserve">Douleurs abdos vomissements</t>
  </si>
  <si>
    <t xml:space="preserve">Vomissements- diarrhées-frissons</t>
  </si>
  <si>
    <t xml:space="preserve">04 10 15</t>
  </si>
  <si>
    <t xml:space="preserve">09 06 16</t>
  </si>
  <si>
    <t xml:space="preserve">Fistulina hepatica</t>
  </si>
  <si>
    <t xml:space="preserve">Galerina marginata</t>
  </si>
  <si>
    <t xml:space="preserve">04 09 16</t>
  </si>
  <si>
    <t xml:space="preserve">Ganoderma lucidum</t>
  </si>
  <si>
    <t xml:space="preserve">Girolles du commerce</t>
  </si>
  <si>
    <t xml:space="preserve">Gymnopus dryophila</t>
  </si>
  <si>
    <t xml:space="preserve">Gymnopus dryophilus avancés</t>
  </si>
  <si>
    <t xml:space="preserve">04 04 17</t>
  </si>
  <si>
    <t xml:space="preserve">Syndrôme gyromitrien</t>
  </si>
  <si>
    <t xml:space="preserve">Trouble digestif-nausées</t>
  </si>
  <si>
    <t xml:space="preserve">Gyroporus ammophilus</t>
  </si>
  <si>
    <t xml:space="preserve">Diarrhées-crampes destomac</t>
  </si>
  <si>
    <t xml:space="preserve">Hebeloma sinapizans</t>
  </si>
  <si>
    <t xml:space="preserve">Gastro-entérite</t>
  </si>
  <si>
    <t xml:space="preserve">Hebeloma sinapizans ?</t>
  </si>
  <si>
    <t xml:space="preserve">Troubles gastriques persistants</t>
  </si>
  <si>
    <t xml:space="preserve">12 12 15</t>
  </si>
  <si>
    <t xml:space="preserve">Hebeloma sp.</t>
  </si>
  <si>
    <t xml:space="preserve">Helvella leucomelaena</t>
  </si>
  <si>
    <t xml:space="preserve">Hydnum repandum anormaux</t>
  </si>
  <si>
    <t xml:space="preserve">Hydnum rufescens/autre cause ?</t>
  </si>
  <si>
    <t xml:space="preserve">Vertiges-diarrhées</t>
  </si>
  <si>
    <t xml:space="preserve">07 10 15</t>
  </si>
  <si>
    <t xml:space="preserve">Hydnum sp. ?</t>
  </si>
  <si>
    <t xml:space="preserve">Hygrophorus pudorinus</t>
  </si>
  <si>
    <t xml:space="preserve">Hypholoma ericaeum</t>
  </si>
  <si>
    <t xml:space="preserve">28 05 17</t>
  </si>
  <si>
    <t xml:space="preserve">Faiblesse sphincter- soif</t>
  </si>
  <si>
    <t xml:space="preserve">Hypholoma fasciculare cru</t>
  </si>
  <si>
    <t xml:space="preserve">Hypholoma sp.</t>
  </si>
  <si>
    <t xml:space="preserve">Fièvre ? Rash urticaire-marche instable</t>
  </si>
  <si>
    <t xml:space="preserve">Imleria badia avancés</t>
  </si>
  <si>
    <t xml:space="preserve">20 06 16</t>
  </si>
  <si>
    <t xml:space="preserve">Inocybe cf. Maculata</t>
  </si>
  <si>
    <t xml:space="preserve">Hypersudation, diarrhée</t>
  </si>
  <si>
    <t xml:space="preserve">Inocybe geophylla &amp; mycena rosea</t>
  </si>
  <si>
    <t xml:space="preserve">Vomissements- diarrhées-sueurs</t>
  </si>
  <si>
    <t xml:space="preserve">Signes atropiniques</t>
  </si>
  <si>
    <t xml:space="preserve">Vomissement-douleurs abdo – hypertension</t>
  </si>
  <si>
    <t xml:space="preserve">Sueurs hypotension</t>
  </si>
  <si>
    <t xml:space="preserve">Diarrhée-hypersudation-nausée</t>
  </si>
  <si>
    <t xml:space="preserve">Trouble digestif-sueur-hypothermie</t>
  </si>
  <si>
    <t xml:space="preserve">Sueurs froides, douleur abdo, diarrhée, nausée, hyper salivation</t>
  </si>
  <si>
    <t xml:space="preserve">Syndrôme nicotinien</t>
  </si>
  <si>
    <t xml:space="preserve">Nausée, sueur</t>
  </si>
  <si>
    <t xml:space="preserve">03 06 16</t>
  </si>
  <si>
    <t xml:space="preserve">Céphalées</t>
  </si>
  <si>
    <t xml:space="preserve">06 06 16</t>
  </si>
  <si>
    <t xml:space="preserve">Inocybes sp.</t>
  </si>
  <si>
    <t xml:space="preserve">Laccaria &amp; gymnopus</t>
  </si>
  <si>
    <t xml:space="preserve">Laccaria amethystina (cause?)</t>
  </si>
  <si>
    <t xml:space="preserve">Laccaria amethystina congelé</t>
  </si>
  <si>
    <t xml:space="preserve">Lactarius aurantiofulvus</t>
  </si>
  <si>
    <t xml:space="preserve">Lactarius chrysorrheus</t>
  </si>
  <si>
    <t xml:space="preserve">Nausées (dues au champi?)</t>
  </si>
  <si>
    <t xml:space="preserve">Lactarius chrysorrheus ?</t>
  </si>
  <si>
    <t xml:space="preserve">Lactarius controversus</t>
  </si>
  <si>
    <t xml:space="preserve">Brûlures vertiges</t>
  </si>
  <si>
    <t xml:space="preserve">Sueurs-diarrhée</t>
  </si>
  <si>
    <t xml:space="preserve">Lactarius deterrimus sp.</t>
  </si>
  <si>
    <t xml:space="preserve">09 09 17</t>
  </si>
  <si>
    <t xml:space="preserve">Lactarius helvus</t>
  </si>
  <si>
    <t xml:space="preserve">Lactarius intermedius</t>
  </si>
  <si>
    <t xml:space="preserve">Vomissements-asthénie</t>
  </si>
  <si>
    <t xml:space="preserve">Lactarius noirci</t>
  </si>
  <si>
    <t xml:space="preserve">Diarrhées-nausées</t>
  </si>
  <si>
    <t xml:space="preserve">Lactarius salmonicolor</t>
  </si>
  <si>
    <t xml:space="preserve">Lactarius sanguifluus</t>
  </si>
  <si>
    <t xml:space="preserve">Lactarius semisanguifluus avancés</t>
  </si>
  <si>
    <t xml:space="preserve">22 05 16</t>
  </si>
  <si>
    <t xml:space="preserve">02 06 17</t>
  </si>
  <si>
    <t xml:space="preserve">Flatulences</t>
  </si>
  <si>
    <t xml:space="preserve">Langermanna gigantea (lien?)</t>
  </si>
  <si>
    <t xml:space="preserve">Lanmaoa fragrans</t>
  </si>
  <si>
    <t xml:space="preserve">Leccinum </t>
  </si>
  <si>
    <t xml:space="preserve">Leccinum albostipitatum</t>
  </si>
  <si>
    <t xml:space="preserve">Leccinum albostipitatum avancé</t>
  </si>
  <si>
    <t xml:space="preserve">08 11 16</t>
  </si>
  <si>
    <t xml:space="preserve">26 09 15</t>
  </si>
  <si>
    <t xml:space="preserve">Leccinum aurantiacum (cause?)</t>
  </si>
  <si>
    <t xml:space="preserve">Leccinum aurantiacum cru</t>
  </si>
  <si>
    <t xml:space="preserve">Leccinum avarié</t>
  </si>
  <si>
    <t xml:space="preserve">Leccinum carpini</t>
  </si>
  <si>
    <t xml:space="preserve">Leccinum corsicum</t>
  </si>
  <si>
    <t xml:space="preserve">21 07 16</t>
  </si>
  <si>
    <t xml:space="preserve">Leccinum crocipodium cru</t>
  </si>
  <si>
    <t xml:space="preserve">Leccinum crus</t>
  </si>
  <si>
    <t xml:space="preserve">Leccinum duriusculum</t>
  </si>
  <si>
    <t xml:space="preserve">Leccinum duriusculum cru</t>
  </si>
  <si>
    <t xml:space="preserve">Syndrôme résinoïdien modéré</t>
  </si>
  <si>
    <t xml:space="preserve">Leccinum pseudoscabrum avancés</t>
  </si>
  <si>
    <t xml:space="preserve">Leccinum quercinum</t>
  </si>
  <si>
    <t xml:space="preserve">Leccinum scabrum (vraie cause ?)</t>
  </si>
  <si>
    <t xml:space="preserve">Nausées-épigastralgie-diarrhée</t>
  </si>
  <si>
    <t xml:space="preserve">Leccinum sp</t>
  </si>
  <si>
    <t xml:space="preserve">Leccinum versipelle</t>
  </si>
  <si>
    <t xml:space="preserve">Lentinula elodes</t>
  </si>
  <si>
    <t xml:space="preserve">Leotia ubrica</t>
  </si>
  <si>
    <t xml:space="preserve">Lepiota bruneoincarnata</t>
  </si>
  <si>
    <t xml:space="preserve">Lepiota brunneoincarnata</t>
  </si>
  <si>
    <t xml:space="preserve">23 09 17</t>
  </si>
  <si>
    <t xml:space="preserve">Prostration, convulsions, hypersalivation</t>
  </si>
  <si>
    <t xml:space="preserve">Symptôme phalloïdien</t>
  </si>
  <si>
    <t xml:space="preserve">02 06 16</t>
  </si>
  <si>
    <t xml:space="preserve">Lepiota brunneoincarnata ?</t>
  </si>
  <si>
    <t xml:space="preserve">Lepista flaccida</t>
  </si>
  <si>
    <t xml:space="preserve">Lepista inversa</t>
  </si>
  <si>
    <t xml:space="preserve">Céphalées-nausées</t>
  </si>
  <si>
    <t xml:space="preserve">Lepista luscina (clitocybes en sus?)</t>
  </si>
  <si>
    <t xml:space="preserve">Trouble digestif modéré</t>
  </si>
  <si>
    <t xml:space="preserve">Lepista nebularis avancé</t>
  </si>
  <si>
    <t xml:space="preserve">Lepista saeva</t>
  </si>
  <si>
    <t xml:space="preserve">Vertiges tachycardie</t>
  </si>
  <si>
    <t xml:space="preserve">08 01 16</t>
  </si>
  <si>
    <t xml:space="preserve">Lepista saeva en conserve</t>
  </si>
  <si>
    <t xml:space="preserve">Arthralgies-paresthésies</t>
  </si>
  <si>
    <t xml:space="preserve">Lepista sordida</t>
  </si>
  <si>
    <t xml:space="preserve">Leucoagaricus cinerascens</t>
  </si>
  <si>
    <t xml:space="preserve">Leucoagaricus grisescens ?</t>
  </si>
  <si>
    <t xml:space="preserve">Eruption cutanee</t>
  </si>
  <si>
    <t xml:space="preserve">10 09 17</t>
  </si>
  <si>
    <t xml:space="preserve">Vomissements, douleurs digestives et frisson</t>
  </si>
  <si>
    <t xml:space="preserve">Leucoagaricus leucothites (lien?)</t>
  </si>
  <si>
    <t xml:space="preserve">Perte équilibre-vomissements</t>
  </si>
  <si>
    <t xml:space="preserve">Leucoagaricus leucothites avariés</t>
  </si>
  <si>
    <t xml:space="preserve">Leucoagaricus leucothites pollué</t>
  </si>
  <si>
    <t xml:space="preserve">Nausée, asthénie, douleurs abdo, selles molles</t>
  </si>
  <si>
    <t xml:space="preserve">Leucoagaricus sp. </t>
  </si>
  <si>
    <t xml:space="preserve">Douleurs abdo-nausées-vomissements</t>
  </si>
  <si>
    <t xml:space="preserve">15 07 15</t>
  </si>
  <si>
    <t xml:space="preserve">23 07 15 </t>
  </si>
  <si>
    <t xml:space="preserve">Leucocoprinus sp.</t>
  </si>
  <si>
    <t xml:space="preserve">30 11 16</t>
  </si>
  <si>
    <t xml:space="preserve">Leucopaxillus gentianeus</t>
  </si>
  <si>
    <t xml:space="preserve">Leucopaxillus sp.</t>
  </si>
  <si>
    <t xml:space="preserve">Leucopaxillus tricolor</t>
  </si>
  <si>
    <t xml:space="preserve">Lyophyllum decastes (cause ? )</t>
  </si>
  <si>
    <t xml:space="preserve">08 06 17</t>
  </si>
  <si>
    <t xml:space="preserve">Vomissements-douleurs abdom.</t>
  </si>
  <si>
    <t xml:space="preserve">Macrolepiota</t>
  </si>
  <si>
    <t xml:space="preserve">Nausée-douleurs abdos</t>
  </si>
  <si>
    <t xml:space="preserve">Macrolepiota avancée</t>
  </si>
  <si>
    <t xml:space="preserve">Macrolepiota cf excriata ( autre cause?)</t>
  </si>
  <si>
    <t xml:space="preserve">28 10 17</t>
  </si>
  <si>
    <t xml:space="preserve">Macrolepiota cf.Procera (cause?)</t>
  </si>
  <si>
    <t xml:space="preserve">10 11 17</t>
  </si>
  <si>
    <t xml:space="preserve">Macrolepiota excoriata</t>
  </si>
  <si>
    <t xml:space="preserve">Douleurs abdo-tremblements (tardif)</t>
  </si>
  <si>
    <t xml:space="preserve">Macrolepiota excoriata (cause?)</t>
  </si>
  <si>
    <t xml:space="preserve">Macrolepiota excoriata avancée</t>
  </si>
  <si>
    <t xml:space="preserve">Macrolepiota fuliginosa</t>
  </si>
  <si>
    <t xml:space="preserve">Macrolepiota konradii avarié</t>
  </si>
  <si>
    <t xml:space="preserve">Macrolepiota mastoidea</t>
  </si>
  <si>
    <t xml:space="preserve">Vomissements, sudation</t>
  </si>
  <si>
    <t xml:space="preserve">Macrolepiota mastoidea (+ bière avariée)</t>
  </si>
  <si>
    <t xml:space="preserve">Syndrôme coprinien</t>
  </si>
  <si>
    <t xml:space="preserve">26 10 16</t>
  </si>
  <si>
    <t xml:space="preserve">Palpitations diarrhée nausée</t>
  </si>
  <si>
    <t xml:space="preserve">Brûlures oesophagiennes</t>
  </si>
  <si>
    <t xml:space="preserve">Diarrhée-douleurs abdos-hyperthermie</t>
  </si>
  <si>
    <t xml:space="preserve">Goût ferrailleux</t>
  </si>
  <si>
    <t xml:space="preserve">Cephalee-douleur cabdo</t>
  </si>
  <si>
    <t xml:space="preserve">Vomissement- diarrhée-douleurs abdo</t>
  </si>
  <si>
    <t xml:space="preserve">Selles liquides</t>
  </si>
  <si>
    <t xml:space="preserve">Diarrhée importante</t>
  </si>
  <si>
    <t xml:space="preserve">Douleurs abdo – nausées – diarrhée</t>
  </si>
  <si>
    <t xml:space="preserve">Vertiges – troubles visuels</t>
  </si>
  <si>
    <t xml:space="preserve">Crampes d’estomac</t>
  </si>
  <si>
    <t xml:space="preserve">21 08 17</t>
  </si>
  <si>
    <t xml:space="preserve">02 09 15</t>
  </si>
  <si>
    <t xml:space="preserve">Macrolepiota procera ?</t>
  </si>
  <si>
    <t xml:space="preserve">Macrolepiota procera (cause ?)</t>
  </si>
  <si>
    <t xml:space="preserve">Macrolepiota procera (cause?)</t>
  </si>
  <si>
    <t xml:space="preserve">Macrolepiota procera (mal cuites?)</t>
  </si>
  <si>
    <t xml:space="preserve">Macrolepiota procera avancés</t>
  </si>
  <si>
    <t xml:space="preserve">Diarrrhée profuse</t>
  </si>
  <si>
    <t xml:space="preserve">Macrolepiota procera avariée</t>
  </si>
  <si>
    <t xml:space="preserve">Macrolepiota procera crue</t>
  </si>
  <si>
    <t xml:space="preserve">Macrolepiota procera/melanoleuca</t>
  </si>
  <si>
    <t xml:space="preserve">Nausée – sécheresse muqueuse</t>
  </si>
  <si>
    <t xml:space="preserve">Macrolepiota pseudoolivascens avancée</t>
  </si>
  <si>
    <t xml:space="preserve">Diarrhée-douleurs digestives</t>
  </si>
  <si>
    <t xml:space="preserve">Macrolepiota rhacodes</t>
  </si>
  <si>
    <t xml:space="preserve">29 08 15</t>
  </si>
  <si>
    <t xml:space="preserve">Autre cause ?</t>
  </si>
  <si>
    <t xml:space="preserve">Macrolepiota sp. Avancé</t>
  </si>
  <si>
    <t xml:space="preserve">Sicap</t>
  </si>
  <si>
    <t xml:space="preserve">25 05 15</t>
  </si>
  <si>
    <t xml:space="preserve">Marasmius collinus ?</t>
  </si>
  <si>
    <t xml:space="preserve">22 07 15</t>
  </si>
  <si>
    <t xml:space="preserve">Vomissement-sang</t>
  </si>
  <si>
    <t xml:space="preserve">Marasmius oreades (cause ?)</t>
  </si>
  <si>
    <t xml:space="preserve">Marasmius oreades (cause?)</t>
  </si>
  <si>
    <t xml:space="preserve">13 08 17</t>
  </si>
  <si>
    <t xml:space="preserve">Mélange champignons coupés</t>
  </si>
  <si>
    <t xml:space="preserve">Melanoleuca sp.</t>
  </si>
  <si>
    <t xml:space="preserve">Mitrophora semilibera/calocybe gambosa</t>
  </si>
  <si>
    <t xml:space="preserve">Moisissures</t>
  </si>
  <si>
    <t xml:space="preserve">Troubles respiratoires</t>
  </si>
  <si>
    <t xml:space="preserve">Morchella avancée</t>
  </si>
  <si>
    <t xml:space="preserve">Symptômes neurologiques</t>
  </si>
  <si>
    <t xml:space="preserve">Morchella avariée mal cuite</t>
  </si>
  <si>
    <t xml:space="preserve">Vertiges,céphalées</t>
  </si>
  <si>
    <t xml:space="preserve">Morchella conica</t>
  </si>
  <si>
    <t xml:space="preserve">05 04 17</t>
  </si>
  <si>
    <t xml:space="preserve">Morchella dunalii avancées</t>
  </si>
  <si>
    <t xml:space="preserve">Morchella elata crues</t>
  </si>
  <si>
    <t xml:space="preserve">Epigastralgies</t>
  </si>
  <si>
    <t xml:space="preserve">30 03 17</t>
  </si>
  <si>
    <t xml:space="preserve">Morchella esculenta</t>
  </si>
  <si>
    <t xml:space="preserve">09 04 17</t>
  </si>
  <si>
    <t xml:space="preserve">Ébriété, nausées, froid</t>
  </si>
  <si>
    <t xml:space="preserve">Vertiges-nausée</t>
  </si>
  <si>
    <t xml:space="preserve">Tremblements, vertiges, nausées</t>
  </si>
  <si>
    <t xml:space="preserve">Morchella esculenta (300g)</t>
  </si>
  <si>
    <t xml:space="preserve">Morchella esculenta (nombreuses 2 fois)</t>
  </si>
  <si>
    <t xml:space="preserve">Vertiges – douleurs abdo</t>
  </si>
  <si>
    <t xml:space="preserve">Morchella hortensis</t>
  </si>
  <si>
    <t xml:space="preserve">Morchella importuna mal cuite</t>
  </si>
  <si>
    <t xml:space="preserve">Signes neurologiques</t>
  </si>
  <si>
    <t xml:space="preserve">Morchella umbrina (en quantité)</t>
  </si>
  <si>
    <t xml:space="preserve">23 06 16</t>
  </si>
  <si>
    <t xml:space="preserve">Morilles</t>
  </si>
  <si>
    <t xml:space="preserve">Céphalées+hypovolémie</t>
  </si>
  <si>
    <t xml:space="preserve">Douleur intense des doigts</t>
  </si>
  <si>
    <t xml:space="preserve">03 10 16</t>
  </si>
  <si>
    <t xml:space="preserve">Mycena cf renati</t>
  </si>
  <si>
    <t xml:space="preserve">Mycena pura</t>
  </si>
  <si>
    <t xml:space="preserve">Suées paresthésies, diarrhées, spasmes</t>
  </si>
  <si>
    <t xml:space="preserve">08 11 15</t>
  </si>
  <si>
    <t xml:space="preserve">Hypersudation</t>
  </si>
  <si>
    <t xml:space="preserve">Mycena rosea/suillus bovinus</t>
  </si>
  <si>
    <t xml:space="preserve">Mycena sp.</t>
  </si>
  <si>
    <t xml:space="preserve">Vomissements-fièvre</t>
  </si>
  <si>
    <t xml:space="preserve">Mycena zephyrus</t>
  </si>
  <si>
    <t xml:space="preserve">22 05 17</t>
  </si>
  <si>
    <t xml:space="preserve">Mycenastrum corium/calvatia</t>
  </si>
  <si>
    <t xml:space="preserve">26 07 15</t>
  </si>
  <si>
    <t xml:space="preserve">Non identifié</t>
  </si>
  <si>
    <t xml:space="preserve">20 08 16</t>
  </si>
  <si>
    <t xml:space="preserve">29 07 16</t>
  </si>
  <si>
    <t xml:space="preserve">Syndrôme résinoïdien </t>
  </si>
  <si>
    <t xml:space="preserve">Douleurs abdo-nausées-diarrhées</t>
  </si>
  <si>
    <t xml:space="preserve">Douleurs abdo-diarrhées-nausées</t>
  </si>
  <si>
    <t xml:space="preserve">Nausées, vomissements, diarrhées</t>
  </si>
  <si>
    <t xml:space="preserve">07 11 15</t>
  </si>
  <si>
    <t xml:space="preserve">Hypothermie</t>
  </si>
  <si>
    <t xml:space="preserve">19 09 15</t>
  </si>
  <si>
    <t xml:space="preserve">30 10 15</t>
  </si>
  <si>
    <t xml:space="preserve">26 08 16</t>
  </si>
  <si>
    <t xml:space="preserve">Syndrôme proximien</t>
  </si>
  <si>
    <t xml:space="preserve">Douleurs abdo – nausées – vomissements</t>
  </si>
  <si>
    <t xml:space="preserve">04 09 15</t>
  </si>
  <si>
    <t xml:space="preserve">Troubles digestifs peu francs</t>
  </si>
  <si>
    <t xml:space="preserve">09 09 15</t>
  </si>
  <si>
    <t xml:space="preserve">Troubles digestifs sérieux</t>
  </si>
  <si>
    <t xml:space="preserve">25 07 17</t>
  </si>
  <si>
    <t xml:space="preserve">Vomissement &amp; fourmillement langue</t>
  </si>
  <si>
    <t xml:space="preserve">Omphalotus illudens? Lepista inversa ?</t>
  </si>
  <si>
    <t xml:space="preserve">14 10 16</t>
  </si>
  <si>
    <t xml:space="preserve">30 10 16</t>
  </si>
  <si>
    <t xml:space="preserve">24 04 17</t>
  </si>
  <si>
    <t xml:space="preserve">Oxydation ?</t>
  </si>
  <si>
    <t xml:space="preserve">Irritations respiratoires</t>
  </si>
  <si>
    <t xml:space="preserve">07 06 17</t>
  </si>
  <si>
    <t xml:space="preserve">Panaeolus campanulatus</t>
  </si>
  <si>
    <t xml:space="preserve">Effets hallucinogènes</t>
  </si>
  <si>
    <t xml:space="preserve">29 10 17</t>
  </si>
  <si>
    <t xml:space="preserve">Panaeolus cf. Sphinctrinus (cause?)</t>
  </si>
  <si>
    <t xml:space="preserve">Hallucinations-nausée-diarrhée</t>
  </si>
  <si>
    <t xml:space="preserve">18 08 15</t>
  </si>
  <si>
    <t xml:space="preserve">Panaeolus papillonaceus</t>
  </si>
  <si>
    <t xml:space="preserve">Urgences</t>
  </si>
  <si>
    <t xml:space="preserve">19 06 16</t>
  </si>
  <si>
    <t xml:space="preserve">Chiens !!</t>
  </si>
  <si>
    <t xml:space="preserve">Tachycardie,sueurs,mydriase, malaise, vomissements</t>
  </si>
  <si>
    <t xml:space="preserve">Paxille enroulé</t>
  </si>
  <si>
    <t xml:space="preserve">19 10 16</t>
  </si>
  <si>
    <t xml:space="preserve">Paxillus invol. &amp; hypholoma fasc.</t>
  </si>
  <si>
    <t xml:space="preserve">Nausée – vomissement</t>
  </si>
  <si>
    <t xml:space="preserve">Syndrôme digestif</t>
  </si>
  <si>
    <t xml:space="preserve">Paxillus involutus + leccinum</t>
  </si>
  <si>
    <t xml:space="preserve">Sudation, vomissements, diarrhée</t>
  </si>
  <si>
    <t xml:space="preserve">Paxillus involutus cru !</t>
  </si>
  <si>
    <t xml:space="preserve">Vomissements violents</t>
  </si>
  <si>
    <t xml:space="preserve">Paxillus involutus-amanite phalloïde ?</t>
  </si>
  <si>
    <t xml:space="preserve">Déshydratation, hyponatrémie, insuffisance rénale sévère</t>
  </si>
  <si>
    <t xml:space="preserve">04 12 17</t>
  </si>
  <si>
    <t xml:space="preserve">Paxillus obscurisporus</t>
  </si>
  <si>
    <t xml:space="preserve">Très malade</t>
  </si>
  <si>
    <t xml:space="preserve">Paxillus rubicundulus</t>
  </si>
  <si>
    <t xml:space="preserve">Pholiota cf gummosa</t>
  </si>
  <si>
    <t xml:space="preserve">Sueurs- hypersalivation- troubles digestifs</t>
  </si>
  <si>
    <t xml:space="preserve">Pholiota squarrosa</t>
  </si>
  <si>
    <t xml:space="preserve">Asthénie </t>
  </si>
  <si>
    <t xml:space="preserve">Pleurotus cornucopiae avariés</t>
  </si>
  <si>
    <t xml:space="preserve">07 01 16</t>
  </si>
  <si>
    <t xml:space="preserve">Pleurotus cultivé</t>
  </si>
  <si>
    <t xml:space="preserve">Pleurotus ostreatus avariés</t>
  </si>
  <si>
    <t xml:space="preserve">08 09 16</t>
  </si>
  <si>
    <t xml:space="preserve">Psathyrella cf candolleana</t>
  </si>
  <si>
    <t xml:space="preserve">12 09 16</t>
  </si>
  <si>
    <t xml:space="preserve">Picotements</t>
  </si>
  <si>
    <t xml:space="preserve">Fièvre asthénie</t>
  </si>
  <si>
    <t xml:space="preserve">17 11 17</t>
  </si>
  <si>
    <t xml:space="preserve">Psathyrella sp. (cause?)</t>
  </si>
  <si>
    <t xml:space="preserve">Psilocybe cubensis</t>
  </si>
  <si>
    <t xml:space="preserve">Vomissement-hallucination-asthénie</t>
  </si>
  <si>
    <t xml:space="preserve">Psilocybes sp.</t>
  </si>
  <si>
    <t xml:space="preserve">Symdrôme narcotinien</t>
  </si>
  <si>
    <t xml:space="preserve">Ptychoverpa bohemica</t>
  </si>
  <si>
    <t xml:space="preserve">Vomissements-convulsions</t>
  </si>
  <si>
    <t xml:space="preserve">Ptychoverpa bohemica (moisis)</t>
  </si>
  <si>
    <t xml:space="preserve">Ptychoverpa bohemica lyophyllisées ?</t>
  </si>
  <si>
    <t xml:space="preserve">Désydratation extrême</t>
  </si>
  <si>
    <t xml:space="preserve">Ramaria</t>
  </si>
  <si>
    <t xml:space="preserve">Rheubarbariboletus armeniacus</t>
  </si>
  <si>
    <t xml:space="preserve">Rubroboletus rubrosanguineus</t>
  </si>
  <si>
    <t xml:space="preserve">Vomissement-diarrhée-douleurs</t>
  </si>
  <si>
    <t xml:space="preserve">Asthénie persistante</t>
  </si>
  <si>
    <t xml:space="preserve">Russula amara &amp; suillus granulatus</t>
  </si>
  <si>
    <t xml:space="preserve">Ébriété, nausées</t>
  </si>
  <si>
    <t xml:space="preserve">Russula cf. Emetica</t>
  </si>
  <si>
    <t xml:space="preserve">Russula emetica</t>
  </si>
  <si>
    <t xml:space="preserve">Selles pâteuses</t>
  </si>
  <si>
    <t xml:space="preserve">Russula nigricans</t>
  </si>
  <si>
    <t xml:space="preserve">05 08 17</t>
  </si>
  <si>
    <t xml:space="preserve">Vomissements-céphalée</t>
  </si>
  <si>
    <t xml:space="preserve">Malaise vagal</t>
  </si>
  <si>
    <t xml:space="preserve">Convulsions</t>
  </si>
  <si>
    <t xml:space="preserve">Russula/amanita</t>
  </si>
  <si>
    <t xml:space="preserve">Russule avariée + entoloma sp.</t>
  </si>
  <si>
    <t xml:space="preserve">Vomissements, douleurs abdominales, diarrhée</t>
  </si>
  <si>
    <t xml:space="preserve">Sarcodon imbricatum séchés</t>
  </si>
  <si>
    <t xml:space="preserve">Sarcodon squamosus</t>
  </si>
  <si>
    <t xml:space="preserve">Ballonnement estomac</t>
  </si>
  <si>
    <t xml:space="preserve">Sarcoscypha coccinea cru</t>
  </si>
  <si>
    <t xml:space="preserve">22 08 17</t>
  </si>
  <si>
    <t xml:space="preserve">Vertiges – vomissements</t>
  </si>
  <si>
    <t xml:space="preserve">Malaise, hypersudation, vomissements, nausée</t>
  </si>
  <si>
    <t xml:space="preserve">18 07 17</t>
  </si>
  <si>
    <t xml:space="preserve">24 06 17</t>
  </si>
  <si>
    <t xml:space="preserve">Scleroderma cf bovista</t>
  </si>
  <si>
    <t xml:space="preserve">Scleroderma cf.Citrinum</t>
  </si>
  <si>
    <t xml:space="preserve">Scleroderma citrinum non ingéré</t>
  </si>
  <si>
    <t xml:space="preserve">Scleroderma citrinus</t>
  </si>
  <si>
    <t xml:space="preserve">Vertiges-malaise</t>
  </si>
  <si>
    <t xml:space="preserve">Vomissements-toux</t>
  </si>
  <si>
    <t xml:space="preserve">21 10 16</t>
  </si>
  <si>
    <t xml:space="preserve">Scleroderma sp. (geaster/bovina)</t>
  </si>
  <si>
    <t xml:space="preserve">Serpula lacrymans</t>
  </si>
  <si>
    <t xml:space="preserve">Asthme-bronchiolites</t>
  </si>
  <si>
    <t xml:space="preserve">Hypersudation-vomissements</t>
  </si>
  <si>
    <t xml:space="preserve">Shiitaké ?</t>
  </si>
  <si>
    <t xml:space="preserve">01 03 17</t>
  </si>
  <si>
    <t xml:space="preserve">Shiitake/conserves ?</t>
  </si>
  <si>
    <t xml:space="preserve">Dermatite + cytolise hépatique</t>
  </si>
  <si>
    <t xml:space="preserve">Shitaake mal cuits</t>
  </si>
  <si>
    <t xml:space="preserve">Sparassis crispa</t>
  </si>
  <si>
    <t xml:space="preserve">Diarrhée-frissons</t>
  </si>
  <si>
    <t xml:space="preserve">Suillellus sp.</t>
  </si>
  <si>
    <t xml:space="preserve">Suillus bovinus</t>
  </si>
  <si>
    <t xml:space="preserve">Suillus collinitus./granulatus avancés</t>
  </si>
  <si>
    <t xml:space="preserve">Suillus en cocktail</t>
  </si>
  <si>
    <t xml:space="preserve">Diarrhée douleurs abdominales</t>
  </si>
  <si>
    <t xml:space="preserve">Crampes d’estomac-nausées</t>
  </si>
  <si>
    <t xml:space="preserve">Vertiges-sueurs</t>
  </si>
  <si>
    <t xml:space="preserve">Suillus granulatus 3 assiettes</t>
  </si>
  <si>
    <t xml:space="preserve">Suillus grevillei</t>
  </si>
  <si>
    <t xml:space="preserve">Suillus luteus</t>
  </si>
  <si>
    <t xml:space="preserve">Suillus sp.</t>
  </si>
  <si>
    <t xml:space="preserve">02 11 15</t>
  </si>
  <si>
    <t xml:space="preserve">Trametes versicolor</t>
  </si>
  <si>
    <t xml:space="preserve">25 03 17</t>
  </si>
  <si>
    <t xml:space="preserve">Tricholoma arvernense</t>
  </si>
  <si>
    <t xml:space="preserve">trouble vision – Diarrhée</t>
  </si>
  <si>
    <t xml:space="preserve">Tricholoma fulvum</t>
  </si>
  <si>
    <t xml:space="preserve">Tricholoma josserandii</t>
  </si>
  <si>
    <t xml:space="preserve">Tricholoma orirubens</t>
  </si>
  <si>
    <t xml:space="preserve">Tricholoma portentosum</t>
  </si>
  <si>
    <t xml:space="preserve">Tricholoma portentosum en conserve</t>
  </si>
  <si>
    <t xml:space="preserve">Douleurs abdos-nausée-diarrhée</t>
  </si>
  <si>
    <t xml:space="preserve">Tricholoma scalpturarum avarié</t>
  </si>
  <si>
    <t xml:space="preserve">Hypersialorrhée et hypersudation</t>
  </si>
  <si>
    <t xml:space="preserve">07 10 17</t>
  </si>
  <si>
    <t xml:space="preserve">Tricholoma sejunctum (beaucoup)</t>
  </si>
  <si>
    <t xml:space="preserve">Tricholoma sp.</t>
  </si>
  <si>
    <t xml:space="preserve">Hypersalivation-hypersudation</t>
  </si>
  <si>
    <t xml:space="preserve">Tricholomella constricta</t>
  </si>
  <si>
    <t xml:space="preserve">Tuber sp.</t>
  </si>
  <si>
    <t xml:space="preserve">Troubles digestifs persistants</t>
  </si>
  <si>
    <t xml:space="preserve">Volvopluteus gloiocephalus</t>
  </si>
  <si>
    <t xml:space="preserve">Volvopluteus gloiocephalus (cause?)</t>
  </si>
  <si>
    <t xml:space="preserve">28 08 17</t>
  </si>
  <si>
    <t xml:space="preserve">Xerocomus avariés</t>
  </si>
  <si>
    <t xml:space="preserve">Xerocomus chrysenteron avarié</t>
  </si>
  <si>
    <t xml:space="preserve">04 08 17</t>
  </si>
  <si>
    <t xml:space="preserve">Xerocomus rubellus cru</t>
  </si>
  <si>
    <t xml:space="preserve">Xerocomus sp .</t>
  </si>
  <si>
    <t xml:space="preserve">Xerocomus sp. Avancé</t>
  </si>
  <si>
    <t xml:space="preserve">Xerocomus subtomentosus</t>
  </si>
  <si>
    <t xml:space="preserve">24 05 15</t>
  </si>
  <si>
    <t xml:space="preserve">27 05 15</t>
  </si>
  <si>
    <t xml:space="preserve">28 05 15</t>
  </si>
  <si>
    <t xml:space="preserve">07 06 15</t>
  </si>
  <si>
    <t xml:space="preserve">Limacella glioderma</t>
  </si>
  <si>
    <t xml:space="preserve">13 06 15</t>
  </si>
  <si>
    <t xml:space="preserve">14 06 15</t>
  </si>
  <si>
    <t xml:space="preserve">28 07 15</t>
  </si>
  <si>
    <t xml:space="preserve">10 08 15</t>
  </si>
  <si>
    <t xml:space="preserve">15 08 15</t>
  </si>
  <si>
    <t xml:space="preserve">16 08 15</t>
  </si>
  <si>
    <t xml:space="preserve">Parasola plicatilis</t>
  </si>
  <si>
    <t xml:space="preserve">Agarcus xanhodermus</t>
  </si>
  <si>
    <t xml:space="preserve">Agaricus semotus</t>
  </si>
  <si>
    <t xml:space="preserve">30 08 15</t>
  </si>
  <si>
    <t xml:space="preserve">Bolbitius ?</t>
  </si>
  <si>
    <t xml:space="preserve">Laccaria laccata</t>
  </si>
  <si>
    <t xml:space="preserve">Xerocomus rubellus</t>
  </si>
  <si>
    <t xml:space="preserve">Amanita aspera</t>
  </si>
  <si>
    <t xml:space="preserve">11 09 15</t>
  </si>
  <si>
    <t xml:space="preserve">12 09 15</t>
  </si>
  <si>
    <t xml:space="preserve">Leucoagaricus macrorhizus</t>
  </si>
  <si>
    <t xml:space="preserve">Pleurotus dryinus</t>
  </si>
  <si>
    <t xml:space="preserve">15 09 15</t>
  </si>
  <si>
    <t xml:space="preserve"> </t>
  </si>
  <si>
    <t xml:space="preserve">Leucopaxillus ?</t>
  </si>
  <si>
    <t xml:space="preserve">Amanita panthera</t>
  </si>
  <si>
    <t xml:space="preserve">Pholiota gummosa</t>
  </si>
  <si>
    <t xml:space="preserve">Volvaria sp.</t>
  </si>
  <si>
    <t xml:space="preserve">02 10 15</t>
  </si>
  <si>
    <t xml:space="preserve">Lepiota sp .</t>
  </si>
  <si>
    <t xml:space="preserve">Armillaria tabescens</t>
  </si>
  <si>
    <t xml:space="preserve">Leucoagaricus badhamii</t>
  </si>
  <si>
    <t xml:space="preserve">Scleroderma cepa</t>
  </si>
  <si>
    <t xml:space="preserve">Lactarius zonarius</t>
  </si>
  <si>
    <t xml:space="preserve">Pluteus romelii / inocybe ?</t>
  </si>
  <si>
    <t xml:space="preserve">Mycena galopus</t>
  </si>
  <si>
    <t xml:space="preserve">Clitocybe senilis</t>
  </si>
  <si>
    <t xml:space="preserve">Lactarius flavidus</t>
  </si>
  <si>
    <t xml:space="preserve">Amanita vaginata ?</t>
  </si>
  <si>
    <t xml:space="preserve">13 10 15</t>
  </si>
  <si>
    <t xml:space="preserve">Entoloma ?</t>
  </si>
  <si>
    <t xml:space="preserve">18 10 15</t>
  </si>
  <si>
    <t xml:space="preserve">Tricholoma equestre</t>
  </si>
  <si>
    <t xml:space="preserve">20 10 15</t>
  </si>
  <si>
    <t xml:space="preserve">Inocybe/hebeloma</t>
  </si>
  <si>
    <t xml:space="preserve">Melanoleuca</t>
  </si>
  <si>
    <t xml:space="preserve">Lactarius deterrimus</t>
  </si>
  <si>
    <t xml:space="preserve">22 10 15</t>
  </si>
  <si>
    <t xml:space="preserve">24 10 15</t>
  </si>
  <si>
    <t xml:space="preserve">Hygrocybe persistens</t>
  </si>
  <si>
    <t xml:space="preserve">Lepiota mastoidea</t>
  </si>
  <si>
    <t xml:space="preserve">Leucoagarius leucothites</t>
  </si>
  <si>
    <t xml:space="preserve">Marasmius sp.</t>
  </si>
  <si>
    <t xml:space="preserve">Hygrophorus chlorophana</t>
  </si>
  <si>
    <t xml:space="preserve">01 11 15</t>
  </si>
  <si>
    <t xml:space="preserve">Gymnopus/armillaria</t>
  </si>
  <si>
    <t xml:space="preserve">Lepiota/tricholoma</t>
  </si>
  <si>
    <t xml:space="preserve">Volvariella gloiocephala</t>
  </si>
  <si>
    <t xml:space="preserve">04 11 15</t>
  </si>
  <si>
    <t xml:space="preserve">Psathyrella</t>
  </si>
  <si>
    <t xml:space="preserve">10 11 15</t>
  </si>
  <si>
    <t xml:space="preserve">18 11 15</t>
  </si>
  <si>
    <t xml:space="preserve">20 11 15</t>
  </si>
  <si>
    <t xml:space="preserve">30 11 15</t>
  </si>
  <si>
    <t xml:space="preserve">Psathyrella-paneolus</t>
  </si>
  <si>
    <t xml:space="preserve">05 12 15</t>
  </si>
  <si>
    <t xml:space="preserve">Néant ( petit bout)</t>
  </si>
  <si>
    <t xml:space="preserve">13 12 15</t>
  </si>
  <si>
    <t xml:space="preserve">14 12 15</t>
  </si>
  <si>
    <t xml:space="preserve">Laccaria macrocystidia</t>
  </si>
  <si>
    <t xml:space="preserve">17 12 15</t>
  </si>
  <si>
    <t xml:space="preserve">Agaricus xanthodermus ?</t>
  </si>
  <si>
    <t xml:space="preserve">26 12 15</t>
  </si>
  <si>
    <t xml:space="preserve">Tubaria hiemalis/furfuracea</t>
  </si>
  <si>
    <t xml:space="preserve">05 01 16</t>
  </si>
  <si>
    <t xml:space="preserve">Stereum</t>
  </si>
  <si>
    <t xml:space="preserve">Tricholoma terr./scalpt.</t>
  </si>
  <si>
    <t xml:space="preserve">14 01 16</t>
  </si>
  <si>
    <t xml:space="preserve">Hypholoma asciculare</t>
  </si>
  <si>
    <t xml:space="preserve">25 01 16</t>
  </si>
  <si>
    <t xml:space="preserve">28 01 16</t>
  </si>
  <si>
    <t xml:space="preserve">04 02 16</t>
  </si>
  <si>
    <t xml:space="preserve">Agaricus vieux</t>
  </si>
  <si>
    <t xml:space="preserve">16 02 16</t>
  </si>
  <si>
    <t xml:space="preserve">29 02 16</t>
  </si>
  <si>
    <t xml:space="preserve">Gloeophyllum sp.</t>
  </si>
  <si>
    <t xml:space="preserve">03 03 16</t>
  </si>
  <si>
    <t xml:space="preserve">05 03 16</t>
  </si>
  <si>
    <t xml:space="preserve">Geopora sumneriana</t>
  </si>
  <si>
    <t xml:space="preserve">08 03 16</t>
  </si>
  <si>
    <t xml:space="preserve">25 03 16</t>
  </si>
  <si>
    <t xml:space="preserve">Morchella importuna</t>
  </si>
  <si>
    <t xml:space="preserve">01 04 16</t>
  </si>
  <si>
    <t xml:space="preserve">08 04 16</t>
  </si>
  <si>
    <t xml:space="preserve">11 04 16</t>
  </si>
  <si>
    <t xml:space="preserve">18 04 16</t>
  </si>
  <si>
    <t xml:space="preserve">21 04 16</t>
  </si>
  <si>
    <t xml:space="preserve">Morchella sp. Crue</t>
  </si>
  <si>
    <t xml:space="preserve">Morchella dunensis</t>
  </si>
  <si>
    <t xml:space="preserve">02 05 16</t>
  </si>
  <si>
    <t xml:space="preserve">04 05 16</t>
  </si>
  <si>
    <t xml:space="preserve">Lepiota sp. Tropicale</t>
  </si>
  <si>
    <t xml:space="preserve">05 05 16</t>
  </si>
  <si>
    <t xml:space="preserve">08 05 16</t>
  </si>
  <si>
    <t xml:space="preserve">09 05 16</t>
  </si>
  <si>
    <t xml:space="preserve">11 05 16</t>
  </si>
  <si>
    <t xml:space="preserve">18 05 16</t>
  </si>
  <si>
    <t xml:space="preserve">20 05 16</t>
  </si>
  <si>
    <t xml:space="preserve">21 05 16</t>
  </si>
  <si>
    <t xml:space="preserve">Amanita junquillea</t>
  </si>
  <si>
    <t xml:space="preserve">Agrocybe ou coprin</t>
  </si>
  <si>
    <t xml:space="preserve">26 05 16</t>
  </si>
  <si>
    <t xml:space="preserve">27 05 16</t>
  </si>
  <si>
    <t xml:space="preserve">28 05 16</t>
  </si>
  <si>
    <t xml:space="preserve">29 05 16</t>
  </si>
  <si>
    <t xml:space="preserve">30 05 16</t>
  </si>
  <si>
    <t xml:space="preserve">31 05 16</t>
  </si>
  <si>
    <t xml:space="preserve">05 06 16</t>
  </si>
  <si>
    <t xml:space="preserve">07 06 16</t>
  </si>
  <si>
    <t xml:space="preserve">Polypore sp</t>
  </si>
  <si>
    <t xml:space="preserve">15 06 16</t>
  </si>
  <si>
    <t xml:space="preserve">Bolbitius vitellinus</t>
  </si>
  <si>
    <t xml:space="preserve">Conocybe apalus</t>
  </si>
  <si>
    <t xml:space="preserve">16 06 16</t>
  </si>
  <si>
    <t xml:space="preserve">18 06 16</t>
  </si>
  <si>
    <t xml:space="preserve">Hygrophorus conicus</t>
  </si>
  <si>
    <t xml:space="preserve">Stropharia sp.</t>
  </si>
  <si>
    <t xml:space="preserve">Srasbourg</t>
  </si>
  <si>
    <t xml:space="preserve">Panaeolus / agrocybe</t>
  </si>
  <si>
    <t xml:space="preserve">22 06 16</t>
  </si>
  <si>
    <t xml:space="preserve">Panaeolus ?</t>
  </si>
  <si>
    <t xml:space="preserve">Lille </t>
  </si>
  <si>
    <t xml:space="preserve">Marasmius rotula</t>
  </si>
  <si>
    <t xml:space="preserve">Panaeolus</t>
  </si>
  <si>
    <t xml:space="preserve">Coprin/psathyrelle</t>
  </si>
  <si>
    <t xml:space="preserve">25 06 16</t>
  </si>
  <si>
    <t xml:space="preserve">27 06 16</t>
  </si>
  <si>
    <t xml:space="preserve">Coprinus cf. Micaceus</t>
  </si>
  <si>
    <t xml:space="preserve">28 06 16</t>
  </si>
  <si>
    <t xml:space="preserve">Russula sp.(pseudointegra?)</t>
  </si>
  <si>
    <t xml:space="preserve">Scleroderma ?</t>
  </si>
  <si>
    <t xml:space="preserve">01 07 16</t>
  </si>
  <si>
    <t xml:space="preserve">03 07 16</t>
  </si>
  <si>
    <t xml:space="preserve">Amanita excelsa</t>
  </si>
  <si>
    <t xml:space="preserve">04 07 16</t>
  </si>
  <si>
    <t xml:space="preserve">Conocybe+psathyrelle</t>
  </si>
  <si>
    <t xml:space="preserve">Inocybe heimii/lactaire ?</t>
  </si>
  <si>
    <t xml:space="preserve">05 07 16</t>
  </si>
  <si>
    <t xml:space="preserve">Amanita strobiliformis crue</t>
  </si>
  <si>
    <t xml:space="preserve">Panaeolus campanuleus</t>
  </si>
  <si>
    <t xml:space="preserve">Scleroderma cf. Bovista</t>
  </si>
  <si>
    <t xml:space="preserve">23 07 16</t>
  </si>
  <si>
    <t xml:space="preserve">Psathyrella/conocybe</t>
  </si>
  <si>
    <t xml:space="preserve">Fomitopsis pinicola (mangé?)</t>
  </si>
  <si>
    <t xml:space="preserve">25 07 16</t>
  </si>
  <si>
    <t xml:space="preserve">Scleroderma sp. (citrinum)</t>
  </si>
  <si>
    <t xml:space="preserve">26 07 16</t>
  </si>
  <si>
    <t xml:space="preserve">08 08 16</t>
  </si>
  <si>
    <t xml:space="preserve">Boletus luridus cru</t>
  </si>
  <si>
    <t xml:space="preserve">Entoloma sericellus</t>
  </si>
  <si>
    <t xml:space="preserve">12 08 16</t>
  </si>
  <si>
    <t xml:space="preserve">Melanoleuca cf grammopodia</t>
  </si>
  <si>
    <t xml:space="preserve">22 08 16</t>
  </si>
  <si>
    <t xml:space="preserve">25 08 16</t>
  </si>
  <si>
    <t xml:space="preserve">29 08 16</t>
  </si>
  <si>
    <t xml:space="preserve">Agrocybe cf.Pediades</t>
  </si>
  <si>
    <t xml:space="preserve">Agrocybe cf. Dura</t>
  </si>
  <si>
    <t xml:space="preserve">Inocybe/lepiota</t>
  </si>
  <si>
    <t xml:space="preserve">Conocybe cf hornana</t>
  </si>
  <si>
    <t xml:space="preserve">51 39719</t>
  </si>
  <si>
    <t xml:space="preserve">11 09 16</t>
  </si>
  <si>
    <t xml:space="preserve">16 09 16</t>
  </si>
  <si>
    <t xml:space="preserve">24 09 16</t>
  </si>
  <si>
    <t xml:space="preserve">Agaric cf semotus</t>
  </si>
  <si>
    <t xml:space="preserve">01 10 16</t>
  </si>
  <si>
    <t xml:space="preserve">Agrocybe aegerita ?</t>
  </si>
  <si>
    <t xml:space="preserve">Paxillus sp.</t>
  </si>
  <si>
    <t xml:space="preserve">07 10 16</t>
  </si>
  <si>
    <t xml:space="preserve">Hypholoma /agaricus comtulus</t>
  </si>
  <si>
    <t xml:space="preserve">Néant (pas avalé)</t>
  </si>
  <si>
    <t xml:space="preserve">Bovista plumbea</t>
  </si>
  <si>
    <t xml:space="preserve">13 10 16</t>
  </si>
  <si>
    <t xml:space="preserve">Non consommé</t>
  </si>
  <si>
    <t xml:space="preserve">Agaricus campestris/xanthodermus</t>
  </si>
  <si>
    <t xml:space="preserve">20 10 16</t>
  </si>
  <si>
    <t xml:space="preserve">Pleurotus sp.</t>
  </si>
  <si>
    <t xml:space="preserve">Armillaria mellea pourrie</t>
  </si>
  <si>
    <t xml:space="preserve">Mycena cf olivaceomarginata</t>
  </si>
  <si>
    <t xml:space="preserve">Mycena olivaceomarginata</t>
  </si>
  <si>
    <t xml:space="preserve">Vascellum sp.</t>
  </si>
  <si>
    <t xml:space="preserve">28 10 16</t>
  </si>
  <si>
    <t xml:space="preserve">Coprinus sl</t>
  </si>
  <si>
    <t xml:space="preserve">Hygophorus pudorinus</t>
  </si>
  <si>
    <t xml:space="preserve">Psath ou armill ou omphal illud ?</t>
  </si>
  <si>
    <t xml:space="preserve">Armillaria cepistipes</t>
  </si>
  <si>
    <t xml:space="preserve">Coprinus cf.Atramentorius</t>
  </si>
  <si>
    <t xml:space="preserve">04 11 16</t>
  </si>
  <si>
    <t xml:space="preserve">Rozites caperata marinés ?</t>
  </si>
  <si>
    <t xml:space="preserve">Pholiota sp.</t>
  </si>
  <si>
    <t xml:space="preserve">Sau vi</t>
  </si>
  <si>
    <t xml:space="preserve">10 11 16</t>
  </si>
  <si>
    <t xml:space="preserve">Oudemansiella mucida</t>
  </si>
  <si>
    <t xml:space="preserve">Armillaria gallica (ingéré?)</t>
  </si>
  <si>
    <t xml:space="preserve">Agaricus xanhodermus</t>
  </si>
  <si>
    <t xml:space="preserve">Amanita ovoïdea</t>
  </si>
  <si>
    <t xml:space="preserve">Macrolepiota mastoidea </t>
  </si>
  <si>
    <t xml:space="preserve">Agaricus xanthodemus</t>
  </si>
  <si>
    <t xml:space="preserve">Tricholoma orirubens/terreum</t>
  </si>
  <si>
    <t xml:space="preserve">18 11 16</t>
  </si>
  <si>
    <t xml:space="preserve">Hebeloma/agrocybe</t>
  </si>
  <si>
    <t xml:space="preserve">Scleroderma cepa/bovista</t>
  </si>
  <si>
    <t xml:space="preserve">33 49 409</t>
  </si>
  <si>
    <t xml:space="preserve">Galerina graminis</t>
  </si>
  <si>
    <t xml:space="preserve">Scleroderma verrucosum</t>
  </si>
  <si>
    <t xml:space="preserve">Entoloma sericeum</t>
  </si>
  <si>
    <t xml:space="preserve">Xerocomus badius</t>
  </si>
  <si>
    <t xml:space="preserve">24 11 16</t>
  </si>
  <si>
    <t xml:space="preserve">Pleurotus ostreatus</t>
  </si>
  <si>
    <t xml:space="preserve">26 11 16</t>
  </si>
  <si>
    <t xml:space="preserve">27 11 16</t>
  </si>
  <si>
    <t xml:space="preserve">29 11 16</t>
  </si>
  <si>
    <t xml:space="preserve">Leratiomyces ceres</t>
  </si>
  <si>
    <t xml:space="preserve">02 12 16</t>
  </si>
  <si>
    <t xml:space="preserve">Chorophyllum bruneum</t>
  </si>
  <si>
    <t xml:space="preserve">09 12 16</t>
  </si>
  <si>
    <t xml:space="preserve">Mycena pseudocorticola</t>
  </si>
  <si>
    <t xml:space="preserve">26 12 16</t>
  </si>
  <si>
    <t xml:space="preserve">29 12 16</t>
  </si>
  <si>
    <t xml:space="preserve">Morchella sp.(non consommé?)</t>
  </si>
  <si>
    <t xml:space="preserve">31 12 16</t>
  </si>
  <si>
    <t xml:space="preserve">Tubaria furfuracea</t>
  </si>
  <si>
    <t xml:space="preserve">09 02 17</t>
  </si>
  <si>
    <t xml:space="preserve">21 02 17</t>
  </si>
  <si>
    <t xml:space="preserve">11 03 17</t>
  </si>
  <si>
    <t xml:space="preserve">12 03 17</t>
  </si>
  <si>
    <t xml:space="preserve">Conocybe aporos</t>
  </si>
  <si>
    <t xml:space="preserve">15 03 17</t>
  </si>
  <si>
    <t xml:space="preserve">Strobilurus tenacellus</t>
  </si>
  <si>
    <t xml:space="preserve">17 03 17</t>
  </si>
  <si>
    <t xml:space="preserve">Cf. Lentinus tigrinus</t>
  </si>
  <si>
    <t xml:space="preserve">20 03 17</t>
  </si>
  <si>
    <t xml:space="preserve">21 03 17</t>
  </si>
  <si>
    <t xml:space="preserve">Morchella dunalii</t>
  </si>
  <si>
    <t xml:space="preserve">23 03 17</t>
  </si>
  <si>
    <t xml:space="preserve">26 03 17</t>
  </si>
  <si>
    <t xml:space="preserve">08 04 17</t>
  </si>
  <si>
    <t xml:space="preserve">10 04 17</t>
  </si>
  <si>
    <t xml:space="preserve">Entoloma cf. Euchroum</t>
  </si>
  <si>
    <t xml:space="preserve">12 04 17</t>
  </si>
  <si>
    <t xml:space="preserve">29 04 17</t>
  </si>
  <si>
    <t xml:space="preserve">06 05 17</t>
  </si>
  <si>
    <t xml:space="preserve">Calocybe gambosa ?</t>
  </si>
  <si>
    <t xml:space="preserve">09 05 17</t>
  </si>
  <si>
    <t xml:space="preserve">Coprinus cf.Saccharinus</t>
  </si>
  <si>
    <t xml:space="preserve">10 05 17</t>
  </si>
  <si>
    <t xml:space="preserve">Agrocybe cylindrica</t>
  </si>
  <si>
    <t xml:space="preserve">12 05 17</t>
  </si>
  <si>
    <t xml:space="preserve">13 05 17</t>
  </si>
  <si>
    <t xml:space="preserve">14 05 17</t>
  </si>
  <si>
    <t xml:space="preserve">15 05 17</t>
  </si>
  <si>
    <t xml:space="preserve">Agrocybe cf. Praecox</t>
  </si>
  <si>
    <t xml:space="preserve">Laccaria laccata/tubaria ?</t>
  </si>
  <si>
    <t xml:space="preserve">18 05 17</t>
  </si>
  <si>
    <t xml:space="preserve">19 05 17</t>
  </si>
  <si>
    <t xml:space="preserve">21 05 17</t>
  </si>
  <si>
    <t xml:space="preserve">24 05 17</t>
  </si>
  <si>
    <t xml:space="preserve">25 05 17</t>
  </si>
  <si>
    <t xml:space="preserve">26 05 17</t>
  </si>
  <si>
    <t xml:space="preserve">29 05 17</t>
  </si>
  <si>
    <t xml:space="preserve">31 05 17</t>
  </si>
  <si>
    <t xml:space="preserve">04 06 17</t>
  </si>
  <si>
    <t xml:space="preserve">05 06 17</t>
  </si>
  <si>
    <t xml:space="preserve">06 06 17</t>
  </si>
  <si>
    <t xml:space="preserve">09 06 17</t>
  </si>
  <si>
    <t xml:space="preserve">10 06 17</t>
  </si>
  <si>
    <t xml:space="preserve">Coprinus atramentorius</t>
  </si>
  <si>
    <t xml:space="preserve">11 06 17</t>
  </si>
  <si>
    <t xml:space="preserve">Amanita cf. Pantherina</t>
  </si>
  <si>
    <t xml:space="preserve">12 06 17</t>
  </si>
  <si>
    <t xml:space="preserve">Amanita excelsa v. Spissa</t>
  </si>
  <si>
    <t xml:space="preserve">14 06 17</t>
  </si>
  <si>
    <t xml:space="preserve">Russula pseudointegra</t>
  </si>
  <si>
    <t xml:space="preserve">15 06 17</t>
  </si>
  <si>
    <t xml:space="preserve">Pezizale sp.</t>
  </si>
  <si>
    <t xml:space="preserve">Batiment</t>
  </si>
  <si>
    <t xml:space="preserve">??</t>
  </si>
  <si>
    <t xml:space="preserve">23 06 17</t>
  </si>
  <si>
    <t xml:space="preserve">Fuligo cf rufa</t>
  </si>
  <si>
    <t xml:space="preserve">30 06 17</t>
  </si>
  <si>
    <t xml:space="preserve">03 07 17</t>
  </si>
  <si>
    <t xml:space="preserve">Psathyrella candolle/piluliformis</t>
  </si>
  <si>
    <t xml:space="preserve">04 07 17</t>
  </si>
  <si>
    <t xml:space="preserve">05 07 17</t>
  </si>
  <si>
    <t xml:space="preserve">06 07 17</t>
  </si>
  <si>
    <t xml:space="preserve">Néant non ingéré</t>
  </si>
  <si>
    <t xml:space="preserve">09 07 17</t>
  </si>
  <si>
    <t xml:space="preserve">Panaeolus foenisechi</t>
  </si>
  <si>
    <t xml:space="preserve">Rhizopogon sp.</t>
  </si>
  <si>
    <t xml:space="preserve">12 07 17</t>
  </si>
  <si>
    <t xml:space="preserve">13 07 17</t>
  </si>
  <si>
    <t xml:space="preserve">16 07 17</t>
  </si>
  <si>
    <t xml:space="preserve">Scleroderma verrucosum</t>
  </si>
  <si>
    <t xml:space="preserve">Leucocoprinus flos-sulfuris</t>
  </si>
  <si>
    <t xml:space="preserve">Coprin/helvella/psathyrella sp</t>
  </si>
  <si>
    <t xml:space="preserve">Agrocybe &amp; conocybe</t>
  </si>
  <si>
    <t xml:space="preserve">Gymnopus sp.</t>
  </si>
  <si>
    <t xml:space="preserve">Trametes pubescens</t>
  </si>
  <si>
    <t xml:space="preserve">Russule sp.</t>
  </si>
  <si>
    <t xml:space="preserve">Polyporus cf tuberaster</t>
  </si>
  <si>
    <t xml:space="preserve">Leucoagaricus bresadolae</t>
  </si>
  <si>
    <t xml:space="preserve">Gymnopus ocior</t>
  </si>
  <si>
    <t xml:space="preserve">Stropharia cf coronilla</t>
  </si>
  <si>
    <t xml:space="preserve">Néant ?</t>
  </si>
  <si>
    <t xml:space="preserve">Non ingéré ?</t>
  </si>
  <si>
    <t xml:space="preserve">Lepiota cf. Subincarnata</t>
  </si>
  <si>
    <t xml:space="preserve">10 08 17</t>
  </si>
  <si>
    <t xml:space="preserve">Psathyrella laevissima</t>
  </si>
  <si>
    <t xml:space="preserve">Bovista cf.Plumbea</t>
  </si>
  <si>
    <t xml:space="preserve">Psathyrella cf.Candolleana</t>
  </si>
  <si>
    <t xml:space="preserve">Coprin deliquescent</t>
  </si>
  <si>
    <t xml:space="preserve">Infundibulicybe gibba</t>
  </si>
  <si>
    <t xml:space="preserve">Ag. Xanthodermus/entol. Lividum</t>
  </si>
  <si>
    <t xml:space="preserve">16 08 17</t>
  </si>
  <si>
    <t xml:space="preserve">Coprinus</t>
  </si>
  <si>
    <t xml:space="preserve">Vascelllum-leucoagaricus</t>
  </si>
  <si>
    <t xml:space="preserve">Leucoagaricus</t>
  </si>
  <si>
    <t xml:space="preserve">Leucoagaricus leucotithes</t>
  </si>
  <si>
    <t xml:space="preserve">Agaricus</t>
  </si>
  <si>
    <t xml:space="preserve">Amanita phalloides (non ingéré?)</t>
  </si>
  <si>
    <t xml:space="preserve">Agaricus cookeanus</t>
  </si>
  <si>
    <t xml:space="preserve">Crepidotus sp.</t>
  </si>
  <si>
    <t xml:space="preserve">27 08 17</t>
  </si>
  <si>
    <t xml:space="preserve">Boletus sp. Bleuissant</t>
  </si>
  <si>
    <t xml:space="preserve">31 08 17</t>
  </si>
  <si>
    <t xml:space="preserve">02 09 17</t>
  </si>
  <si>
    <t xml:space="preserve">Psathyrella sp. Touchée</t>
  </si>
  <si>
    <t xml:space="preserve">Éruption cutanée attribuée au champi ?</t>
  </si>
  <si>
    <t xml:space="preserve">04 09 17</t>
  </si>
  <si>
    <t xml:space="preserve">05 09 17</t>
  </si>
  <si>
    <t xml:space="preserve">Clitocybe gibba</t>
  </si>
  <si>
    <t xml:space="preserve">Boletus sp. Non ingéré</t>
  </si>
  <si>
    <t xml:space="preserve">Polypore</t>
  </si>
  <si>
    <t xml:space="preserve">11 09 17</t>
  </si>
  <si>
    <t xml:space="preserve">12 09 17</t>
  </si>
  <si>
    <t xml:space="preserve">Russsula sp.</t>
  </si>
  <si>
    <t xml:space="preserve">Coprinellus cf. Micaceus</t>
  </si>
  <si>
    <t xml:space="preserve">Leucoagaricus sp.</t>
  </si>
  <si>
    <t xml:space="preserve">Agaricus cf. Bresadoanus</t>
  </si>
  <si>
    <t xml:space="preserve">Lacrymaria velutina</t>
  </si>
  <si>
    <t xml:space="preserve">V</t>
  </si>
  <si>
    <t xml:space="preserve">Gymnopus sp.Dryophilus ?</t>
  </si>
  <si>
    <t xml:space="preserve">Mararasmius oreades</t>
  </si>
  <si>
    <t xml:space="preserve">19 09 17</t>
  </si>
  <si>
    <t xml:space="preserve">Agaricus sp. ?</t>
  </si>
  <si>
    <t xml:space="preserve">Agrocybe vervacti</t>
  </si>
  <si>
    <t xml:space="preserve">Russula cf grisea</t>
  </si>
  <si>
    <t xml:space="preserve">Leucoagaricus cf leucothites</t>
  </si>
  <si>
    <t xml:space="preserve">Clitocybe rivulosa (non ingéré?)</t>
  </si>
  <si>
    <t xml:space="preserve">Identification impossible</t>
  </si>
  <si>
    <t xml:space="preserve">Leucoagaricus barssii</t>
  </si>
  <si>
    <t xml:space="preserve">Agaricus/vascellum</t>
  </si>
  <si>
    <t xml:space="preserve">Macrolepiota cf permixta</t>
  </si>
  <si>
    <t xml:space="preserve">Agaricus cf. Bresadolanus</t>
  </si>
  <si>
    <t xml:space="preserve">Paxillus-collybia-panaeolus</t>
  </si>
  <si>
    <t xml:space="preserve">Collybia-gymnopus</t>
  </si>
  <si>
    <t xml:space="preserve">Amanita ovoides/proxima</t>
  </si>
  <si>
    <t xml:space="preserve">Paxilus rubicondulus</t>
  </si>
  <si>
    <t xml:space="preserve">Clitocybe/hebeloma</t>
  </si>
  <si>
    <t xml:space="preserve">Ag. Xanthodemus/m.rachodes</t>
  </si>
  <si>
    <t xml:space="preserve">Boletus badius (lien?)</t>
  </si>
  <si>
    <t xml:space="preserve">Paxillus involutus (ingéré?)</t>
  </si>
  <si>
    <t xml:space="preserve">Boletus edulis-chlorophyllum brunneum</t>
  </si>
  <si>
    <t xml:space="preserve">Sauv purpan</t>
  </si>
  <si>
    <t xml:space="preserve">Amanita ceciliae</t>
  </si>
  <si>
    <t xml:space="preserve">Chlorophylum brunneum</t>
  </si>
  <si>
    <t xml:space="preserve">Clavariadelphus sp.</t>
  </si>
  <si>
    <t xml:space="preserve">Agaricus  crocodilinus</t>
  </si>
  <si>
    <t xml:space="preserve">Boletus erythropus/gyropotus castaneus</t>
  </si>
  <si>
    <t xml:space="preserve">Boletus badius</t>
  </si>
  <si>
    <t xml:space="preserve">Psathyrella/coprinus</t>
  </si>
  <si>
    <t xml:space="preserve">Tubaria dispersa</t>
  </si>
  <si>
    <t xml:space="preserve">Phliota highlandensis</t>
  </si>
  <si>
    <t xml:space="preserve">Agaricus xanthodermus (ingéré ?)</t>
  </si>
  <si>
    <t xml:space="preserve">Hygrocybe pseudoconica</t>
  </si>
  <si>
    <t xml:space="preserve">Collybia butyracea (non ingéré)</t>
  </si>
  <si>
    <t xml:space="preserve">Macrolepiota rachodes-mastoidea</t>
  </si>
  <si>
    <t xml:space="preserve">Cortinarius sp. &amp; laccaria</t>
  </si>
  <si>
    <t xml:space="preserve">Cortinarius semisanguineus</t>
  </si>
  <si>
    <t xml:space="preserve">Hebeloma mesophaeum</t>
  </si>
  <si>
    <t xml:space="preserve">Lactarius cf.Britanncus</t>
  </si>
  <si>
    <t xml:space="preserve">Cortinarius violaceus</t>
  </si>
  <si>
    <t xml:space="preserve">Coprinus atramentarius</t>
  </si>
  <si>
    <t xml:space="preserve">Hebeloma sacchariolens</t>
  </si>
  <si>
    <t xml:space="preserve">Amanita ovïdea</t>
  </si>
  <si>
    <t xml:space="preserve">Clitcybe cerussata/inocybe</t>
  </si>
  <si>
    <t xml:space="preserve">Laccaria/galerina/tubaria (non ingéré)</t>
  </si>
  <si>
    <t xml:space="preserve">Amanita coryli</t>
  </si>
  <si>
    <t xml:space="preserve">Amanita ovoïdea ?</t>
  </si>
  <si>
    <t xml:space="preserve">Psathyrella piluliformis</t>
  </si>
  <si>
    <t xml:space="preserve">Amanita citrina/rubescens</t>
  </si>
  <si>
    <t xml:space="preserve">12 10 17</t>
  </si>
  <si>
    <t xml:space="preserve">Xerocomus chrysenteron</t>
  </si>
  <si>
    <t xml:space="preserve">Inocybe sp. &amp; hypholoma fasciculare</t>
  </si>
  <si>
    <t xml:space="preserve">Laccaria lacata</t>
  </si>
  <si>
    <t xml:space="preserve">Clitcybe sp.</t>
  </si>
  <si>
    <t xml:space="preserve">Hygrocybe cf. Virginea</t>
  </si>
  <si>
    <t xml:space="preserve">Alnicola sp. (ingéré?)</t>
  </si>
  <si>
    <t xml:space="preserve">20 10 17</t>
  </si>
  <si>
    <t xml:space="preserve">Champignon sp.</t>
  </si>
  <si>
    <t xml:space="preserve">21 10 17</t>
  </si>
  <si>
    <t xml:space="preserve">Russula cf. Parazurea</t>
  </si>
  <si>
    <t xml:space="preserve">Cantharellus tubaeformis (+ alcool)</t>
  </si>
  <si>
    <t xml:space="preserve">Cortinarius caperatus</t>
  </si>
  <si>
    <t xml:space="preserve">25 10 17</t>
  </si>
  <si>
    <t xml:space="preserve">Hygrocybe intermedia</t>
  </si>
  <si>
    <t xml:space="preserve">Volvaria &amp; lacrymaria</t>
  </si>
  <si>
    <t xml:space="preserve">Cantharellus tubaeformis</t>
  </si>
  <si>
    <t xml:space="preserve">27 10 17</t>
  </si>
  <si>
    <t xml:space="preserve">Echinoderma asperum</t>
  </si>
  <si>
    <t xml:space="preserve">30 10 17</t>
  </si>
  <si>
    <t xml:space="preserve">Cortinarius phoeniceus</t>
  </si>
  <si>
    <t xml:space="preserve">31 10 17</t>
  </si>
  <si>
    <t xml:space="preserve">02 11 17</t>
  </si>
  <si>
    <t xml:space="preserve">Mycena cf. Aetites</t>
  </si>
  <si>
    <t xml:space="preserve">Macrolepiota cf fuliginosa</t>
  </si>
  <si>
    <t xml:space="preserve">06 11 17</t>
  </si>
  <si>
    <t xml:space="preserve">07 11 17</t>
  </si>
  <si>
    <t xml:space="preserve">13 11 17</t>
  </si>
  <si>
    <t xml:space="preserve">Congo</t>
  </si>
  <si>
    <t xml:space="preserve">Macrocybe lobaiensis/termitomyces titanicus</t>
  </si>
  <si>
    <t xml:space="preserve">14 11 17</t>
  </si>
  <si>
    <t xml:space="preserve">20 11 17</t>
  </si>
  <si>
    <t xml:space="preserve">21 11 17</t>
  </si>
  <si>
    <t xml:space="preserve">23 11 17</t>
  </si>
  <si>
    <t xml:space="preserve">Coprinopsis atramentarius</t>
  </si>
  <si>
    <t xml:space="preserve">25 11 17</t>
  </si>
  <si>
    <t xml:space="preserve">Laccaria bicolor</t>
  </si>
  <si>
    <t xml:space="preserve">Cuphophilus virgineus</t>
  </si>
  <si>
    <t xml:space="preserve">Agaricus xanthodermus (petit bout)</t>
  </si>
  <si>
    <t xml:space="preserve">26 11 17</t>
  </si>
  <si>
    <t xml:space="preserve">Shiitaké cru</t>
  </si>
  <si>
    <t xml:space="preserve">Chlorophyllum brunneum (non avalé)</t>
  </si>
  <si>
    <t xml:space="preserve">27 11 17</t>
  </si>
  <si>
    <t xml:space="preserve">Letharia vulpina ( lichen toxique)</t>
  </si>
  <si>
    <t xml:space="preserve">28 11 17</t>
  </si>
  <si>
    <t xml:space="preserve">30 11 17</t>
  </si>
  <si>
    <t xml:space="preserve">12 12 17</t>
  </si>
  <si>
    <t xml:space="preserve">14 12 17</t>
  </si>
  <si>
    <t xml:space="preserve">Melanoleuca cf polioleuca</t>
  </si>
  <si>
    <t xml:space="preserve">Agrocybe cylindracea</t>
  </si>
  <si>
    <t xml:space="preserve">16 12 17</t>
  </si>
  <si>
    <t xml:space="preserve">Daedalopsis confragosa</t>
  </si>
  <si>
    <t xml:space="preserve">18 12 17</t>
  </si>
  <si>
    <t xml:space="preserve">19 12 17</t>
  </si>
  <si>
    <t xml:space="preserve">29 12 17</t>
  </si>
  <si>
    <t xml:space="preserve">Entoloma cf sericeum</t>
  </si>
  <si>
    <t xml:space="preserve">Trametes gibbosa (non consommé!)</t>
  </si>
  <si>
    <t xml:space="preserve">Chlorophyllum brunneum (consommés?)</t>
  </si>
  <si>
    <t xml:space="preserve">Entoloma saundersii</t>
  </si>
  <si>
    <t xml:space="preserve">Hypholoma sp. (petit morceau)</t>
  </si>
  <si>
    <t xml:space="preserve">Entoloma clypeatum</t>
  </si>
  <si>
    <t xml:space="preserve">Verpa bohemica (moisis)</t>
  </si>
  <si>
    <t xml:space="preserve">Psathyrella spadiceogrisea</t>
  </si>
  <si>
    <t xml:space="preserve">Peziza cf. Domestica</t>
  </si>
  <si>
    <t xml:space="preserve">Agrocybe  sp.</t>
  </si>
  <si>
    <t xml:space="preserve">Mycena sp . &amp; coprinus sp.</t>
  </si>
  <si>
    <t xml:space="preserve">Agrocybe semiorbicularis</t>
  </si>
  <si>
    <t xml:space="preserve">Gyromitra sp.</t>
  </si>
  <si>
    <t xml:space="preserve">Agrocybe  dura</t>
  </si>
  <si>
    <t xml:space="preserve">Psathyrella et coprinopsis</t>
  </si>
  <si>
    <t xml:space="preserve">Inocybe griseolilacina (consommé?)</t>
  </si>
  <si>
    <t xml:space="preserve">Inocybe (consommé?)</t>
  </si>
  <si>
    <t xml:space="preserve">Collybia erythropus</t>
  </si>
  <si>
    <t xml:space="preserve">Limacella furnacea</t>
  </si>
  <si>
    <t xml:space="preserve">Megacollybia platyphylla</t>
  </si>
  <si>
    <t xml:space="preserve">Amanita excelsa var. Spissa</t>
  </si>
  <si>
    <t xml:space="preserve">Scleroderme (contact buccal)</t>
  </si>
  <si>
    <t xml:space="preserve">Panaeolus foenisecii-agaricus sp.</t>
  </si>
  <si>
    <t xml:space="preserve">Conocybe sp. + panaeolus</t>
  </si>
  <si>
    <t xml:space="preserve">Pluteus/entoloma</t>
  </si>
  <si>
    <t xml:space="preserve">Xerula radicata &amp; bovista</t>
  </si>
  <si>
    <t xml:space="preserve">Ganoderma applanatum</t>
  </si>
  <si>
    <t xml:space="preserve">Boletus sp. Amanita sp.</t>
  </si>
  <si>
    <t xml:space="preserve">Leucoagaricus sp. Melanophyllum</t>
  </si>
  <si>
    <t xml:space="preserve">Hypholoma erinaceum</t>
  </si>
  <si>
    <t xml:space="preserve">Agaricus ? Gyropragmium ?</t>
  </si>
  <si>
    <t xml:space="preserve">Lactarius pyrogalus</t>
  </si>
  <si>
    <t xml:space="preserve">Agaricus cf.Bitorquis</t>
  </si>
  <si>
    <t xml:space="preserve">Lepiota oreadiformis</t>
  </si>
  <si>
    <t xml:space="preserve">Non ingéré</t>
  </si>
  <si>
    <t xml:space="preserve">Leucoagaricus holosericeus</t>
  </si>
  <si>
    <t xml:space="preserve">Agaricus xanthodermus (non ingéré)</t>
  </si>
  <si>
    <t xml:space="preserve">Pisolithus arhizus</t>
  </si>
  <si>
    <t xml:space="preserve">Agrocybe vervactii</t>
  </si>
  <si>
    <t xml:space="preserve">Boletus edulis &amp; leccinum sp</t>
  </si>
  <si>
    <t xml:space="preserve">Xerocomus moisi</t>
  </si>
  <si>
    <t xml:space="preserve">Psathyrella spadicea</t>
  </si>
  <si>
    <t xml:space="preserve">Non identifiable</t>
  </si>
  <si>
    <t xml:space="preserve">Paxillus involutus (</t>
  </si>
  <si>
    <t xml:space="preserve">Geastrum triplex</t>
  </si>
  <si>
    <t xml:space="preserve">Lepista sp.</t>
  </si>
  <si>
    <t xml:space="preserve"> Irina</t>
  </si>
  <si>
    <t xml:space="preserve">Pluteus cf. Cervinus</t>
  </si>
  <si>
    <t xml:space="preserve">Agaricus spissicaulis</t>
  </si>
  <si>
    <t xml:space="preserve">Agrocybe cylindracea cru</t>
  </si>
  <si>
    <t xml:space="preserve">Macrolepiota cf.Rickenii</t>
  </si>
  <si>
    <t xml:space="preserve">Porphyrellus porphyroporus</t>
  </si>
  <si>
    <t xml:space="preserve">Agaricus variegans/xanthodermus</t>
  </si>
  <si>
    <t xml:space="preserve">Amanita cf.Ovoidea</t>
  </si>
  <si>
    <t xml:space="preserve">Amanites touchées non ingérées</t>
  </si>
  <si>
    <t xml:space="preserve">Hygrocybe sp. (gr. Conicus)</t>
  </si>
  <si>
    <t xml:space="preserve">Stereum hirsutum/gloeophyllum sp.</t>
  </si>
  <si>
    <t xml:space="preserve">Agaricus xanthodermus + coktail</t>
  </si>
  <si>
    <t xml:space="preserve">Inocybe fastigiata</t>
  </si>
  <si>
    <t xml:space="preserve">Cuphophyllus sp. Cru</t>
  </si>
  <si>
    <t xml:space="preserve">Amanita non consommé</t>
  </si>
  <si>
    <t xml:space="preserve">Hygrocybe psittacina</t>
  </si>
  <si>
    <t xml:space="preserve">Gymnopilus penetrans (non ingéré)</t>
  </si>
  <si>
    <t xml:space="preserve">Amanita non ingérée</t>
  </si>
  <si>
    <t xml:space="preserve">Lactarius chrysorreus ?</t>
  </si>
  <si>
    <t xml:space="preserve">Cortinarius groupe venetus</t>
  </si>
  <si>
    <t xml:space="preserve">Amanita junquillea (ingérée?)</t>
  </si>
  <si>
    <t xml:space="preserve">Exidia nucleata</t>
  </si>
  <si>
    <t xml:space="preserve">Cantharellus tubaeformis conservées</t>
  </si>
  <si>
    <t xml:space="preserve">Lepista nuda et melanoleuca</t>
  </si>
  <si>
    <t xml:space="preserve">Pleurotus eryngii cru</t>
  </si>
  <si>
    <t xml:space="preserve">Laccaria proxima</t>
  </si>
  <si>
    <t xml:space="preserve">Morchella crue</t>
  </si>
  <si>
    <t xml:space="preserve">Sarcosphaerea crassa</t>
  </si>
  <si>
    <t xml:space="preserve">Cf. Stereum</t>
  </si>
  <si>
    <t xml:space="preserve">Lepiota brunneoincarnata ? Non consommé </t>
  </si>
  <si>
    <t xml:space="preserve">Coprinellus sp. Agrocybe sp.</t>
  </si>
  <si>
    <t xml:space="preserve">Agrocybe rivulosa</t>
  </si>
  <si>
    <t xml:space="preserve">Hemipholiota heteroclita</t>
  </si>
  <si>
    <t xml:space="preserve">Psathyrell candolleana</t>
  </si>
  <si>
    <t xml:space="preserve">Russula cynoxantha</t>
  </si>
  <si>
    <t xml:space="preserve">Psychosomatique</t>
  </si>
  <si>
    <t xml:space="preserve">Gyromitra gigas</t>
  </si>
  <si>
    <t xml:space="preserve">Russula grisea</t>
  </si>
  <si>
    <t xml:space="preserve">Suillus luridus</t>
  </si>
  <si>
    <t xml:space="preserve">Coprinus disseminatus</t>
  </si>
  <si>
    <t xml:space="preserve">Parasola sp.</t>
  </si>
  <si>
    <t xml:space="preserve">Psathyrella &amp; laccaria sp.</t>
  </si>
  <si>
    <t xml:space="preserve">Paxillus obscurisporus ?</t>
  </si>
  <si>
    <t xml:space="preserve">Polyporus sp.</t>
  </si>
  <si>
    <t xml:space="preserve">Lepiota birnbaumii</t>
  </si>
  <si>
    <t xml:space="preserve">Neoentinus sp.</t>
  </si>
  <si>
    <t xml:space="preserve">Ganoderma sp.</t>
  </si>
  <si>
    <t xml:space="preserve">Psathyrella gossypina</t>
  </si>
  <si>
    <t xml:space="preserve">Postia stiptica</t>
  </si>
  <si>
    <t xml:space="preserve">Neolentinus lepideus</t>
  </si>
  <si>
    <t xml:space="preserve">Champignon indéterminable</t>
  </si>
  <si>
    <t xml:space="preserve">Russula xerampelina</t>
  </si>
  <si>
    <t xml:space="preserve">Champignon non ingéré</t>
  </si>
  <si>
    <t xml:space="preserve">Lepiota holosericea</t>
  </si>
  <si>
    <t xml:space="preserve">Hymnopellis radicata</t>
  </si>
  <si>
    <t xml:space="preserve">Amanitopsis sp.</t>
  </si>
  <si>
    <t xml:space="preserve">Gymnopus graveolens</t>
  </si>
  <si>
    <t xml:space="preserve">Lactarius mitissimus</t>
  </si>
  <si>
    <t xml:space="preserve">Vomissements, douleurs digestives et frissons</t>
  </si>
  <si>
    <t xml:space="preserve">Cyclocybe cylindracea</t>
  </si>
  <si>
    <t xml:space="preserve">Psathyrella velutina</t>
  </si>
  <si>
    <t xml:space="preserve">Agaricus pratensis</t>
  </si>
  <si>
    <t xml:space="preserve">Cortinarius purpurascens</t>
  </si>
  <si>
    <t xml:space="preserve">Clitocybe dealbata (ingéré?)</t>
  </si>
  <si>
    <t xml:space="preserve">Clitocybe dealbata (ingéré ?)</t>
  </si>
  <si>
    <t xml:space="preserve">Mucidula mucida</t>
  </si>
  <si>
    <t xml:space="preserve">Stropharoa coronilla</t>
  </si>
  <si>
    <t xml:space="preserve">Bolets avancés ?</t>
  </si>
  <si>
    <t xml:space="preserve">Gomphidius rutilus</t>
  </si>
  <si>
    <t xml:space="preserve">Amanita excelsa var. spissa</t>
  </si>
  <si>
    <t xml:space="preserve">Champignon croqué sp.</t>
  </si>
  <si>
    <t xml:space="preserve">Cèpes crus -shiitake ?</t>
  </si>
  <si>
    <t xml:space="preserve">Agrocybe erebia</t>
  </si>
  <si>
    <t xml:space="preserve">Callistosporium xanthophyllum</t>
  </si>
  <si>
    <t xml:space="preserve">Meanoleuca sp.</t>
  </si>
  <si>
    <t xml:space="preserve">Amanita proxima + omphalotus olearius</t>
  </si>
  <si>
    <t xml:space="preserve">Cocktail lépiotes</t>
  </si>
  <si>
    <t xml:space="preserve">Agaricus subperontus</t>
  </si>
  <si>
    <t xml:space="preserve">Tricholoma constricta</t>
  </si>
  <si>
    <t xml:space="preserve">Lepiota procera (cause?)</t>
  </si>
  <si>
    <t xml:space="preserve">Lycogala epidendron</t>
  </si>
  <si>
    <t xml:space="preserve">22db</t>
  </si>
  <si>
    <t xml:space="preserve">Russula fellea</t>
  </si>
  <si>
    <t xml:space="preserve">Armillaria mellea avancées</t>
  </si>
  <si>
    <t xml:space="preserve">Russula sanguinea</t>
  </si>
  <si>
    <t xml:space="preserve">Lepiota excoriata avancée</t>
  </si>
  <si>
    <t xml:space="preserve">Clitocybe leucodiatreta</t>
  </si>
  <si>
    <t xml:space="preserve">Agaricus bernardii</t>
  </si>
  <si>
    <t xml:space="preserve">Hypersialorrhée et hypersudation.</t>
  </si>
  <si>
    <t xml:space="preserve">Champignon ?</t>
  </si>
  <si>
    <t xml:space="preserve">Armillaria sp .</t>
  </si>
  <si>
    <t xml:space="preserve">Polyporus sp</t>
  </si>
  <si>
    <t xml:space="preserve">Verpa bohemica lyophyllisées ?</t>
  </si>
  <si>
    <t xml:space="preserve">Arrhenia rickenii</t>
  </si>
  <si>
    <t xml:space="preserve">Strobilurus sp.</t>
  </si>
  <si>
    <t xml:space="preserve">Chlorophyllum brunneum (consommé?)</t>
  </si>
  <si>
    <t xml:space="preserve">Rhodocybe gemina</t>
  </si>
  <si>
    <t xml:space="preserve">Agrocybe sp .</t>
  </si>
  <si>
    <t xml:space="preserve">Dacrymyces stillatus</t>
  </si>
  <si>
    <t xml:space="preserve">Marasmius oreadeus</t>
  </si>
  <si>
    <t xml:space="preserve">Mycena renati</t>
  </si>
  <si>
    <t xml:space="preserve">Hygrophoropsis aurantiacus</t>
  </si>
  <si>
    <t xml:space="preserve">Neoboletus erythropus</t>
  </si>
  <si>
    <t xml:space="preserve">Daedaleopsis confragosa</t>
  </si>
  <si>
    <t xml:space="preserve">Clitocybe candicans</t>
  </si>
  <si>
    <t xml:space="preserve">Suillellus queletii</t>
  </si>
  <si>
    <t xml:space="preserve">Megacollybia platyphila</t>
  </si>
  <si>
    <t xml:space="preserve">Russula odorata</t>
  </si>
  <si>
    <t xml:space="preserve">Crepidotus crocophyllus</t>
  </si>
  <si>
    <t xml:space="preserve">Macrocystidia cucumis</t>
  </si>
  <si>
    <t xml:space="preserve">Amanita vaginata</t>
  </si>
  <si>
    <t xml:space="preserve">Neofavolus alveolaris</t>
  </si>
  <si>
    <t xml:space="preserve">Leucocoprinus ianthinus</t>
  </si>
  <si>
    <t xml:space="preserve">Volvariella pusilla</t>
  </si>
  <si>
    <t xml:space="preserve">Mycena seynii</t>
  </si>
  <si>
    <t xml:space="preserve">Leucocoprinus denudatus</t>
  </si>
  <si>
    <t xml:space="preserve">Russula praetervisa</t>
  </si>
  <si>
    <t xml:space="preserve">Amanita phalloides (non avalée ?)</t>
  </si>
  <si>
    <t xml:space="preserve">Scleroderma non ingéré</t>
  </si>
  <si>
    <t xml:space="preserve">Xerocomus non ingéré</t>
  </si>
  <si>
    <t xml:space="preserve">Russula griseina</t>
  </si>
  <si>
    <t xml:space="preserve"> Agaricus impudicus</t>
  </si>
  <si>
    <t xml:space="preserve">Vascellum depressum</t>
  </si>
  <si>
    <t xml:space="preserve">Rhizopogon sp</t>
  </si>
  <si>
    <t xml:space="preserve">Meripilus giganteus</t>
  </si>
  <si>
    <t xml:space="preserve">Chêne !</t>
  </si>
  <si>
    <t xml:space="preserve">Chêne écroulé</t>
  </si>
  <si>
    <t xml:space="preserve">Calvatia sp.</t>
  </si>
  <si>
    <t xml:space="preserve">Maramius collinus</t>
  </si>
  <si>
    <t xml:space="preserve">Agaricus xanthoderma (peu)</t>
  </si>
  <si>
    <t xml:space="preserve">Leucoagaricus barstsii</t>
  </si>
  <si>
    <t xml:space="preserve">Stropharia rugosoannulata</t>
  </si>
  <si>
    <t xml:space="preserve">Lyon </t>
  </si>
  <si>
    <t xml:space="preserve">Polypore sp.</t>
  </si>
  <si>
    <t xml:space="preserve">Fatigue-nausées</t>
  </si>
  <si>
    <t xml:space="preserve">Hemileccinum impolitum</t>
  </si>
  <si>
    <t xml:space="preserve">Panaeolus serotinus</t>
  </si>
  <si>
    <t xml:space="preserve">Lactarius vellereus</t>
  </si>
  <si>
    <t xml:space="preserve">Macrolepiota konradi</t>
  </si>
  <si>
    <t xml:space="preserve">Marcrolepiota procera avariés</t>
  </si>
  <si>
    <t xml:space="preserve">Laccaria affinis</t>
  </si>
  <si>
    <t xml:space="preserve">Tricholoma scalpturatum pourris</t>
  </si>
  <si>
    <t xml:space="preserve">Coprinus atramentosus</t>
  </si>
  <si>
    <t xml:space="preserve">Coloris noir sur lèvres</t>
  </si>
  <si>
    <t xml:space="preserve">Maramius oreades (cause?)</t>
  </si>
  <si>
    <t xml:space="preserve">Clitocybe dealbata (non avalé)</t>
  </si>
  <si>
    <t xml:space="preserve">Cyclocybe cylindracea pourris</t>
  </si>
  <si>
    <t xml:space="preserve">Tubaria hiemalis</t>
  </si>
  <si>
    <t xml:space="preserve">Amanita pantherina non ingérée</t>
  </si>
  <si>
    <t xml:space="preserve">Tubaria conspersa</t>
  </si>
  <si>
    <t xml:space="preserve">Espece inconnue</t>
  </si>
  <si>
    <t xml:space="preserve">Paralepistopsis amoeolens</t>
  </si>
  <si>
    <t xml:space="preserve">Cuphophyllus virgineus</t>
  </si>
  <si>
    <t xml:space="preserve">Galerina sp.</t>
  </si>
  <si>
    <t xml:space="preserve">Hygrophoropsis auratiaca</t>
  </si>
  <si>
    <t xml:space="preserve">Chondrostereum purpureum</t>
  </si>
  <si>
    <t xml:space="preserve">Cantharellus tubaeformis (cause?)</t>
  </si>
  <si>
    <t xml:space="preserve">chiens</t>
  </si>
  <si>
    <t xml:space="preserve">Inconnu</t>
  </si>
  <si>
    <t xml:space="preserve">champignons incrminés 2021</t>
  </si>
  <si>
    <t xml:space="preserve">Avant 2021</t>
  </si>
  <si>
    <t xml:space="preserve">Total</t>
  </si>
  <si>
    <t xml:space="preserve">Agaricus </t>
  </si>
  <si>
    <t xml:space="preserve">*</t>
  </si>
  <si>
    <t xml:space="preserve">Agrocybe</t>
  </si>
  <si>
    <t xml:space="preserve">Amanita</t>
  </si>
  <si>
    <t xml:space="preserve">Ampulloclitocybe</t>
  </si>
  <si>
    <t xml:space="preserve">Anthurus</t>
  </si>
  <si>
    <t xml:space="preserve">Armillaria</t>
  </si>
  <si>
    <t xml:space="preserve">autre cause</t>
  </si>
  <si>
    <t xml:space="preserve">Bolbitius</t>
  </si>
  <si>
    <t xml:space="preserve">Boletus</t>
  </si>
  <si>
    <t xml:space="preserve">Calocybe</t>
  </si>
  <si>
    <t xml:space="preserve">Calvatia</t>
  </si>
  <si>
    <t xml:space="preserve">Cantharellus</t>
  </si>
  <si>
    <t xml:space="preserve">Champignon avarié</t>
  </si>
  <si>
    <t xml:space="preserve">Chlorophyllum</t>
  </si>
  <si>
    <t xml:space="preserve">Chroogomphus</t>
  </si>
  <si>
    <t xml:space="preserve">Clavariadelphus</t>
  </si>
  <si>
    <t xml:space="preserve">Clitocybe</t>
  </si>
  <si>
    <t xml:space="preserve">Clitopilus</t>
  </si>
  <si>
    <t xml:space="preserve">Collybia</t>
  </si>
  <si>
    <t xml:space="preserve">Conocybe</t>
  </si>
  <si>
    <t xml:space="preserve">Cortinarius</t>
  </si>
  <si>
    <t xml:space="preserve">Craterellus</t>
  </si>
  <si>
    <t xml:space="preserve">Crinipellis</t>
  </si>
  <si>
    <t xml:space="preserve">Cyclocybe</t>
  </si>
  <si>
    <t xml:space="preserve">Disciotis</t>
  </si>
  <si>
    <t xml:space="preserve">Echinoderma</t>
  </si>
  <si>
    <t xml:space="preserve">Entoloma</t>
  </si>
  <si>
    <t xml:space="preserve">Fistulina</t>
  </si>
  <si>
    <t xml:space="preserve">Fuligo</t>
  </si>
  <si>
    <t xml:space="preserve">Galerina</t>
  </si>
  <si>
    <t xml:space="preserve">Ganoderma</t>
  </si>
  <si>
    <t xml:space="preserve">Gymnopus</t>
  </si>
  <si>
    <t xml:space="preserve">Gyromitra</t>
  </si>
  <si>
    <t xml:space="preserve">Gyroporus</t>
  </si>
  <si>
    <t xml:space="preserve">Hebeloma</t>
  </si>
  <si>
    <t xml:space="preserve">Helvella</t>
  </si>
  <si>
    <t xml:space="preserve">Hemileccinum</t>
  </si>
  <si>
    <t xml:space="preserve">Hydnum</t>
  </si>
  <si>
    <t xml:space="preserve">Hygrophoropsis</t>
  </si>
  <si>
    <t xml:space="preserve">Hygrophorus</t>
  </si>
  <si>
    <t xml:space="preserve">Hypholoma</t>
  </si>
  <si>
    <t xml:space="preserve">Imleria</t>
  </si>
  <si>
    <t xml:space="preserve">Imperator</t>
  </si>
  <si>
    <t xml:space="preserve">Inocybe</t>
  </si>
  <si>
    <t xml:space="preserve">Laccaria</t>
  </si>
  <si>
    <t xml:space="preserve">Lactarius</t>
  </si>
  <si>
    <t xml:space="preserve">Langermannia</t>
  </si>
  <si>
    <t xml:space="preserve">Lanmaoa</t>
  </si>
  <si>
    <t xml:space="preserve">Leccinum</t>
  </si>
  <si>
    <t xml:space="preserve">Lentinula</t>
  </si>
  <si>
    <t xml:space="preserve">Leotia</t>
  </si>
  <si>
    <t xml:space="preserve">Lepiota</t>
  </si>
  <si>
    <t xml:space="preserve">Lepista</t>
  </si>
  <si>
    <t xml:space="preserve">Leucocoprinus</t>
  </si>
  <si>
    <t xml:space="preserve">Leucopaxillus</t>
  </si>
  <si>
    <t xml:space="preserve">Lyophyllum</t>
  </si>
  <si>
    <t xml:space="preserve">Marasmius</t>
  </si>
  <si>
    <t xml:space="preserve">Mitrophora</t>
  </si>
  <si>
    <t xml:space="preserve">Morchella</t>
  </si>
  <si>
    <t xml:space="preserve">Mucilago</t>
  </si>
  <si>
    <t xml:space="preserve">Mycena</t>
  </si>
  <si>
    <t xml:space="preserve">Mycenastrum</t>
  </si>
  <si>
    <t xml:space="preserve">Nonidentifié</t>
  </si>
  <si>
    <t xml:space="preserve">Omphalotus</t>
  </si>
  <si>
    <t xml:space="preserve">Boletus moisis</t>
  </si>
  <si>
    <t xml:space="preserve">Paralepistopsis</t>
  </si>
  <si>
    <t xml:space="preserve">Paxillus</t>
  </si>
  <si>
    <t xml:space="preserve">Pholiota</t>
  </si>
  <si>
    <t xml:space="preserve">Pleurotus</t>
  </si>
  <si>
    <t xml:space="preserve">Psilocybe</t>
  </si>
  <si>
    <t xml:space="preserve">Ptychoverpa</t>
  </si>
  <si>
    <t xml:space="preserve">Rheubarbariboletus</t>
  </si>
  <si>
    <t xml:space="preserve">Cantharellus (grosse quantité)</t>
  </si>
  <si>
    <t xml:space="preserve">Rubroboletus</t>
  </si>
  <si>
    <t xml:space="preserve">Russula</t>
  </si>
  <si>
    <t xml:space="preserve">Sarcodon</t>
  </si>
  <si>
    <t xml:space="preserve">Sarcoscypha</t>
  </si>
  <si>
    <t xml:space="preserve">Cantharellus en masse</t>
  </si>
  <si>
    <t xml:space="preserve">Scleroderma</t>
  </si>
  <si>
    <t xml:space="preserve">Serpula</t>
  </si>
  <si>
    <t xml:space="preserve">Sparassis</t>
  </si>
  <si>
    <t xml:space="preserve">Stropharia</t>
  </si>
  <si>
    <t xml:space="preserve">Suillelus</t>
  </si>
  <si>
    <t xml:space="preserve">Suillus</t>
  </si>
  <si>
    <t xml:space="preserve">Trametes</t>
  </si>
  <si>
    <t xml:space="preserve">Tricholoma</t>
  </si>
  <si>
    <t xml:space="preserve">Tricholomella</t>
  </si>
  <si>
    <t xml:space="preserve">Tuber</t>
  </si>
  <si>
    <t xml:space="preserve">Verpa</t>
  </si>
  <si>
    <t xml:space="preserve">Volvopluteus</t>
  </si>
  <si>
    <t xml:space="preserve">Xerocomus</t>
  </si>
  <si>
    <t xml:space="preserve">Butyriboletus</t>
  </si>
  <si>
    <t xml:space="preserve">Caloboletus</t>
  </si>
  <si>
    <t xml:space="preserve">Clavaria</t>
  </si>
  <si>
    <t xml:space="preserve">Cuphophyllus</t>
  </si>
  <si>
    <t xml:space="preserve">Fomitopsis</t>
  </si>
  <si>
    <t xml:space="preserve">Tylopilus</t>
  </si>
  <si>
    <t xml:space="preserve">Leccinellum</t>
  </si>
  <si>
    <t xml:space="preserve">Leratiomyces</t>
  </si>
  <si>
    <t xml:space="preserve">Paralepista</t>
  </si>
  <si>
    <t xml:space="preserve">Leccinellum lepidum</t>
  </si>
  <si>
    <t xml:space="preserve">Rubroboletus satanas pourri</t>
  </si>
  <si>
    <t xml:space="preserve">%</t>
  </si>
  <si>
    <t xml:space="preserve">Champignons avariés, parasités</t>
  </si>
  <si>
    <t xml:space="preserve">boletus radicans</t>
  </si>
  <si>
    <t xml:space="preserve">boletus legaliae</t>
  </si>
  <si>
    <t xml:space="preserve">Champignons crus ou mal cuits</t>
  </si>
  <si>
    <t xml:space="preserve">Scleroderma citrina</t>
  </si>
  <si>
    <t xml:space="preserve">Agaricus &amp;</t>
  </si>
  <si>
    <t xml:space="preserve">Agaricus bisporus/autre</t>
  </si>
  <si>
    <t xml:space="preserve">Agaricus cf.</t>
  </si>
  <si>
    <t xml:space="preserve">Suillellus luridus</t>
  </si>
  <si>
    <t xml:space="preserve">Boletus calopus</t>
  </si>
  <si>
    <t xml:space="preserve">Langermannia gigantea</t>
  </si>
  <si>
    <t xml:space="preserve">Clitocybe cerussata</t>
  </si>
  <si>
    <t xml:space="preserve">Agaricus très</t>
  </si>
  <si>
    <t xml:space="preserve">Mitrophora semilibera</t>
  </si>
  <si>
    <t xml:space="preserve">Agaricus freirei</t>
  </si>
  <si>
    <t xml:space="preserve">Amanita ? +</t>
  </si>
  <si>
    <t xml:space="preserve">Morchella umbrina</t>
  </si>
  <si>
    <t xml:space="preserve">Amanita cf</t>
  </si>
  <si>
    <t xml:space="preserve">Amanita cf.</t>
  </si>
  <si>
    <t xml:space="preserve">Sarcodon imbricatum</t>
  </si>
  <si>
    <t xml:space="preserve">Sarcoscypha coccinea</t>
  </si>
  <si>
    <t xml:space="preserve">Amanita rubescens/entoloma</t>
  </si>
  <si>
    <t xml:space="preserve">Ampulloclitocybe clavipes</t>
  </si>
  <si>
    <t xml:space="preserve">Clitocybe diatreta</t>
  </si>
  <si>
    <t xml:space="preserve">Autre cause</t>
  </si>
  <si>
    <t xml:space="preserve">Baie toxique</t>
  </si>
  <si>
    <t xml:space="preserve">Bolets –</t>
  </si>
  <si>
    <t xml:space="preserve">Bolets (tubes</t>
  </si>
  <si>
    <t xml:space="preserve">Inocybe geophylla</t>
  </si>
  <si>
    <t xml:space="preserve">Inocybe maculata</t>
  </si>
  <si>
    <t xml:space="preserve">Lactarius semisanguifluus</t>
  </si>
  <si>
    <t xml:space="preserve">Leccinum pseudoscabrum</t>
  </si>
  <si>
    <t xml:space="preserve">Bolets grande</t>
  </si>
  <si>
    <t xml:space="preserve">Leucoagaricus grisescens</t>
  </si>
  <si>
    <t xml:space="preserve">Macrolepiota pseudoolivascens</t>
  </si>
  <si>
    <t xml:space="preserve">Morchella elata</t>
  </si>
  <si>
    <t xml:space="preserve">Mycenastrum corium</t>
  </si>
  <si>
    <t xml:space="preserve">Pleurotus cornucopiae</t>
  </si>
  <si>
    <t xml:space="preserve">Russula amara</t>
  </si>
  <si>
    <t xml:space="preserve">Boletus cf</t>
  </si>
  <si>
    <t xml:space="preserve">Tricholoma sejunctum</t>
  </si>
  <si>
    <t xml:space="preserve">Boletus cf.</t>
  </si>
  <si>
    <t xml:space="preserve">Boletus conservés</t>
  </si>
  <si>
    <t xml:space="preserve">Boletus impolitus/lupinus</t>
  </si>
  <si>
    <t xml:space="preserve">Boletus mal</t>
  </si>
  <si>
    <t xml:space="preserve">Lepista luscina</t>
  </si>
  <si>
    <t xml:space="preserve">Boletus vieux,</t>
  </si>
  <si>
    <t xml:space="preserve">Hypholoma ericaeoides</t>
  </si>
  <si>
    <t xml:space="preserve">Fomitopsis pinicola</t>
  </si>
  <si>
    <t xml:space="preserve">Cortinarius orellanus</t>
  </si>
  <si>
    <t xml:space="preserve">Boletus radicans ?</t>
  </si>
  <si>
    <t xml:space="preserve">Cantharella (doute</t>
  </si>
  <si>
    <t xml:space="preserve">Cantharella (grosse</t>
  </si>
  <si>
    <t xml:space="preserve">Cèpes congelés</t>
  </si>
  <si>
    <t xml:space="preserve">Cockail dont</t>
  </si>
  <si>
    <t xml:space="preserve">Cocktail (dont</t>
  </si>
  <si>
    <t xml:space="preserve">Cocktail amanita</t>
  </si>
  <si>
    <t xml:space="preserve">Cocktail champignons</t>
  </si>
  <si>
    <t xml:space="preserve">Cocktail de</t>
  </si>
  <si>
    <t xml:space="preserve">Cocktail dont</t>
  </si>
  <si>
    <t xml:space="preserve">Cocktail lactarius</t>
  </si>
  <si>
    <t xml:space="preserve">Coktail bolets</t>
  </si>
  <si>
    <t xml:space="preserve">Coktail dont</t>
  </si>
  <si>
    <t xml:space="preserve">Coprinus cf</t>
  </si>
  <si>
    <t xml:space="preserve">Girolles du</t>
  </si>
  <si>
    <t xml:space="preserve">Girolles en</t>
  </si>
  <si>
    <t xml:space="preserve">Hydnum rufescens/autre</t>
  </si>
  <si>
    <t xml:space="preserve">Inocybe cf.</t>
  </si>
  <si>
    <t xml:space="preserve">Laccaria &amp;</t>
  </si>
  <si>
    <t xml:space="preserve">Macrolepiota cf</t>
  </si>
  <si>
    <t xml:space="preserve">Macrolepiota cf.Procera</t>
  </si>
  <si>
    <t xml:space="preserve">Mélange champignons</t>
  </si>
  <si>
    <t xml:space="preserve">Mitrophora semilibera/calocybe</t>
  </si>
  <si>
    <t xml:space="preserve">Morchella avariée</t>
  </si>
  <si>
    <t xml:space="preserve">Mycena cf</t>
  </si>
  <si>
    <t xml:space="preserve">Mycena rosea/suillus</t>
  </si>
  <si>
    <t xml:space="preserve">Omphalotus illudens?</t>
  </si>
  <si>
    <t xml:space="preserve">Panaeolus cf.</t>
  </si>
  <si>
    <t xml:space="preserve">Paxillus involutus-amanite</t>
  </si>
  <si>
    <t xml:space="preserve">Pholiota cf</t>
  </si>
  <si>
    <t xml:space="preserve">Psathyrella cf</t>
  </si>
  <si>
    <t xml:space="preserve">Russula cf.</t>
  </si>
  <si>
    <t xml:space="preserve">Russule avariée</t>
  </si>
  <si>
    <t xml:space="preserve">Scleroderma cf</t>
  </si>
  <si>
    <t xml:space="preserve">Shitaake mal</t>
  </si>
  <si>
    <t xml:space="preserve">Suillus collinitus./granulatus</t>
  </si>
  <si>
    <t xml:space="preserve">Suillus en</t>
  </si>
  <si>
    <t xml:space="preserve">Tuber (</t>
  </si>
  <si>
    <t xml:space="preserve">Langermannia gigantea (lien?)</t>
  </si>
  <si>
    <t xml:space="preserve">Clitocybe nebularis avancé</t>
  </si>
  <si>
    <t xml:space="preserve">Fausse alerte</t>
  </si>
  <si>
    <t xml:space="preserve">benin</t>
  </si>
  <si>
    <t xml:space="preserve">sérieux</t>
  </si>
  <si>
    <t xml:space="preserve">grave</t>
  </si>
  <si>
    <t xml:space="preserve">très grave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</si>
</sst>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C];[RED]\-#,##0.00\ [$€-40C]"/>
    <numFmt numFmtId="166" formatCode="dd/mm/yy"/>
    <numFmt numFmtId="167" formatCode="0.00\ %"/>
    <numFmt numFmtId="168" formatCode="General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center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center" vertical="bottom" textRotation="90" wrapText="false" indent="0" shrinkToFit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n-tête" xfId="20"/>
    <cellStyle name="Résultat" xfId="21"/>
    <cellStyle name="Résultat2" xfId="22"/>
    <cellStyle name="Titre1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764"/>
  <sheetViews>
    <sheetView showFormulas="false" showGridLines="true" showRowColHeaders="true" showZeros="true" rightToLeft="false" tabSelected="false" showOutlineSymbols="true" defaultGridColor="true" view="normal" topLeftCell="A753" colorId="64" zoomScale="120" zoomScaleNormal="120" zoomScalePageLayoutView="100" workbookViewId="0">
      <selection pane="topLeft" activeCell="H744" activeCellId="0" sqref="H744"/>
    </sheetView>
  </sheetViews>
  <sheetFormatPr defaultColWidth="11.70703125" defaultRowHeight="12.8" zeroHeight="false" outlineLevelRow="0" outlineLevelCol="0"/>
  <cols>
    <col collapsed="false" customWidth="true" hidden="false" outlineLevel="0" max="2" min="2" style="0" width="9.13"/>
    <col collapsed="false" customWidth="true" hidden="false" outlineLevel="0" max="3" min="3" style="0" width="9.47"/>
    <col collapsed="false" customWidth="true" hidden="false" outlineLevel="0" max="4" min="4" style="0" width="31.96"/>
    <col collapsed="false" customWidth="true" hidden="false" outlineLevel="0" max="5" min="5" style="0" width="8.91"/>
    <col collapsed="false" customWidth="true" hidden="false" outlineLevel="0" max="6" min="6" style="1" width="5.32"/>
    <col collapsed="false" customWidth="true" hidden="false" outlineLevel="0" max="7" min="7" style="1" width="26.85"/>
    <col collapsed="false" customWidth="true" hidden="false" outlineLevel="0" max="8" min="8" style="1" width="11.54"/>
  </cols>
  <sheetData>
    <row r="1" customFormat="false" ht="12.8" hidden="false" customHeight="false" outlineLevel="0" collapsed="false">
      <c r="A1" s="2" t="s">
        <v>0</v>
      </c>
      <c r="B1" s="2" t="n">
        <v>1418</v>
      </c>
      <c r="C1" s="3" t="n">
        <v>44229</v>
      </c>
      <c r="D1" s="2" t="s">
        <v>1</v>
      </c>
      <c r="E1" s="2" t="s">
        <v>2</v>
      </c>
      <c r="F1" s="2" t="n">
        <v>0</v>
      </c>
      <c r="G1" s="2" t="s">
        <v>3</v>
      </c>
      <c r="H1" s="1" t="n">
        <v>1</v>
      </c>
    </row>
    <row r="2" customFormat="false" ht="12.8" hidden="false" customHeight="false" outlineLevel="0" collapsed="false">
      <c r="A2" s="2" t="s">
        <v>0</v>
      </c>
      <c r="B2" s="2" t="n">
        <v>4304</v>
      </c>
      <c r="C2" s="3" t="n">
        <v>44232</v>
      </c>
      <c r="D2" s="2" t="s">
        <v>4</v>
      </c>
      <c r="E2" s="2" t="s">
        <v>2</v>
      </c>
      <c r="F2" s="2" t="n">
        <v>0</v>
      </c>
      <c r="G2" s="2" t="s">
        <v>3</v>
      </c>
      <c r="H2" s="1" t="n">
        <v>2</v>
      </c>
    </row>
    <row r="3" customFormat="false" ht="12.8" hidden="false" customHeight="false" outlineLevel="0" collapsed="false">
      <c r="A3" s="2" t="s">
        <v>0</v>
      </c>
      <c r="B3" s="2" t="n">
        <v>17274</v>
      </c>
      <c r="C3" s="3" t="n">
        <v>44247</v>
      </c>
      <c r="D3" s="2" t="s">
        <v>5</v>
      </c>
      <c r="E3" s="2" t="s">
        <v>2</v>
      </c>
      <c r="F3" s="2" t="n">
        <v>0</v>
      </c>
      <c r="G3" s="2" t="s">
        <v>3</v>
      </c>
      <c r="H3" s="1" t="n">
        <v>3</v>
      </c>
    </row>
    <row r="4" customFormat="false" ht="12.8" hidden="false" customHeight="false" outlineLevel="0" collapsed="false">
      <c r="A4" s="2" t="s">
        <v>0</v>
      </c>
      <c r="B4" s="2" t="n">
        <v>21390</v>
      </c>
      <c r="C4" s="3" t="n">
        <v>44280</v>
      </c>
      <c r="D4" s="2" t="s">
        <v>6</v>
      </c>
      <c r="E4" s="2" t="s">
        <v>2</v>
      </c>
      <c r="F4" s="2" t="n">
        <v>0</v>
      </c>
      <c r="G4" s="2" t="s">
        <v>3</v>
      </c>
      <c r="H4" s="1" t="n">
        <v>4</v>
      </c>
    </row>
    <row r="5" customFormat="false" ht="12.8" hidden="false" customHeight="false" outlineLevel="0" collapsed="false">
      <c r="A5" s="2" t="s">
        <v>0</v>
      </c>
      <c r="B5" s="2" t="n">
        <v>21625</v>
      </c>
      <c r="C5" s="3" t="n">
        <v>44311</v>
      </c>
      <c r="D5" s="2" t="s">
        <v>7</v>
      </c>
      <c r="E5" s="2" t="s">
        <v>8</v>
      </c>
      <c r="F5" s="2" t="n">
        <v>0</v>
      </c>
      <c r="G5" s="2" t="s">
        <v>3</v>
      </c>
      <c r="H5" s="1" t="n">
        <v>5</v>
      </c>
    </row>
    <row r="6" customFormat="false" ht="12.8" hidden="false" customHeight="false" outlineLevel="0" collapsed="false">
      <c r="A6" s="2" t="s">
        <v>0</v>
      </c>
      <c r="B6" s="2" t="n">
        <v>12854</v>
      </c>
      <c r="C6" s="3" t="n">
        <v>44331</v>
      </c>
      <c r="D6" s="2" t="s">
        <v>9</v>
      </c>
      <c r="E6" s="2" t="s">
        <v>2</v>
      </c>
      <c r="F6" s="2" t="n">
        <v>0</v>
      </c>
      <c r="G6" s="2" t="s">
        <v>3</v>
      </c>
      <c r="H6" s="1" t="n">
        <v>6</v>
      </c>
    </row>
    <row r="7" customFormat="false" ht="12.8" hidden="false" customHeight="false" outlineLevel="0" collapsed="false">
      <c r="A7" s="2" t="s">
        <v>0</v>
      </c>
      <c r="B7" s="2" t="n">
        <v>16295</v>
      </c>
      <c r="C7" s="3" t="n">
        <v>44336</v>
      </c>
      <c r="D7" s="2" t="s">
        <v>10</v>
      </c>
      <c r="E7" s="2" t="s">
        <v>2</v>
      </c>
      <c r="F7" s="2" t="n">
        <v>0</v>
      </c>
      <c r="G7" s="2" t="s">
        <v>3</v>
      </c>
      <c r="H7" s="1" t="n">
        <v>7</v>
      </c>
    </row>
    <row r="8" customFormat="false" ht="12.8" hidden="false" customHeight="false" outlineLevel="0" collapsed="false">
      <c r="A8" s="2" t="s">
        <v>0</v>
      </c>
      <c r="B8" s="2" t="n">
        <v>16943</v>
      </c>
      <c r="C8" s="3" t="n">
        <v>44336</v>
      </c>
      <c r="D8" s="2" t="s">
        <v>11</v>
      </c>
      <c r="E8" s="2" t="s">
        <v>2</v>
      </c>
      <c r="F8" s="2" t="n">
        <v>0</v>
      </c>
      <c r="G8" s="2" t="s">
        <v>3</v>
      </c>
      <c r="H8" s="1" t="n">
        <v>8</v>
      </c>
    </row>
    <row r="9" customFormat="false" ht="12.8" hidden="false" customHeight="false" outlineLevel="0" collapsed="false">
      <c r="A9" s="2" t="s">
        <v>0</v>
      </c>
      <c r="B9" s="2" t="n">
        <v>19767</v>
      </c>
      <c r="C9" s="3" t="n">
        <v>44340</v>
      </c>
      <c r="D9" s="2" t="s">
        <v>12</v>
      </c>
      <c r="E9" s="2" t="s">
        <v>2</v>
      </c>
      <c r="F9" s="2" t="n">
        <v>0</v>
      </c>
      <c r="G9" s="2" t="s">
        <v>3</v>
      </c>
      <c r="H9" s="1" t="n">
        <v>9</v>
      </c>
    </row>
    <row r="10" customFormat="false" ht="12.8" hidden="false" customHeight="false" outlineLevel="0" collapsed="false">
      <c r="A10" s="2" t="s">
        <v>0</v>
      </c>
      <c r="B10" s="2" t="n">
        <v>21074</v>
      </c>
      <c r="C10" s="3" t="n">
        <v>44341</v>
      </c>
      <c r="D10" s="2" t="s">
        <v>13</v>
      </c>
      <c r="E10" s="2" t="s">
        <v>2</v>
      </c>
      <c r="F10" s="2" t="n">
        <v>0</v>
      </c>
      <c r="G10" s="2" t="s">
        <v>3</v>
      </c>
      <c r="H10" s="1" t="n">
        <v>10</v>
      </c>
    </row>
    <row r="11" customFormat="false" ht="12.8" hidden="false" customHeight="false" outlineLevel="0" collapsed="false">
      <c r="A11" s="2" t="s">
        <v>0</v>
      </c>
      <c r="B11" s="2" t="n">
        <v>22009</v>
      </c>
      <c r="C11" s="3" t="n">
        <v>44342</v>
      </c>
      <c r="D11" s="2" t="s">
        <v>14</v>
      </c>
      <c r="E11" s="2" t="s">
        <v>2</v>
      </c>
      <c r="F11" s="2" t="n">
        <v>0</v>
      </c>
      <c r="G11" s="2" t="s">
        <v>3</v>
      </c>
      <c r="H11" s="1" t="n">
        <v>11</v>
      </c>
    </row>
    <row r="12" customFormat="false" ht="12.8" hidden="false" customHeight="false" outlineLevel="0" collapsed="false">
      <c r="A12" s="2" t="s">
        <v>0</v>
      </c>
      <c r="B12" s="2" t="n">
        <v>23817</v>
      </c>
      <c r="C12" s="3" t="n">
        <v>44344</v>
      </c>
      <c r="D12" s="2"/>
      <c r="E12" s="2" t="s">
        <v>2</v>
      </c>
      <c r="F12" s="2" t="n">
        <v>0</v>
      </c>
      <c r="G12" s="2" t="s">
        <v>3</v>
      </c>
      <c r="H12" s="1" t="n">
        <v>12</v>
      </c>
    </row>
    <row r="13" customFormat="false" ht="12.8" hidden="false" customHeight="false" outlineLevel="0" collapsed="false">
      <c r="A13" s="2" t="s">
        <v>0</v>
      </c>
      <c r="B13" s="2" t="n">
        <v>23818</v>
      </c>
      <c r="C13" s="3" t="n">
        <v>44344</v>
      </c>
      <c r="D13" s="2" t="s">
        <v>15</v>
      </c>
      <c r="E13" s="2" t="s">
        <v>2</v>
      </c>
      <c r="F13" s="2" t="n">
        <v>0</v>
      </c>
      <c r="G13" s="2" t="s">
        <v>3</v>
      </c>
      <c r="H13" s="1" t="n">
        <v>13</v>
      </c>
    </row>
    <row r="14" customFormat="false" ht="12.8" hidden="false" customHeight="false" outlineLevel="0" collapsed="false">
      <c r="A14" s="2" t="s">
        <v>0</v>
      </c>
      <c r="B14" s="2" t="n">
        <v>26705</v>
      </c>
      <c r="C14" s="3" t="n">
        <v>44347</v>
      </c>
      <c r="D14" s="2" t="s">
        <v>9</v>
      </c>
      <c r="E14" s="2" t="s">
        <v>2</v>
      </c>
      <c r="F14" s="2" t="n">
        <v>0</v>
      </c>
      <c r="G14" s="2" t="s">
        <v>3</v>
      </c>
      <c r="H14" s="1" t="n">
        <v>14</v>
      </c>
    </row>
    <row r="15" customFormat="false" ht="12.8" hidden="false" customHeight="false" outlineLevel="0" collapsed="false">
      <c r="A15" s="2" t="s">
        <v>0</v>
      </c>
      <c r="B15" s="2" t="n">
        <v>487</v>
      </c>
      <c r="C15" s="3" t="n">
        <v>44348</v>
      </c>
      <c r="D15" s="2" t="s">
        <v>11</v>
      </c>
      <c r="E15" s="2" t="s">
        <v>8</v>
      </c>
      <c r="F15" s="2" t="n">
        <v>0</v>
      </c>
      <c r="G15" s="2" t="s">
        <v>3</v>
      </c>
      <c r="H15" s="1" t="n">
        <v>15</v>
      </c>
    </row>
    <row r="16" customFormat="false" ht="12.8" hidden="false" customHeight="false" outlineLevel="0" collapsed="false">
      <c r="A16" s="2" t="s">
        <v>0</v>
      </c>
      <c r="B16" s="2" t="n">
        <v>6873</v>
      </c>
      <c r="C16" s="3" t="n">
        <v>44355</v>
      </c>
      <c r="D16" s="2" t="s">
        <v>16</v>
      </c>
      <c r="E16" s="2" t="s">
        <v>2</v>
      </c>
      <c r="F16" s="2" t="n">
        <v>0</v>
      </c>
      <c r="G16" s="2" t="s">
        <v>3</v>
      </c>
      <c r="H16" s="1" t="n">
        <v>16</v>
      </c>
    </row>
    <row r="17" customFormat="false" ht="12.8" hidden="false" customHeight="false" outlineLevel="0" collapsed="false">
      <c r="A17" s="2" t="s">
        <v>0</v>
      </c>
      <c r="B17" s="2" t="n">
        <v>9059</v>
      </c>
      <c r="C17" s="3" t="n">
        <v>44357</v>
      </c>
      <c r="D17" s="2" t="s">
        <v>17</v>
      </c>
      <c r="E17" s="2" t="s">
        <v>2</v>
      </c>
      <c r="F17" s="2" t="n">
        <v>0</v>
      </c>
      <c r="G17" s="2" t="s">
        <v>3</v>
      </c>
      <c r="H17" s="1" t="n">
        <v>17</v>
      </c>
    </row>
    <row r="18" customFormat="false" ht="12.8" hidden="false" customHeight="false" outlineLevel="0" collapsed="false">
      <c r="A18" s="2" t="s">
        <v>0</v>
      </c>
      <c r="B18" s="2" t="n">
        <v>18487</v>
      </c>
      <c r="C18" s="3" t="n">
        <v>44367</v>
      </c>
      <c r="D18" s="2" t="s">
        <v>18</v>
      </c>
      <c r="E18" s="2" t="s">
        <v>2</v>
      </c>
      <c r="F18" s="2" t="n">
        <v>0</v>
      </c>
      <c r="G18" s="2" t="s">
        <v>3</v>
      </c>
      <c r="H18" s="1" t="n">
        <v>18</v>
      </c>
    </row>
    <row r="19" customFormat="false" ht="12.8" hidden="false" customHeight="false" outlineLevel="0" collapsed="false">
      <c r="A19" s="2" t="s">
        <v>0</v>
      </c>
      <c r="B19" s="2" t="n">
        <v>18607</v>
      </c>
      <c r="C19" s="3" t="n">
        <v>44367</v>
      </c>
      <c r="D19" s="2" t="s">
        <v>19</v>
      </c>
      <c r="E19" s="2" t="s">
        <v>2</v>
      </c>
      <c r="F19" s="2" t="n">
        <v>0</v>
      </c>
      <c r="G19" s="2" t="s">
        <v>3</v>
      </c>
      <c r="H19" s="1" t="n">
        <v>19</v>
      </c>
    </row>
    <row r="20" customFormat="false" ht="12.8" hidden="false" customHeight="false" outlineLevel="0" collapsed="false">
      <c r="A20" s="2" t="s">
        <v>0</v>
      </c>
      <c r="B20" s="2" t="n">
        <v>18802</v>
      </c>
      <c r="C20" s="3" t="n">
        <v>44368</v>
      </c>
      <c r="D20" s="2" t="s">
        <v>19</v>
      </c>
      <c r="E20" s="2" t="s">
        <v>2</v>
      </c>
      <c r="F20" s="2" t="n">
        <v>0</v>
      </c>
      <c r="G20" s="2" t="s">
        <v>3</v>
      </c>
      <c r="H20" s="1" t="n">
        <v>20</v>
      </c>
    </row>
    <row r="21" customFormat="false" ht="12.8" hidden="false" customHeight="false" outlineLevel="0" collapsed="false">
      <c r="A21" s="2" t="s">
        <v>0</v>
      </c>
      <c r="B21" s="2" t="n">
        <v>19129</v>
      </c>
      <c r="C21" s="3" t="n">
        <v>44368</v>
      </c>
      <c r="D21" s="2" t="s">
        <v>20</v>
      </c>
      <c r="E21" s="2" t="s">
        <v>2</v>
      </c>
      <c r="F21" s="2" t="n">
        <v>0</v>
      </c>
      <c r="G21" s="2" t="s">
        <v>3</v>
      </c>
      <c r="H21" s="1" t="n">
        <v>21</v>
      </c>
    </row>
    <row r="22" customFormat="false" ht="12.8" hidden="false" customHeight="false" outlineLevel="0" collapsed="false">
      <c r="A22" s="2" t="s">
        <v>0</v>
      </c>
      <c r="B22" s="2" t="n">
        <v>19480</v>
      </c>
      <c r="C22" s="3" t="n">
        <v>44369</v>
      </c>
      <c r="D22" s="2" t="s">
        <v>21</v>
      </c>
      <c r="E22" s="2" t="s">
        <v>2</v>
      </c>
      <c r="F22" s="2" t="n">
        <v>0</v>
      </c>
      <c r="G22" s="2" t="s">
        <v>3</v>
      </c>
      <c r="H22" s="1" t="n">
        <v>22</v>
      </c>
    </row>
    <row r="23" customFormat="false" ht="12.8" hidden="false" customHeight="false" outlineLevel="0" collapsed="false">
      <c r="A23" s="2" t="s">
        <v>0</v>
      </c>
      <c r="B23" s="2" t="n">
        <v>19531</v>
      </c>
      <c r="C23" s="3" t="n">
        <v>44369</v>
      </c>
      <c r="D23" s="2" t="s">
        <v>19</v>
      </c>
      <c r="E23" s="2" t="s">
        <v>2</v>
      </c>
      <c r="F23" s="2" t="n">
        <v>0</v>
      </c>
      <c r="G23" s="2" t="s">
        <v>3</v>
      </c>
      <c r="H23" s="1" t="n">
        <v>23</v>
      </c>
    </row>
    <row r="24" customFormat="false" ht="12.8" hidden="false" customHeight="false" outlineLevel="0" collapsed="false">
      <c r="A24" s="2" t="s">
        <v>0</v>
      </c>
      <c r="B24" s="2"/>
      <c r="C24" s="3" t="n">
        <v>44370</v>
      </c>
      <c r="D24" s="2" t="s">
        <v>21</v>
      </c>
      <c r="E24" s="2" t="s">
        <v>2</v>
      </c>
      <c r="F24" s="2" t="n">
        <v>0</v>
      </c>
      <c r="G24" s="2" t="s">
        <v>3</v>
      </c>
      <c r="H24" s="1" t="n">
        <v>24</v>
      </c>
    </row>
    <row r="25" customFormat="false" ht="12.8" hidden="false" customHeight="false" outlineLevel="0" collapsed="false">
      <c r="A25" s="2" t="s">
        <v>0</v>
      </c>
      <c r="B25" s="2" t="n">
        <v>22353</v>
      </c>
      <c r="C25" s="3" t="n">
        <v>44371</v>
      </c>
      <c r="D25" s="2" t="s">
        <v>22</v>
      </c>
      <c r="E25" s="2" t="s">
        <v>2</v>
      </c>
      <c r="F25" s="2" t="n">
        <v>0</v>
      </c>
      <c r="G25" s="2" t="s">
        <v>3</v>
      </c>
      <c r="H25" s="1" t="n">
        <v>25</v>
      </c>
    </row>
    <row r="26" customFormat="false" ht="12.8" hidden="false" customHeight="false" outlineLevel="0" collapsed="false">
      <c r="A26" s="2" t="s">
        <v>0</v>
      </c>
      <c r="B26" s="2" t="n">
        <v>22362</v>
      </c>
      <c r="C26" s="3" t="n">
        <v>44371</v>
      </c>
      <c r="D26" s="2" t="s">
        <v>22</v>
      </c>
      <c r="E26" s="2" t="s">
        <v>2</v>
      </c>
      <c r="F26" s="2" t="n">
        <v>0</v>
      </c>
      <c r="G26" s="2" t="s">
        <v>3</v>
      </c>
      <c r="H26" s="1" t="n">
        <v>26</v>
      </c>
    </row>
    <row r="27" customFormat="false" ht="12.8" hidden="false" customHeight="false" outlineLevel="0" collapsed="false">
      <c r="A27" s="2" t="s">
        <v>0</v>
      </c>
      <c r="B27" s="2" t="n">
        <v>22623</v>
      </c>
      <c r="C27" s="3" t="n">
        <v>44372</v>
      </c>
      <c r="D27" s="2" t="s">
        <v>21</v>
      </c>
      <c r="E27" s="2" t="s">
        <v>2</v>
      </c>
      <c r="F27" s="2" t="n">
        <v>0</v>
      </c>
      <c r="G27" s="2" t="s">
        <v>3</v>
      </c>
      <c r="H27" s="1" t="n">
        <v>27</v>
      </c>
    </row>
    <row r="28" customFormat="false" ht="12.8" hidden="false" customHeight="false" outlineLevel="0" collapsed="false">
      <c r="A28" s="2" t="s">
        <v>0</v>
      </c>
      <c r="B28" s="2" t="n">
        <v>22991</v>
      </c>
      <c r="C28" s="3" t="n">
        <v>44372</v>
      </c>
      <c r="D28" s="2" t="s">
        <v>19</v>
      </c>
      <c r="E28" s="2" t="s">
        <v>2</v>
      </c>
      <c r="F28" s="2" t="n">
        <v>0</v>
      </c>
      <c r="G28" s="2" t="s">
        <v>3</v>
      </c>
      <c r="H28" s="1" t="n">
        <v>28</v>
      </c>
    </row>
    <row r="29" customFormat="false" ht="12.8" hidden="false" customHeight="false" outlineLevel="0" collapsed="false">
      <c r="A29" s="2" t="s">
        <v>0</v>
      </c>
      <c r="B29" s="2" t="n">
        <v>23798</v>
      </c>
      <c r="C29" s="3" t="n">
        <v>44373</v>
      </c>
      <c r="D29" s="2" t="s">
        <v>21</v>
      </c>
      <c r="E29" s="2" t="s">
        <v>2</v>
      </c>
      <c r="F29" s="2" t="n">
        <v>0</v>
      </c>
      <c r="G29" s="2" t="s">
        <v>3</v>
      </c>
      <c r="H29" s="1" t="n">
        <v>29</v>
      </c>
    </row>
    <row r="30" customFormat="false" ht="12.8" hidden="false" customHeight="false" outlineLevel="0" collapsed="false">
      <c r="A30" s="2" t="s">
        <v>0</v>
      </c>
      <c r="B30" s="2" t="n">
        <v>24871</v>
      </c>
      <c r="C30" s="3" t="n">
        <v>44374</v>
      </c>
      <c r="D30" s="2" t="s">
        <v>23</v>
      </c>
      <c r="E30" s="2" t="s">
        <v>2</v>
      </c>
      <c r="F30" s="2" t="n">
        <v>0</v>
      </c>
      <c r="G30" s="2" t="s">
        <v>3</v>
      </c>
      <c r="H30" s="1" t="n">
        <v>30</v>
      </c>
    </row>
    <row r="31" customFormat="false" ht="12.8" hidden="false" customHeight="false" outlineLevel="0" collapsed="false">
      <c r="A31" s="2" t="s">
        <v>0</v>
      </c>
      <c r="B31" s="2" t="n">
        <v>24829</v>
      </c>
      <c r="C31" s="3" t="n">
        <v>44374</v>
      </c>
      <c r="D31" s="2" t="s">
        <v>17</v>
      </c>
      <c r="E31" s="2" t="s">
        <v>2</v>
      </c>
      <c r="F31" s="2" t="n">
        <v>0</v>
      </c>
      <c r="G31" s="2" t="s">
        <v>3</v>
      </c>
      <c r="H31" s="1" t="n">
        <v>31</v>
      </c>
    </row>
    <row r="32" customFormat="false" ht="12.8" hidden="false" customHeight="false" outlineLevel="0" collapsed="false">
      <c r="A32" s="2" t="s">
        <v>0</v>
      </c>
      <c r="B32" s="2" t="n">
        <v>24937</v>
      </c>
      <c r="C32" s="3" t="n">
        <v>44374</v>
      </c>
      <c r="D32" s="2" t="s">
        <v>21</v>
      </c>
      <c r="E32" s="2" t="s">
        <v>2</v>
      </c>
      <c r="F32" s="2" t="n">
        <v>0</v>
      </c>
      <c r="G32" s="2" t="s">
        <v>3</v>
      </c>
      <c r="H32" s="1" t="n">
        <v>32</v>
      </c>
    </row>
    <row r="33" customFormat="false" ht="12.8" hidden="false" customHeight="false" outlineLevel="0" collapsed="false">
      <c r="A33" s="2" t="s">
        <v>0</v>
      </c>
      <c r="B33" s="2" t="n">
        <v>26741</v>
      </c>
      <c r="C33" s="3" t="n">
        <v>44376</v>
      </c>
      <c r="D33" s="2" t="s">
        <v>24</v>
      </c>
      <c r="E33" s="2" t="s">
        <v>2</v>
      </c>
      <c r="F33" s="2" t="n">
        <v>0</v>
      </c>
      <c r="G33" s="2" t="s">
        <v>3</v>
      </c>
      <c r="H33" s="1" t="n">
        <v>33</v>
      </c>
    </row>
    <row r="34" customFormat="false" ht="12.8" hidden="false" customHeight="false" outlineLevel="0" collapsed="false">
      <c r="A34" s="2" t="s">
        <v>0</v>
      </c>
      <c r="B34" s="2" t="n">
        <v>27868</v>
      </c>
      <c r="C34" s="3" t="n">
        <v>44378</v>
      </c>
      <c r="D34" s="2" t="s">
        <v>17</v>
      </c>
      <c r="E34" s="2" t="s">
        <v>2</v>
      </c>
      <c r="F34" s="2" t="n">
        <v>0</v>
      </c>
      <c r="G34" s="2" t="s">
        <v>3</v>
      </c>
      <c r="H34" s="1" t="n">
        <v>34</v>
      </c>
    </row>
    <row r="35" customFormat="false" ht="12.8" hidden="false" customHeight="false" outlineLevel="0" collapsed="false">
      <c r="A35" s="2" t="s">
        <v>0</v>
      </c>
      <c r="B35" s="2" t="n">
        <v>1646</v>
      </c>
      <c r="C35" s="3" t="n">
        <v>44379</v>
      </c>
      <c r="D35" s="2" t="s">
        <v>19</v>
      </c>
      <c r="E35" s="2" t="s">
        <v>2</v>
      </c>
      <c r="F35" s="2" t="n">
        <v>0</v>
      </c>
      <c r="G35" s="2" t="s">
        <v>3</v>
      </c>
      <c r="H35" s="1" t="n">
        <v>35</v>
      </c>
    </row>
    <row r="36" customFormat="false" ht="12.8" hidden="false" customHeight="false" outlineLevel="0" collapsed="false">
      <c r="A36" s="2" t="s">
        <v>0</v>
      </c>
      <c r="B36" s="2" t="n">
        <v>2184</v>
      </c>
      <c r="C36" s="3" t="n">
        <v>44380</v>
      </c>
      <c r="D36" s="2" t="s">
        <v>17</v>
      </c>
      <c r="E36" s="2" t="s">
        <v>2</v>
      </c>
      <c r="F36" s="2" t="n">
        <v>0</v>
      </c>
      <c r="G36" s="2" t="s">
        <v>3</v>
      </c>
      <c r="H36" s="1" t="n">
        <v>36</v>
      </c>
    </row>
    <row r="37" customFormat="false" ht="12.8" hidden="false" customHeight="false" outlineLevel="0" collapsed="false">
      <c r="A37" s="2" t="s">
        <v>0</v>
      </c>
      <c r="B37" s="2" t="n">
        <v>2286</v>
      </c>
      <c r="C37" s="3" t="n">
        <v>44380</v>
      </c>
      <c r="D37" s="2" t="s">
        <v>19</v>
      </c>
      <c r="E37" s="2" t="s">
        <v>2</v>
      </c>
      <c r="F37" s="2" t="n">
        <v>0</v>
      </c>
      <c r="G37" s="2" t="s">
        <v>3</v>
      </c>
      <c r="H37" s="1" t="n">
        <v>37</v>
      </c>
    </row>
    <row r="38" customFormat="false" ht="12.8" hidden="false" customHeight="false" outlineLevel="0" collapsed="false">
      <c r="A38" s="2" t="s">
        <v>0</v>
      </c>
      <c r="B38" s="2" t="n">
        <v>2371</v>
      </c>
      <c r="C38" s="3" t="n">
        <v>44380</v>
      </c>
      <c r="D38" s="2" t="s">
        <v>25</v>
      </c>
      <c r="E38" s="2" t="s">
        <v>2</v>
      </c>
      <c r="F38" s="2" t="n">
        <v>0</v>
      </c>
      <c r="G38" s="2" t="s">
        <v>3</v>
      </c>
      <c r="H38" s="1" t="n">
        <v>38</v>
      </c>
    </row>
    <row r="39" customFormat="false" ht="12.8" hidden="false" customHeight="false" outlineLevel="0" collapsed="false">
      <c r="A39" s="2" t="s">
        <v>0</v>
      </c>
      <c r="B39" s="2" t="n">
        <v>2394</v>
      </c>
      <c r="C39" s="3" t="n">
        <v>44380</v>
      </c>
      <c r="D39" s="2" t="s">
        <v>26</v>
      </c>
      <c r="E39" s="2" t="s">
        <v>2</v>
      </c>
      <c r="F39" s="2" t="n">
        <v>0</v>
      </c>
      <c r="G39" s="2" t="s">
        <v>3</v>
      </c>
      <c r="H39" s="1" t="n">
        <v>39</v>
      </c>
    </row>
    <row r="40" customFormat="false" ht="12.8" hidden="false" customHeight="false" outlineLevel="0" collapsed="false">
      <c r="A40" s="2" t="s">
        <v>0</v>
      </c>
      <c r="B40" s="2" t="n">
        <v>2866</v>
      </c>
      <c r="C40" s="3" t="n">
        <v>44381</v>
      </c>
      <c r="D40" s="2" t="s">
        <v>27</v>
      </c>
      <c r="E40" s="2" t="s">
        <v>8</v>
      </c>
      <c r="F40" s="2" t="n">
        <v>0</v>
      </c>
      <c r="G40" s="2" t="s">
        <v>3</v>
      </c>
      <c r="H40" s="1" t="n">
        <v>40</v>
      </c>
    </row>
    <row r="41" customFormat="false" ht="12.8" hidden="false" customHeight="false" outlineLevel="0" collapsed="false">
      <c r="A41" s="2" t="s">
        <v>0</v>
      </c>
      <c r="B41" s="2" t="n">
        <v>3801</v>
      </c>
      <c r="C41" s="3" t="n">
        <v>44382</v>
      </c>
      <c r="D41" s="2"/>
      <c r="E41" s="2" t="s">
        <v>2</v>
      </c>
      <c r="F41" s="2" t="n">
        <v>0</v>
      </c>
      <c r="G41" s="2" t="s">
        <v>3</v>
      </c>
      <c r="H41" s="1" t="n">
        <v>41</v>
      </c>
    </row>
    <row r="42" customFormat="false" ht="12.8" hidden="false" customHeight="false" outlineLevel="0" collapsed="false">
      <c r="A42" s="2" t="s">
        <v>0</v>
      </c>
      <c r="B42" s="2" t="n">
        <v>3801</v>
      </c>
      <c r="C42" s="3" t="n">
        <v>44382</v>
      </c>
      <c r="D42" s="2" t="s">
        <v>21</v>
      </c>
      <c r="E42" s="2" t="s">
        <v>2</v>
      </c>
      <c r="F42" s="2" t="n">
        <v>0</v>
      </c>
      <c r="G42" s="2" t="s">
        <v>3</v>
      </c>
      <c r="H42" s="1" t="n">
        <v>42</v>
      </c>
    </row>
    <row r="43" customFormat="false" ht="12.8" hidden="false" customHeight="false" outlineLevel="0" collapsed="false">
      <c r="A43" s="2" t="s">
        <v>0</v>
      </c>
      <c r="B43" s="2" t="n">
        <v>5065</v>
      </c>
      <c r="C43" s="3" t="n">
        <v>44383</v>
      </c>
      <c r="D43" s="2" t="s">
        <v>21</v>
      </c>
      <c r="E43" s="2" t="s">
        <v>2</v>
      </c>
      <c r="F43" s="2" t="n">
        <v>0</v>
      </c>
      <c r="G43" s="2" t="s">
        <v>3</v>
      </c>
      <c r="H43" s="1" t="n">
        <v>43</v>
      </c>
    </row>
    <row r="44" customFormat="false" ht="12.8" hidden="false" customHeight="false" outlineLevel="0" collapsed="false">
      <c r="A44" s="2" t="s">
        <v>0</v>
      </c>
      <c r="B44" s="2" t="n">
        <v>5191</v>
      </c>
      <c r="C44" s="3" t="n">
        <v>44383</v>
      </c>
      <c r="D44" s="2" t="s">
        <v>28</v>
      </c>
      <c r="E44" s="2" t="s">
        <v>2</v>
      </c>
      <c r="F44" s="2" t="n">
        <v>0</v>
      </c>
      <c r="G44" s="2" t="s">
        <v>3</v>
      </c>
      <c r="H44" s="1" t="n">
        <v>44</v>
      </c>
    </row>
    <row r="45" customFormat="false" ht="12.8" hidden="false" customHeight="false" outlineLevel="0" collapsed="false">
      <c r="A45" s="2" t="s">
        <v>0</v>
      </c>
      <c r="B45" s="2" t="n">
        <v>5929</v>
      </c>
      <c r="C45" s="3" t="n">
        <v>44383</v>
      </c>
      <c r="D45" s="2"/>
      <c r="E45" s="2" t="s">
        <v>2</v>
      </c>
      <c r="F45" s="2" t="n">
        <v>0</v>
      </c>
      <c r="G45" s="2" t="s">
        <v>3</v>
      </c>
      <c r="H45" s="1" t="n">
        <v>45</v>
      </c>
    </row>
    <row r="46" customFormat="false" ht="12.8" hidden="false" customHeight="false" outlineLevel="0" collapsed="false">
      <c r="A46" s="2" t="s">
        <v>0</v>
      </c>
      <c r="B46" s="2" t="n">
        <v>6101</v>
      </c>
      <c r="C46" s="3" t="n">
        <v>44383</v>
      </c>
      <c r="D46" s="2" t="s">
        <v>29</v>
      </c>
      <c r="E46" s="2" t="s">
        <v>2</v>
      </c>
      <c r="F46" s="2" t="n">
        <v>0</v>
      </c>
      <c r="G46" s="2" t="s">
        <v>3</v>
      </c>
      <c r="H46" s="1" t="n">
        <v>46</v>
      </c>
    </row>
    <row r="47" customFormat="false" ht="12.8" hidden="false" customHeight="false" outlineLevel="0" collapsed="false">
      <c r="A47" s="2" t="s">
        <v>0</v>
      </c>
      <c r="B47" s="2" t="n">
        <v>8126</v>
      </c>
      <c r="C47" s="3" t="n">
        <v>44386</v>
      </c>
      <c r="D47" s="2" t="s">
        <v>24</v>
      </c>
      <c r="E47" s="2" t="s">
        <v>2</v>
      </c>
      <c r="F47" s="2" t="n">
        <v>0</v>
      </c>
      <c r="G47" s="2" t="s">
        <v>3</v>
      </c>
      <c r="H47" s="1" t="n">
        <v>47</v>
      </c>
    </row>
    <row r="48" customFormat="false" ht="12.8" hidden="false" customHeight="false" outlineLevel="0" collapsed="false">
      <c r="A48" s="2" t="s">
        <v>0</v>
      </c>
      <c r="B48" s="2" t="n">
        <v>8218</v>
      </c>
      <c r="C48" s="3" t="n">
        <v>44386</v>
      </c>
      <c r="D48" s="2" t="s">
        <v>30</v>
      </c>
      <c r="E48" s="2" t="s">
        <v>2</v>
      </c>
      <c r="F48" s="2" t="n">
        <v>0</v>
      </c>
      <c r="G48" s="2" t="s">
        <v>3</v>
      </c>
      <c r="H48" s="1" t="n">
        <v>48</v>
      </c>
    </row>
    <row r="49" customFormat="false" ht="12.8" hidden="false" customHeight="false" outlineLevel="0" collapsed="false">
      <c r="A49" s="2" t="s">
        <v>0</v>
      </c>
      <c r="B49" s="2"/>
      <c r="C49" s="3" t="n">
        <v>44387</v>
      </c>
      <c r="D49" s="2" t="s">
        <v>31</v>
      </c>
      <c r="E49" s="2" t="s">
        <v>2</v>
      </c>
      <c r="F49" s="2" t="n">
        <v>0</v>
      </c>
      <c r="G49" s="2" t="s">
        <v>3</v>
      </c>
      <c r="H49" s="1" t="n">
        <v>49</v>
      </c>
    </row>
    <row r="50" customFormat="false" ht="12.8" hidden="false" customHeight="false" outlineLevel="0" collapsed="false">
      <c r="A50" s="2" t="s">
        <v>0</v>
      </c>
      <c r="B50" s="2" t="n">
        <v>8789</v>
      </c>
      <c r="C50" s="3" t="n">
        <v>44387</v>
      </c>
      <c r="D50" s="2" t="s">
        <v>21</v>
      </c>
      <c r="E50" s="2" t="s">
        <v>2</v>
      </c>
      <c r="F50" s="2" t="n">
        <v>0</v>
      </c>
      <c r="G50" s="2" t="s">
        <v>3</v>
      </c>
      <c r="H50" s="1" t="n">
        <v>50</v>
      </c>
    </row>
    <row r="51" customFormat="false" ht="12.8" hidden="false" customHeight="false" outlineLevel="0" collapsed="false">
      <c r="A51" s="2" t="s">
        <v>0</v>
      </c>
      <c r="B51" s="2" t="n">
        <v>9617</v>
      </c>
      <c r="C51" s="3" t="n">
        <v>44388</v>
      </c>
      <c r="D51" s="2" t="s">
        <v>24</v>
      </c>
      <c r="E51" s="2" t="s">
        <v>8</v>
      </c>
      <c r="F51" s="2" t="n">
        <v>0</v>
      </c>
      <c r="G51" s="2" t="s">
        <v>3</v>
      </c>
      <c r="H51" s="1" t="n">
        <v>51</v>
      </c>
    </row>
    <row r="52" customFormat="false" ht="12.8" hidden="false" customHeight="false" outlineLevel="0" collapsed="false">
      <c r="A52" s="2" t="s">
        <v>0</v>
      </c>
      <c r="B52" s="2" t="n">
        <v>9773</v>
      </c>
      <c r="C52" s="3" t="n">
        <v>44388</v>
      </c>
      <c r="D52" s="2" t="s">
        <v>32</v>
      </c>
      <c r="E52" s="2" t="s">
        <v>2</v>
      </c>
      <c r="F52" s="2" t="n">
        <v>0</v>
      </c>
      <c r="G52" s="2" t="s">
        <v>3</v>
      </c>
      <c r="H52" s="1" t="n">
        <v>52</v>
      </c>
    </row>
    <row r="53" customFormat="false" ht="12.8" hidden="false" customHeight="false" outlineLevel="0" collapsed="false">
      <c r="A53" s="2" t="s">
        <v>0</v>
      </c>
      <c r="B53" s="2" t="n">
        <v>9846</v>
      </c>
      <c r="C53" s="3" t="n">
        <v>44388</v>
      </c>
      <c r="D53" s="2" t="s">
        <v>17</v>
      </c>
      <c r="E53" s="2" t="s">
        <v>2</v>
      </c>
      <c r="F53" s="2" t="n">
        <v>0</v>
      </c>
      <c r="G53" s="2" t="s">
        <v>3</v>
      </c>
      <c r="H53" s="1" t="n">
        <v>53</v>
      </c>
    </row>
    <row r="54" customFormat="false" ht="12.8" hidden="false" customHeight="false" outlineLevel="0" collapsed="false">
      <c r="A54" s="2" t="s">
        <v>0</v>
      </c>
      <c r="B54" s="2" t="n">
        <v>10652</v>
      </c>
      <c r="C54" s="3" t="n">
        <v>44389</v>
      </c>
      <c r="D54" s="2" t="s">
        <v>33</v>
      </c>
      <c r="E54" s="2" t="s">
        <v>2</v>
      </c>
      <c r="F54" s="2" t="n">
        <v>0</v>
      </c>
      <c r="G54" s="2" t="s">
        <v>3</v>
      </c>
      <c r="H54" s="1" t="n">
        <v>54</v>
      </c>
    </row>
    <row r="55" customFormat="false" ht="12.8" hidden="false" customHeight="false" outlineLevel="0" collapsed="false">
      <c r="A55" s="2" t="s">
        <v>0</v>
      </c>
      <c r="B55" s="2" t="n">
        <v>12387</v>
      </c>
      <c r="C55" s="3" t="n">
        <v>44391</v>
      </c>
      <c r="D55" s="2" t="s">
        <v>22</v>
      </c>
      <c r="E55" s="2" t="s">
        <v>2</v>
      </c>
      <c r="F55" s="2" t="n">
        <v>0</v>
      </c>
      <c r="G55" s="2" t="s">
        <v>3</v>
      </c>
      <c r="H55" s="1" t="n">
        <v>55</v>
      </c>
    </row>
    <row r="56" customFormat="false" ht="12.8" hidden="false" customHeight="false" outlineLevel="0" collapsed="false">
      <c r="A56" s="2" t="s">
        <v>0</v>
      </c>
      <c r="B56" s="2" t="n">
        <v>12870</v>
      </c>
      <c r="C56" s="3" t="n">
        <v>44392</v>
      </c>
      <c r="D56" s="2" t="s">
        <v>24</v>
      </c>
      <c r="E56" s="2" t="s">
        <v>2</v>
      </c>
      <c r="F56" s="2" t="n">
        <v>0</v>
      </c>
      <c r="G56" s="2" t="s">
        <v>3</v>
      </c>
      <c r="H56" s="1" t="n">
        <v>56</v>
      </c>
    </row>
    <row r="57" customFormat="false" ht="12.8" hidden="false" customHeight="false" outlineLevel="0" collapsed="false">
      <c r="A57" s="2" t="s">
        <v>0</v>
      </c>
      <c r="B57" s="2" t="n">
        <v>13717</v>
      </c>
      <c r="C57" s="3" t="n">
        <v>44393</v>
      </c>
      <c r="D57" s="2" t="s">
        <v>24</v>
      </c>
      <c r="E57" s="2" t="s">
        <v>2</v>
      </c>
      <c r="F57" s="2" t="n">
        <v>0</v>
      </c>
      <c r="G57" s="2" t="s">
        <v>3</v>
      </c>
      <c r="H57" s="1" t="n">
        <v>57</v>
      </c>
    </row>
    <row r="58" customFormat="false" ht="12.8" hidden="false" customHeight="false" outlineLevel="0" collapsed="false">
      <c r="A58" s="2" t="s">
        <v>0</v>
      </c>
      <c r="B58" s="2" t="n">
        <v>13877</v>
      </c>
      <c r="C58" s="3" t="n">
        <v>44393</v>
      </c>
      <c r="D58" s="2" t="s">
        <v>34</v>
      </c>
      <c r="E58" s="2" t="s">
        <v>2</v>
      </c>
      <c r="F58" s="2" t="n">
        <v>0</v>
      </c>
      <c r="G58" s="2" t="s">
        <v>3</v>
      </c>
      <c r="H58" s="1" t="n">
        <v>58</v>
      </c>
    </row>
    <row r="59" customFormat="false" ht="12.8" hidden="false" customHeight="false" outlineLevel="0" collapsed="false">
      <c r="A59" s="2" t="s">
        <v>0</v>
      </c>
      <c r="B59" s="2" t="n">
        <v>15296</v>
      </c>
      <c r="C59" s="3" t="n">
        <v>44394</v>
      </c>
      <c r="D59" s="2" t="s">
        <v>35</v>
      </c>
      <c r="E59" s="2" t="s">
        <v>2</v>
      </c>
      <c r="F59" s="2" t="n">
        <v>0</v>
      </c>
      <c r="G59" s="2" t="s">
        <v>3</v>
      </c>
      <c r="H59" s="1" t="n">
        <v>59</v>
      </c>
    </row>
    <row r="60" customFormat="false" ht="12.8" hidden="false" customHeight="false" outlineLevel="0" collapsed="false">
      <c r="A60" s="2" t="s">
        <v>0</v>
      </c>
      <c r="B60" s="2" t="n">
        <v>17756</v>
      </c>
      <c r="C60" s="3" t="n">
        <v>44395</v>
      </c>
      <c r="D60" s="2" t="s">
        <v>36</v>
      </c>
      <c r="E60" s="2" t="s">
        <v>2</v>
      </c>
      <c r="F60" s="2" t="n">
        <v>0</v>
      </c>
      <c r="G60" s="2" t="s">
        <v>3</v>
      </c>
      <c r="H60" s="1" t="n">
        <v>60</v>
      </c>
    </row>
    <row r="61" customFormat="false" ht="12.8" hidden="false" customHeight="false" outlineLevel="0" collapsed="false">
      <c r="A61" s="2" t="s">
        <v>0</v>
      </c>
      <c r="B61" s="2" t="n">
        <v>17477</v>
      </c>
      <c r="C61" s="3" t="n">
        <v>44397</v>
      </c>
      <c r="D61" s="2" t="s">
        <v>36</v>
      </c>
      <c r="E61" s="2" t="s">
        <v>2</v>
      </c>
      <c r="F61" s="2" t="n">
        <v>0</v>
      </c>
      <c r="G61" s="2" t="s">
        <v>3</v>
      </c>
      <c r="H61" s="1" t="n">
        <v>61</v>
      </c>
    </row>
    <row r="62" customFormat="false" ht="12.8" hidden="false" customHeight="false" outlineLevel="0" collapsed="false">
      <c r="A62" s="2" t="s">
        <v>0</v>
      </c>
      <c r="B62" s="2" t="n">
        <v>17686</v>
      </c>
      <c r="C62" s="3" t="n">
        <v>44397</v>
      </c>
      <c r="D62" s="2" t="s">
        <v>37</v>
      </c>
      <c r="E62" s="2" t="s">
        <v>2</v>
      </c>
      <c r="F62" s="2" t="n">
        <v>0</v>
      </c>
      <c r="G62" s="2" t="s">
        <v>3</v>
      </c>
      <c r="H62" s="1" t="n">
        <v>62</v>
      </c>
    </row>
    <row r="63" customFormat="false" ht="12.8" hidden="false" customHeight="false" outlineLevel="0" collapsed="false">
      <c r="A63" s="2" t="s">
        <v>0</v>
      </c>
      <c r="B63" s="2" t="n">
        <v>27700</v>
      </c>
      <c r="C63" s="3" t="n">
        <v>44408</v>
      </c>
      <c r="D63" s="2" t="s">
        <v>17</v>
      </c>
      <c r="E63" s="2" t="s">
        <v>2</v>
      </c>
      <c r="F63" s="2" t="n">
        <v>0</v>
      </c>
      <c r="G63" s="2" t="s">
        <v>3</v>
      </c>
      <c r="H63" s="1" t="n">
        <v>63</v>
      </c>
    </row>
    <row r="64" customFormat="false" ht="12.8" hidden="false" customHeight="false" outlineLevel="0" collapsed="false">
      <c r="A64" s="2" t="s">
        <v>0</v>
      </c>
      <c r="B64" s="2" t="n">
        <v>27987</v>
      </c>
      <c r="C64" s="3" t="n">
        <v>44408</v>
      </c>
      <c r="D64" s="2" t="s">
        <v>17</v>
      </c>
      <c r="E64" s="2" t="s">
        <v>2</v>
      </c>
      <c r="F64" s="2" t="n">
        <v>0</v>
      </c>
      <c r="G64" s="2" t="s">
        <v>3</v>
      </c>
      <c r="H64" s="1" t="n">
        <v>64</v>
      </c>
    </row>
    <row r="65" customFormat="false" ht="12.8" hidden="false" customHeight="false" outlineLevel="0" collapsed="false">
      <c r="A65" s="2" t="s">
        <v>0</v>
      </c>
      <c r="B65" s="2" t="n">
        <v>6517</v>
      </c>
      <c r="C65" s="3" t="n">
        <v>44416</v>
      </c>
      <c r="D65" s="2" t="s">
        <v>38</v>
      </c>
      <c r="E65" s="2" t="s">
        <v>2</v>
      </c>
      <c r="F65" s="2" t="n">
        <v>0</v>
      </c>
      <c r="G65" s="2" t="s">
        <v>3</v>
      </c>
      <c r="H65" s="1" t="n">
        <v>65</v>
      </c>
    </row>
    <row r="66" customFormat="false" ht="12.8" hidden="false" customHeight="false" outlineLevel="0" collapsed="false">
      <c r="A66" s="2" t="s">
        <v>0</v>
      </c>
      <c r="B66" s="2" t="n">
        <v>11531</v>
      </c>
      <c r="C66" s="3" t="n">
        <v>44421</v>
      </c>
      <c r="D66" s="2" t="s">
        <v>39</v>
      </c>
      <c r="E66" s="2" t="s">
        <v>40</v>
      </c>
      <c r="F66" s="2" t="n">
        <v>0</v>
      </c>
      <c r="G66" s="2" t="s">
        <v>3</v>
      </c>
      <c r="H66" s="1" t="n">
        <v>66</v>
      </c>
    </row>
    <row r="67" customFormat="false" ht="12.8" hidden="false" customHeight="false" outlineLevel="0" collapsed="false">
      <c r="A67" s="2" t="s">
        <v>0</v>
      </c>
      <c r="B67" s="2" t="n">
        <v>12224</v>
      </c>
      <c r="C67" s="3" t="n">
        <v>44422</v>
      </c>
      <c r="D67" s="2" t="s">
        <v>41</v>
      </c>
      <c r="E67" s="2" t="s">
        <v>2</v>
      </c>
      <c r="F67" s="2" t="n">
        <v>0</v>
      </c>
      <c r="G67" s="2" t="s">
        <v>3</v>
      </c>
      <c r="H67" s="1" t="n">
        <v>67</v>
      </c>
    </row>
    <row r="68" customFormat="false" ht="12.8" hidden="false" customHeight="false" outlineLevel="0" collapsed="false">
      <c r="A68" s="2" t="s">
        <v>0</v>
      </c>
      <c r="B68" s="2" t="n">
        <v>12807</v>
      </c>
      <c r="C68" s="3" t="n">
        <v>44423</v>
      </c>
      <c r="D68" s="2" t="s">
        <v>42</v>
      </c>
      <c r="E68" s="2" t="s">
        <v>2</v>
      </c>
      <c r="F68" s="2" t="n">
        <v>0</v>
      </c>
      <c r="G68" s="2" t="s">
        <v>3</v>
      </c>
      <c r="H68" s="1" t="n">
        <v>68</v>
      </c>
    </row>
    <row r="69" customFormat="false" ht="12.8" hidden="false" customHeight="false" outlineLevel="0" collapsed="false">
      <c r="A69" s="2" t="s">
        <v>0</v>
      </c>
      <c r="B69" s="2" t="n">
        <v>17166</v>
      </c>
      <c r="C69" s="3" t="n">
        <v>44428</v>
      </c>
      <c r="D69" s="2" t="s">
        <v>43</v>
      </c>
      <c r="E69" s="2" t="s">
        <v>2</v>
      </c>
      <c r="F69" s="2" t="n">
        <v>0</v>
      </c>
      <c r="G69" s="2" t="s">
        <v>3</v>
      </c>
      <c r="H69" s="1" t="n">
        <v>69</v>
      </c>
    </row>
    <row r="70" customFormat="false" ht="12.8" hidden="false" customHeight="false" outlineLevel="0" collapsed="false">
      <c r="A70" s="2" t="s">
        <v>0</v>
      </c>
      <c r="B70" s="2" t="n">
        <v>17603</v>
      </c>
      <c r="C70" s="3" t="n">
        <v>44428</v>
      </c>
      <c r="D70" s="2" t="s">
        <v>24</v>
      </c>
      <c r="E70" s="2" t="s">
        <v>2</v>
      </c>
      <c r="F70" s="2" t="n">
        <v>0</v>
      </c>
      <c r="G70" s="2" t="s">
        <v>3</v>
      </c>
      <c r="H70" s="1" t="n">
        <v>70</v>
      </c>
    </row>
    <row r="71" customFormat="false" ht="12.8" hidden="false" customHeight="false" outlineLevel="0" collapsed="false">
      <c r="A71" s="2" t="s">
        <v>0</v>
      </c>
      <c r="B71" s="2" t="n">
        <v>24829</v>
      </c>
      <c r="C71" s="3" t="n">
        <v>44437</v>
      </c>
      <c r="D71" s="2"/>
      <c r="E71" s="2" t="s">
        <v>2</v>
      </c>
      <c r="F71" s="2" t="n">
        <v>0</v>
      </c>
      <c r="G71" s="2" t="s">
        <v>3</v>
      </c>
      <c r="H71" s="1" t="n">
        <v>71</v>
      </c>
    </row>
    <row r="72" customFormat="false" ht="12.8" hidden="false" customHeight="false" outlineLevel="0" collapsed="false">
      <c r="A72" s="2" t="s">
        <v>0</v>
      </c>
      <c r="B72" s="2" t="n">
        <v>4826</v>
      </c>
      <c r="C72" s="3" t="n">
        <v>44445</v>
      </c>
      <c r="D72" s="2" t="s">
        <v>44</v>
      </c>
      <c r="E72" s="2" t="s">
        <v>2</v>
      </c>
      <c r="F72" s="2" t="n">
        <v>0</v>
      </c>
      <c r="G72" s="2" t="s">
        <v>3</v>
      </c>
      <c r="H72" s="1" t="n">
        <v>72</v>
      </c>
    </row>
    <row r="73" customFormat="false" ht="12.8" hidden="false" customHeight="false" outlineLevel="0" collapsed="false">
      <c r="A73" s="2" t="s">
        <v>0</v>
      </c>
      <c r="B73" s="2" t="n">
        <v>13011</v>
      </c>
      <c r="C73" s="3" t="n">
        <v>44454</v>
      </c>
      <c r="D73" s="2" t="s">
        <v>45</v>
      </c>
      <c r="E73" s="2" t="s">
        <v>2</v>
      </c>
      <c r="F73" s="2" t="n">
        <v>0</v>
      </c>
      <c r="G73" s="2" t="s">
        <v>3</v>
      </c>
      <c r="H73" s="1" t="n">
        <v>73</v>
      </c>
    </row>
    <row r="74" customFormat="false" ht="12.8" hidden="false" customHeight="false" outlineLevel="0" collapsed="false">
      <c r="A74" s="2" t="s">
        <v>0</v>
      </c>
      <c r="B74" s="2" t="n">
        <v>23569</v>
      </c>
      <c r="C74" s="3" t="n">
        <v>44466</v>
      </c>
      <c r="D74" s="2" t="s">
        <v>46</v>
      </c>
      <c r="E74" s="2" t="s">
        <v>8</v>
      </c>
      <c r="F74" s="2" t="n">
        <v>0</v>
      </c>
      <c r="G74" s="2" t="s">
        <v>3</v>
      </c>
      <c r="H74" s="1" t="n">
        <v>74</v>
      </c>
    </row>
    <row r="75" customFormat="false" ht="12.8" hidden="false" customHeight="false" outlineLevel="0" collapsed="false">
      <c r="A75" s="2" t="s">
        <v>0</v>
      </c>
      <c r="B75" s="2" t="n">
        <v>2077</v>
      </c>
      <c r="C75" s="3" t="n">
        <v>44472</v>
      </c>
      <c r="D75" s="2" t="s">
        <v>47</v>
      </c>
      <c r="E75" s="2" t="s">
        <v>2</v>
      </c>
      <c r="F75" s="2" t="n">
        <v>0</v>
      </c>
      <c r="G75" s="2" t="s">
        <v>3</v>
      </c>
      <c r="H75" s="1" t="n">
        <v>75</v>
      </c>
    </row>
    <row r="76" customFormat="false" ht="12.8" hidden="false" customHeight="false" outlineLevel="0" collapsed="false">
      <c r="A76" s="2" t="s">
        <v>0</v>
      </c>
      <c r="B76" s="2" t="n">
        <v>2289</v>
      </c>
      <c r="C76" s="3" t="n">
        <v>44472</v>
      </c>
      <c r="D76" s="2" t="s">
        <v>48</v>
      </c>
      <c r="E76" s="2" t="s">
        <v>2</v>
      </c>
      <c r="F76" s="2" t="n">
        <v>0</v>
      </c>
      <c r="G76" s="2" t="s">
        <v>3</v>
      </c>
      <c r="H76" s="1" t="n">
        <v>76</v>
      </c>
    </row>
    <row r="77" customFormat="false" ht="12.8" hidden="false" customHeight="false" outlineLevel="0" collapsed="false">
      <c r="A77" s="2" t="s">
        <v>0</v>
      </c>
      <c r="B77" s="2" t="n">
        <v>5119</v>
      </c>
      <c r="C77" s="3" t="n">
        <v>44475</v>
      </c>
      <c r="D77" s="2" t="s">
        <v>42</v>
      </c>
      <c r="E77" s="2" t="s">
        <v>2</v>
      </c>
      <c r="F77" s="2" t="n">
        <v>0</v>
      </c>
      <c r="G77" s="2" t="s">
        <v>3</v>
      </c>
      <c r="H77" s="1" t="n">
        <v>77</v>
      </c>
    </row>
    <row r="78" customFormat="false" ht="12.8" hidden="false" customHeight="false" outlineLevel="0" collapsed="false">
      <c r="A78" s="2" t="s">
        <v>0</v>
      </c>
      <c r="B78" s="2"/>
      <c r="C78" s="3" t="n">
        <v>44478</v>
      </c>
      <c r="D78" s="2" t="s">
        <v>49</v>
      </c>
      <c r="E78" s="2" t="s">
        <v>8</v>
      </c>
      <c r="F78" s="2" t="n">
        <v>0</v>
      </c>
      <c r="G78" s="2" t="s">
        <v>3</v>
      </c>
      <c r="H78" s="1" t="n">
        <v>78</v>
      </c>
    </row>
    <row r="79" customFormat="false" ht="12.8" hidden="false" customHeight="false" outlineLevel="0" collapsed="false">
      <c r="A79" s="2" t="s">
        <v>0</v>
      </c>
      <c r="B79" s="2" t="n">
        <v>9325</v>
      </c>
      <c r="C79" s="3" t="n">
        <v>44480</v>
      </c>
      <c r="D79" s="2" t="s">
        <v>50</v>
      </c>
      <c r="E79" s="2" t="s">
        <v>2</v>
      </c>
      <c r="F79" s="2" t="n">
        <v>0</v>
      </c>
      <c r="G79" s="2" t="s">
        <v>3</v>
      </c>
      <c r="H79" s="1" t="n">
        <v>79</v>
      </c>
    </row>
    <row r="80" customFormat="false" ht="12.8" hidden="false" customHeight="false" outlineLevel="0" collapsed="false">
      <c r="A80" s="2" t="s">
        <v>0</v>
      </c>
      <c r="B80" s="2" t="n">
        <v>9579</v>
      </c>
      <c r="C80" s="3" t="n">
        <v>44480</v>
      </c>
      <c r="D80" s="2" t="s">
        <v>51</v>
      </c>
      <c r="E80" s="2" t="s">
        <v>2</v>
      </c>
      <c r="F80" s="2" t="n">
        <v>0</v>
      </c>
      <c r="G80" s="2" t="s">
        <v>3</v>
      </c>
      <c r="H80" s="1" t="n">
        <v>80</v>
      </c>
    </row>
    <row r="81" customFormat="false" ht="12.8" hidden="false" customHeight="false" outlineLevel="0" collapsed="false">
      <c r="A81" s="2" t="s">
        <v>0</v>
      </c>
      <c r="B81" s="2" t="n">
        <v>11041</v>
      </c>
      <c r="C81" s="3" t="n">
        <v>44482</v>
      </c>
      <c r="D81" s="2" t="s">
        <v>49</v>
      </c>
      <c r="E81" s="2" t="s">
        <v>2</v>
      </c>
      <c r="F81" s="2" t="n">
        <v>0</v>
      </c>
      <c r="G81" s="2" t="s">
        <v>3</v>
      </c>
      <c r="H81" s="1" t="n">
        <v>81</v>
      </c>
    </row>
    <row r="82" customFormat="false" ht="12.8" hidden="false" customHeight="false" outlineLevel="0" collapsed="false">
      <c r="A82" s="2" t="s">
        <v>0</v>
      </c>
      <c r="B82" s="2" t="n">
        <v>13011</v>
      </c>
      <c r="C82" s="3" t="n">
        <v>44482</v>
      </c>
      <c r="D82" s="2" t="s">
        <v>45</v>
      </c>
      <c r="E82" s="2" t="s">
        <v>2</v>
      </c>
      <c r="F82" s="2" t="n">
        <v>0</v>
      </c>
      <c r="G82" s="2" t="s">
        <v>3</v>
      </c>
      <c r="H82" s="1" t="n">
        <v>82</v>
      </c>
    </row>
    <row r="83" customFormat="false" ht="12.8" hidden="false" customHeight="false" outlineLevel="0" collapsed="false">
      <c r="A83" s="2" t="s">
        <v>0</v>
      </c>
      <c r="B83" s="2" t="n">
        <v>11261</v>
      </c>
      <c r="C83" s="3" t="n">
        <v>44482</v>
      </c>
      <c r="D83" s="2" t="s">
        <v>52</v>
      </c>
      <c r="E83" s="2" t="s">
        <v>2</v>
      </c>
      <c r="F83" s="2" t="n">
        <v>0</v>
      </c>
      <c r="G83" s="2" t="s">
        <v>3</v>
      </c>
      <c r="H83" s="1" t="n">
        <v>83</v>
      </c>
    </row>
    <row r="84" customFormat="false" ht="12.8" hidden="false" customHeight="false" outlineLevel="0" collapsed="false">
      <c r="A84" s="2" t="s">
        <v>0</v>
      </c>
      <c r="B84" s="2" t="n">
        <v>13942</v>
      </c>
      <c r="C84" s="3" t="n">
        <v>44485</v>
      </c>
      <c r="D84" s="2" t="s">
        <v>42</v>
      </c>
      <c r="E84" s="2" t="s">
        <v>2</v>
      </c>
      <c r="F84" s="2" t="n">
        <v>0</v>
      </c>
      <c r="G84" s="2" t="s">
        <v>3</v>
      </c>
      <c r="H84" s="1" t="n">
        <v>84</v>
      </c>
    </row>
    <row r="85" customFormat="false" ht="12.8" hidden="false" customHeight="false" outlineLevel="0" collapsed="false">
      <c r="A85" s="2" t="s">
        <v>0</v>
      </c>
      <c r="B85" s="2" t="n">
        <v>15568</v>
      </c>
      <c r="C85" s="3" t="n">
        <v>44487</v>
      </c>
      <c r="D85" s="2" t="s">
        <v>53</v>
      </c>
      <c r="E85" s="2" t="s">
        <v>2</v>
      </c>
      <c r="F85" s="2" t="n">
        <v>0</v>
      </c>
      <c r="G85" s="2" t="s">
        <v>3</v>
      </c>
      <c r="H85" s="1" t="n">
        <v>85</v>
      </c>
    </row>
    <row r="86" customFormat="false" ht="12.8" hidden="false" customHeight="false" outlineLevel="0" collapsed="false">
      <c r="A86" s="2" t="s">
        <v>0</v>
      </c>
      <c r="B86" s="2" t="n">
        <v>15628</v>
      </c>
      <c r="C86" s="3" t="n">
        <v>44487</v>
      </c>
      <c r="D86" s="2" t="s">
        <v>54</v>
      </c>
      <c r="E86" s="2" t="s">
        <v>2</v>
      </c>
      <c r="F86" s="2" t="n">
        <v>0</v>
      </c>
      <c r="G86" s="2" t="s">
        <v>3</v>
      </c>
      <c r="H86" s="1" t="n">
        <v>86</v>
      </c>
    </row>
    <row r="87" customFormat="false" ht="12.8" hidden="false" customHeight="false" outlineLevel="0" collapsed="false">
      <c r="A87" s="2" t="s">
        <v>0</v>
      </c>
      <c r="B87" s="2" t="n">
        <v>16570</v>
      </c>
      <c r="C87" s="3" t="n">
        <v>44488</v>
      </c>
      <c r="D87" s="2" t="s">
        <v>45</v>
      </c>
      <c r="E87" s="2" t="s">
        <v>2</v>
      </c>
      <c r="F87" s="2" t="n">
        <v>0</v>
      </c>
      <c r="G87" s="2" t="s">
        <v>3</v>
      </c>
      <c r="H87" s="1" t="n">
        <v>87</v>
      </c>
    </row>
    <row r="88" customFormat="false" ht="12.8" hidden="false" customHeight="false" outlineLevel="0" collapsed="false">
      <c r="A88" s="2" t="s">
        <v>0</v>
      </c>
      <c r="B88" s="2" t="n">
        <v>16806</v>
      </c>
      <c r="C88" s="3" t="n">
        <v>44488</v>
      </c>
      <c r="D88" s="2" t="s">
        <v>55</v>
      </c>
      <c r="E88" s="2" t="s">
        <v>2</v>
      </c>
      <c r="F88" s="2" t="n">
        <v>0</v>
      </c>
      <c r="G88" s="2" t="s">
        <v>3</v>
      </c>
      <c r="H88" s="1" t="n">
        <v>88</v>
      </c>
    </row>
    <row r="89" customFormat="false" ht="12.8" hidden="false" customHeight="false" outlineLevel="0" collapsed="false">
      <c r="A89" s="2" t="s">
        <v>0</v>
      </c>
      <c r="B89" s="2" t="n">
        <v>17457</v>
      </c>
      <c r="C89" s="3" t="n">
        <v>44489</v>
      </c>
      <c r="D89" s="2" t="s">
        <v>56</v>
      </c>
      <c r="E89" s="2" t="s">
        <v>8</v>
      </c>
      <c r="F89" s="2" t="n">
        <v>0</v>
      </c>
      <c r="G89" s="2" t="s">
        <v>3</v>
      </c>
      <c r="H89" s="1" t="n">
        <v>89</v>
      </c>
    </row>
    <row r="90" customFormat="false" ht="12.8" hidden="false" customHeight="false" outlineLevel="0" collapsed="false">
      <c r="A90" s="2" t="s">
        <v>0</v>
      </c>
      <c r="B90" s="2" t="n">
        <v>18184</v>
      </c>
      <c r="C90" s="3" t="n">
        <v>44490</v>
      </c>
      <c r="D90" s="2" t="s">
        <v>57</v>
      </c>
      <c r="E90" s="2" t="s">
        <v>2</v>
      </c>
      <c r="F90" s="2" t="n">
        <v>0</v>
      </c>
      <c r="G90" s="2" t="s">
        <v>3</v>
      </c>
      <c r="H90" s="1" t="n">
        <v>90</v>
      </c>
    </row>
    <row r="91" customFormat="false" ht="12.8" hidden="false" customHeight="false" outlineLevel="0" collapsed="false">
      <c r="A91" s="2" t="s">
        <v>0</v>
      </c>
      <c r="B91" s="2" t="n">
        <v>19283</v>
      </c>
      <c r="C91" s="3" t="n">
        <v>44491</v>
      </c>
      <c r="D91" s="2" t="s">
        <v>58</v>
      </c>
      <c r="E91" s="2" t="s">
        <v>8</v>
      </c>
      <c r="F91" s="2" t="n">
        <v>0</v>
      </c>
      <c r="G91" s="2" t="s">
        <v>3</v>
      </c>
      <c r="H91" s="1" t="n">
        <v>91</v>
      </c>
    </row>
    <row r="92" customFormat="false" ht="12.8" hidden="false" customHeight="false" outlineLevel="0" collapsed="false">
      <c r="A92" s="2" t="s">
        <v>0</v>
      </c>
      <c r="B92" s="2" t="n">
        <v>20051</v>
      </c>
      <c r="C92" s="3" t="n">
        <v>44492</v>
      </c>
      <c r="D92" s="2" t="s">
        <v>59</v>
      </c>
      <c r="E92" s="2" t="s">
        <v>8</v>
      </c>
      <c r="F92" s="2" t="n">
        <v>0</v>
      </c>
      <c r="G92" s="2" t="s">
        <v>3</v>
      </c>
      <c r="H92" s="1" t="n">
        <v>92</v>
      </c>
    </row>
    <row r="93" customFormat="false" ht="12.8" hidden="false" customHeight="false" outlineLevel="0" collapsed="false">
      <c r="A93" s="2" t="s">
        <v>0</v>
      </c>
      <c r="B93" s="2" t="n">
        <v>21112</v>
      </c>
      <c r="C93" s="3" t="n">
        <v>44493</v>
      </c>
      <c r="D93" s="2" t="s">
        <v>60</v>
      </c>
      <c r="E93" s="2" t="s">
        <v>8</v>
      </c>
      <c r="F93" s="2" t="n">
        <v>0</v>
      </c>
      <c r="G93" s="2" t="s">
        <v>3</v>
      </c>
      <c r="H93" s="1" t="n">
        <v>93</v>
      </c>
    </row>
    <row r="94" customFormat="false" ht="12.8" hidden="false" customHeight="false" outlineLevel="0" collapsed="false">
      <c r="A94" s="2" t="s">
        <v>0</v>
      </c>
      <c r="B94" s="2" t="n">
        <v>21280</v>
      </c>
      <c r="C94" s="3" t="n">
        <v>44493</v>
      </c>
      <c r="D94" s="2" t="s">
        <v>61</v>
      </c>
      <c r="E94" s="2" t="s">
        <v>8</v>
      </c>
      <c r="F94" s="2" t="n">
        <v>0</v>
      </c>
      <c r="G94" s="2" t="s">
        <v>3</v>
      </c>
      <c r="H94" s="1" t="n">
        <v>94</v>
      </c>
    </row>
    <row r="95" customFormat="false" ht="12.8" hidden="false" customHeight="false" outlineLevel="0" collapsed="false">
      <c r="A95" s="2" t="s">
        <v>0</v>
      </c>
      <c r="B95" s="2" t="n">
        <v>21329</v>
      </c>
      <c r="C95" s="3" t="n">
        <v>44493</v>
      </c>
      <c r="D95" s="2" t="s">
        <v>62</v>
      </c>
      <c r="E95" s="2" t="s">
        <v>8</v>
      </c>
      <c r="F95" s="2" t="n">
        <v>0</v>
      </c>
      <c r="G95" s="2" t="s">
        <v>3</v>
      </c>
      <c r="H95" s="1" t="n">
        <v>95</v>
      </c>
    </row>
    <row r="96" customFormat="false" ht="12.8" hidden="false" customHeight="false" outlineLevel="0" collapsed="false">
      <c r="A96" s="2" t="s">
        <v>0</v>
      </c>
      <c r="B96" s="2" t="n">
        <v>23014</v>
      </c>
      <c r="C96" s="3" t="n">
        <v>44495</v>
      </c>
      <c r="D96" s="2" t="s">
        <v>63</v>
      </c>
      <c r="E96" s="2" t="s">
        <v>2</v>
      </c>
      <c r="F96" s="2" t="n">
        <v>0</v>
      </c>
      <c r="G96" s="2" t="s">
        <v>3</v>
      </c>
      <c r="H96" s="1" t="n">
        <v>96</v>
      </c>
    </row>
    <row r="97" customFormat="false" ht="12.8" hidden="false" customHeight="false" outlineLevel="0" collapsed="false">
      <c r="A97" s="2" t="s">
        <v>0</v>
      </c>
      <c r="B97" s="2" t="n">
        <v>23931</v>
      </c>
      <c r="C97" s="3" t="n">
        <v>44496</v>
      </c>
      <c r="D97" s="2" t="s">
        <v>64</v>
      </c>
      <c r="E97" s="2" t="s">
        <v>2</v>
      </c>
      <c r="F97" s="2" t="n">
        <v>0</v>
      </c>
      <c r="G97" s="2" t="s">
        <v>3</v>
      </c>
      <c r="H97" s="1" t="n">
        <v>97</v>
      </c>
    </row>
    <row r="98" customFormat="false" ht="12.8" hidden="false" customHeight="false" outlineLevel="0" collapsed="false">
      <c r="A98" s="2" t="s">
        <v>0</v>
      </c>
      <c r="B98" s="2" t="n">
        <v>25380</v>
      </c>
      <c r="C98" s="3" t="n">
        <v>44498</v>
      </c>
      <c r="D98" s="2" t="s">
        <v>65</v>
      </c>
      <c r="E98" s="2" t="s">
        <v>2</v>
      </c>
      <c r="F98" s="2" t="n">
        <v>0</v>
      </c>
      <c r="G98" s="2" t="s">
        <v>3</v>
      </c>
      <c r="H98" s="1" t="n">
        <v>98</v>
      </c>
    </row>
    <row r="99" customFormat="false" ht="12.8" hidden="false" customHeight="false" outlineLevel="0" collapsed="false">
      <c r="A99" s="2" t="s">
        <v>0</v>
      </c>
      <c r="B99" s="2" t="n">
        <v>653</v>
      </c>
      <c r="C99" s="3" t="n">
        <v>44500</v>
      </c>
      <c r="D99" s="2" t="s">
        <v>66</v>
      </c>
      <c r="E99" s="2" t="s">
        <v>8</v>
      </c>
      <c r="F99" s="2" t="n">
        <v>0</v>
      </c>
      <c r="G99" s="2" t="s">
        <v>3</v>
      </c>
      <c r="H99" s="1" t="n">
        <v>99</v>
      </c>
    </row>
    <row r="100" customFormat="false" ht="12.8" hidden="false" customHeight="false" outlineLevel="0" collapsed="false">
      <c r="A100" s="2" t="s">
        <v>0</v>
      </c>
      <c r="B100" s="2" t="n">
        <v>332</v>
      </c>
      <c r="C100" s="3" t="n">
        <v>44501</v>
      </c>
      <c r="D100" s="2" t="s">
        <v>65</v>
      </c>
      <c r="E100" s="2" t="s">
        <v>2</v>
      </c>
      <c r="F100" s="2" t="n">
        <v>0</v>
      </c>
      <c r="G100" s="2" t="s">
        <v>3</v>
      </c>
      <c r="H100" s="1" t="n">
        <v>100</v>
      </c>
    </row>
    <row r="101" customFormat="false" ht="12.8" hidden="false" customHeight="false" outlineLevel="0" collapsed="false">
      <c r="A101" s="2" t="s">
        <v>0</v>
      </c>
      <c r="B101" s="2" t="n">
        <v>480</v>
      </c>
      <c r="C101" s="3" t="n">
        <v>44501</v>
      </c>
      <c r="D101" s="2" t="s">
        <v>67</v>
      </c>
      <c r="E101" s="2" t="s">
        <v>2</v>
      </c>
      <c r="F101" s="2" t="n">
        <v>0</v>
      </c>
      <c r="G101" s="2" t="s">
        <v>3</v>
      </c>
      <c r="H101" s="1" t="n">
        <v>101</v>
      </c>
    </row>
    <row r="102" customFormat="false" ht="12.8" hidden="false" customHeight="false" outlineLevel="0" collapsed="false">
      <c r="A102" s="2" t="s">
        <v>0</v>
      </c>
      <c r="B102" s="2" t="n">
        <v>1903</v>
      </c>
      <c r="C102" s="3" t="n">
        <v>44503</v>
      </c>
      <c r="D102" s="2" t="s">
        <v>68</v>
      </c>
      <c r="E102" s="2" t="s">
        <v>2</v>
      </c>
      <c r="F102" s="2" t="n">
        <v>0</v>
      </c>
      <c r="G102" s="2" t="s">
        <v>3</v>
      </c>
      <c r="H102" s="1" t="n">
        <v>102</v>
      </c>
    </row>
    <row r="103" customFormat="false" ht="12.8" hidden="false" customHeight="false" outlineLevel="0" collapsed="false">
      <c r="A103" s="2" t="s">
        <v>0</v>
      </c>
      <c r="B103" s="2" t="n">
        <v>4864</v>
      </c>
      <c r="C103" s="3" t="n">
        <v>44506</v>
      </c>
      <c r="D103" s="2" t="s">
        <v>67</v>
      </c>
      <c r="E103" s="2" t="s">
        <v>2</v>
      </c>
      <c r="F103" s="2" t="n">
        <v>0</v>
      </c>
      <c r="G103" s="2" t="s">
        <v>3</v>
      </c>
      <c r="H103" s="1" t="n">
        <v>103</v>
      </c>
    </row>
    <row r="104" customFormat="false" ht="12.8" hidden="false" customHeight="false" outlineLevel="0" collapsed="false">
      <c r="A104" s="2" t="s">
        <v>0</v>
      </c>
      <c r="B104" s="2" t="n">
        <v>5371</v>
      </c>
      <c r="C104" s="3" t="n">
        <v>44507</v>
      </c>
      <c r="D104" s="2" t="s">
        <v>69</v>
      </c>
      <c r="E104" s="2" t="s">
        <v>2</v>
      </c>
      <c r="F104" s="2" t="n">
        <v>0</v>
      </c>
      <c r="G104" s="2" t="s">
        <v>3</v>
      </c>
      <c r="H104" s="1" t="n">
        <v>104</v>
      </c>
    </row>
    <row r="105" customFormat="false" ht="12.8" hidden="false" customHeight="false" outlineLevel="0" collapsed="false">
      <c r="A105" s="2" t="s">
        <v>0</v>
      </c>
      <c r="B105" s="2"/>
      <c r="C105" s="3" t="n">
        <v>44507</v>
      </c>
      <c r="D105" s="2" t="s">
        <v>70</v>
      </c>
      <c r="E105" s="2" t="s">
        <v>2</v>
      </c>
      <c r="F105" s="2" t="n">
        <v>0</v>
      </c>
      <c r="G105" s="2" t="s">
        <v>3</v>
      </c>
      <c r="H105" s="1" t="n">
        <v>105</v>
      </c>
    </row>
    <row r="106" customFormat="false" ht="12.8" hidden="false" customHeight="false" outlineLevel="0" collapsed="false">
      <c r="A106" s="2" t="s">
        <v>0</v>
      </c>
      <c r="B106" s="2" t="n">
        <v>5491</v>
      </c>
      <c r="C106" s="3" t="n">
        <v>44507</v>
      </c>
      <c r="D106" s="2"/>
      <c r="E106" s="2" t="s">
        <v>2</v>
      </c>
      <c r="F106" s="2" t="n">
        <v>0</v>
      </c>
      <c r="G106" s="2" t="s">
        <v>3</v>
      </c>
      <c r="H106" s="1" t="n">
        <v>106</v>
      </c>
    </row>
    <row r="107" customFormat="false" ht="12.8" hidden="false" customHeight="false" outlineLevel="0" collapsed="false">
      <c r="A107" s="2" t="s">
        <v>0</v>
      </c>
      <c r="B107" s="2" t="n">
        <v>7020</v>
      </c>
      <c r="C107" s="3" t="n">
        <v>44509</v>
      </c>
      <c r="D107" s="2" t="s">
        <v>71</v>
      </c>
      <c r="E107" s="2" t="s">
        <v>2</v>
      </c>
      <c r="F107" s="2" t="n">
        <v>0</v>
      </c>
      <c r="G107" s="2" t="s">
        <v>3</v>
      </c>
      <c r="H107" s="1" t="n">
        <v>107</v>
      </c>
    </row>
    <row r="108" customFormat="false" ht="12.8" hidden="false" customHeight="false" outlineLevel="0" collapsed="false">
      <c r="A108" s="2" t="s">
        <v>0</v>
      </c>
      <c r="B108" s="2" t="n">
        <v>7367</v>
      </c>
      <c r="C108" s="3" t="n">
        <v>44509</v>
      </c>
      <c r="D108" s="2" t="s">
        <v>65</v>
      </c>
      <c r="E108" s="2" t="s">
        <v>2</v>
      </c>
      <c r="F108" s="2" t="n">
        <v>0</v>
      </c>
      <c r="G108" s="2" t="s">
        <v>3</v>
      </c>
      <c r="H108" s="1" t="n">
        <v>108</v>
      </c>
    </row>
    <row r="109" customFormat="false" ht="12.8" hidden="false" customHeight="false" outlineLevel="0" collapsed="false">
      <c r="A109" s="0" t="s">
        <v>0</v>
      </c>
      <c r="B109" s="0" t="n">
        <v>8939</v>
      </c>
      <c r="C109" s="4" t="n">
        <v>44511</v>
      </c>
      <c r="D109" s="0" t="s">
        <v>72</v>
      </c>
      <c r="E109" s="0" t="s">
        <v>2</v>
      </c>
      <c r="F109" s="1" t="n">
        <v>0</v>
      </c>
      <c r="G109" s="1" t="s">
        <v>3</v>
      </c>
      <c r="H109" s="1" t="n">
        <v>109</v>
      </c>
    </row>
    <row r="110" customFormat="false" ht="12.8" hidden="false" customHeight="false" outlineLevel="0" collapsed="false">
      <c r="A110" s="0" t="s">
        <v>0</v>
      </c>
      <c r="B110" s="0" t="n">
        <v>9119</v>
      </c>
      <c r="C110" s="4" t="n">
        <v>44511</v>
      </c>
      <c r="D110" s="0" t="s">
        <v>73</v>
      </c>
      <c r="E110" s="0" t="s">
        <v>2</v>
      </c>
      <c r="F110" s="1" t="n">
        <v>0</v>
      </c>
      <c r="G110" s="1" t="s">
        <v>3</v>
      </c>
      <c r="H110" s="1" t="n">
        <v>110</v>
      </c>
    </row>
    <row r="111" customFormat="false" ht="12.8" hidden="false" customHeight="false" outlineLevel="0" collapsed="false">
      <c r="A111" s="0" t="s">
        <v>0</v>
      </c>
      <c r="B111" s="0" t="n">
        <v>11529</v>
      </c>
      <c r="C111" s="4" t="n">
        <v>44514</v>
      </c>
      <c r="D111" s="0" t="s">
        <v>74</v>
      </c>
      <c r="E111" s="0" t="s">
        <v>2</v>
      </c>
      <c r="F111" s="1" t="n">
        <v>0</v>
      </c>
      <c r="G111" s="1" t="s">
        <v>3</v>
      </c>
      <c r="H111" s="1" t="n">
        <v>111</v>
      </c>
    </row>
    <row r="112" customFormat="false" ht="12.8" hidden="false" customHeight="false" outlineLevel="0" collapsed="false">
      <c r="A112" s="0" t="s">
        <v>0</v>
      </c>
      <c r="B112" s="0" t="n">
        <v>14221</v>
      </c>
      <c r="C112" s="4" t="n">
        <v>44517</v>
      </c>
      <c r="D112" s="0" t="s">
        <v>75</v>
      </c>
      <c r="E112" s="0" t="s">
        <v>2</v>
      </c>
      <c r="F112" s="1" t="n">
        <v>0</v>
      </c>
      <c r="G112" s="1" t="s">
        <v>3</v>
      </c>
      <c r="H112" s="1" t="n">
        <v>112</v>
      </c>
    </row>
    <row r="113" customFormat="false" ht="12.8" hidden="false" customHeight="false" outlineLevel="0" collapsed="false">
      <c r="A113" s="0" t="s">
        <v>0</v>
      </c>
      <c r="B113" s="0" t="n">
        <v>14856</v>
      </c>
      <c r="C113" s="4" t="n">
        <v>44518</v>
      </c>
      <c r="D113" s="0" t="s">
        <v>76</v>
      </c>
      <c r="E113" s="0" t="s">
        <v>2</v>
      </c>
      <c r="F113" s="1" t="n">
        <v>0</v>
      </c>
      <c r="G113" s="1" t="s">
        <v>3</v>
      </c>
      <c r="H113" s="1" t="n">
        <v>113</v>
      </c>
    </row>
    <row r="114" customFormat="false" ht="12.8" hidden="false" customHeight="false" outlineLevel="0" collapsed="false">
      <c r="A114" s="0" t="s">
        <v>0</v>
      </c>
      <c r="B114" s="0" t="n">
        <v>25424</v>
      </c>
      <c r="C114" s="4" t="n">
        <v>44530</v>
      </c>
      <c r="D114" s="0" t="s">
        <v>59</v>
      </c>
      <c r="E114" s="0" t="s">
        <v>2</v>
      </c>
      <c r="F114" s="1" t="n">
        <v>0</v>
      </c>
      <c r="G114" s="1" t="s">
        <v>3</v>
      </c>
      <c r="H114" s="1" t="n">
        <v>114</v>
      </c>
    </row>
    <row r="115" customFormat="false" ht="12.8" hidden="false" customHeight="false" outlineLevel="0" collapsed="false">
      <c r="A115" s="0" t="s">
        <v>0</v>
      </c>
      <c r="B115" s="0" t="n">
        <v>10546</v>
      </c>
      <c r="C115" s="4" t="n">
        <v>44543</v>
      </c>
      <c r="D115" s="0" t="s">
        <v>77</v>
      </c>
      <c r="E115" s="0" t="s">
        <v>2</v>
      </c>
      <c r="F115" s="1" t="n">
        <v>0</v>
      </c>
      <c r="G115" s="1" t="s">
        <v>3</v>
      </c>
      <c r="H115" s="1" t="n">
        <v>115</v>
      </c>
    </row>
    <row r="116" customFormat="false" ht="12.8" hidden="false" customHeight="false" outlineLevel="0" collapsed="false">
      <c r="A116" s="0" t="s">
        <v>0</v>
      </c>
      <c r="B116" s="0" t="n">
        <v>15195</v>
      </c>
      <c r="C116" s="4" t="n">
        <v>44548</v>
      </c>
      <c r="D116" s="0" t="s">
        <v>78</v>
      </c>
      <c r="E116" s="0" t="s">
        <v>2</v>
      </c>
      <c r="F116" s="1" t="n">
        <v>0</v>
      </c>
      <c r="G116" s="1" t="s">
        <v>3</v>
      </c>
      <c r="H116" s="1" t="n">
        <v>116</v>
      </c>
    </row>
    <row r="117" customFormat="false" ht="12.8" hidden="false" customHeight="false" outlineLevel="0" collapsed="false">
      <c r="A117" s="2" t="s">
        <v>79</v>
      </c>
      <c r="B117" s="2" t="n">
        <v>15591</v>
      </c>
      <c r="C117" s="3" t="n">
        <v>44245</v>
      </c>
      <c r="D117" s="2" t="s">
        <v>13</v>
      </c>
      <c r="E117" s="2" t="s">
        <v>2</v>
      </c>
      <c r="F117" s="2" t="n">
        <v>0</v>
      </c>
      <c r="G117" s="2" t="s">
        <v>3</v>
      </c>
      <c r="H117" s="1" t="n">
        <v>117</v>
      </c>
    </row>
    <row r="118" customFormat="false" ht="12.8" hidden="false" customHeight="false" outlineLevel="0" collapsed="false">
      <c r="A118" s="2" t="s">
        <v>79</v>
      </c>
      <c r="B118" s="2" t="n">
        <v>13204</v>
      </c>
      <c r="C118" s="3" t="n">
        <v>44271</v>
      </c>
      <c r="D118" s="2" t="s">
        <v>80</v>
      </c>
      <c r="E118" s="2" t="s">
        <v>2</v>
      </c>
      <c r="F118" s="2" t="n">
        <v>0</v>
      </c>
      <c r="G118" s="2" t="s">
        <v>3</v>
      </c>
      <c r="H118" s="1" t="n">
        <v>118</v>
      </c>
    </row>
    <row r="119" customFormat="false" ht="12.8" hidden="false" customHeight="false" outlineLevel="0" collapsed="false">
      <c r="A119" s="2" t="s">
        <v>79</v>
      </c>
      <c r="B119" s="2" t="n">
        <v>18630</v>
      </c>
      <c r="C119" s="3" t="n">
        <v>44277</v>
      </c>
      <c r="D119" s="2" t="s">
        <v>45</v>
      </c>
      <c r="E119" s="2" t="s">
        <v>2</v>
      </c>
      <c r="F119" s="2" t="n">
        <v>0</v>
      </c>
      <c r="G119" s="2" t="s">
        <v>3</v>
      </c>
      <c r="H119" s="1" t="n">
        <v>119</v>
      </c>
    </row>
    <row r="120" customFormat="false" ht="12.8" hidden="false" customHeight="false" outlineLevel="0" collapsed="false">
      <c r="A120" s="2" t="s">
        <v>79</v>
      </c>
      <c r="B120" s="2" t="n">
        <v>3022</v>
      </c>
      <c r="C120" s="3" t="s">
        <v>81</v>
      </c>
      <c r="D120" s="2" t="s">
        <v>82</v>
      </c>
      <c r="E120" s="2" t="s">
        <v>2</v>
      </c>
      <c r="F120" s="2" t="n">
        <v>0</v>
      </c>
      <c r="G120" s="2" t="s">
        <v>3</v>
      </c>
      <c r="H120" s="1" t="n">
        <v>120</v>
      </c>
    </row>
    <row r="121" customFormat="false" ht="12.8" hidden="false" customHeight="false" outlineLevel="0" collapsed="false">
      <c r="A121" s="2" t="s">
        <v>79</v>
      </c>
      <c r="B121" s="2" t="n">
        <v>23256</v>
      </c>
      <c r="C121" s="3" t="n">
        <v>44284</v>
      </c>
      <c r="D121" s="2" t="s">
        <v>36</v>
      </c>
      <c r="E121" s="2" t="s">
        <v>2</v>
      </c>
      <c r="F121" s="2" t="n">
        <v>0</v>
      </c>
      <c r="G121" s="2" t="s">
        <v>3</v>
      </c>
      <c r="H121" s="1" t="n">
        <v>121</v>
      </c>
    </row>
    <row r="122" customFormat="false" ht="12.8" hidden="false" customHeight="false" outlineLevel="0" collapsed="false">
      <c r="A122" s="2" t="s">
        <v>79</v>
      </c>
      <c r="B122" s="2" t="n">
        <v>3356</v>
      </c>
      <c r="C122" s="3" t="n">
        <v>44320</v>
      </c>
      <c r="D122" s="2" t="s">
        <v>21</v>
      </c>
      <c r="E122" s="2" t="s">
        <v>2</v>
      </c>
      <c r="F122" s="2" t="n">
        <v>0</v>
      </c>
      <c r="G122" s="2" t="s">
        <v>3</v>
      </c>
      <c r="H122" s="1" t="n">
        <v>122</v>
      </c>
    </row>
    <row r="123" customFormat="false" ht="12.8" hidden="false" customHeight="false" outlineLevel="0" collapsed="false">
      <c r="A123" s="2" t="s">
        <v>79</v>
      </c>
      <c r="B123" s="2" t="n">
        <v>6837</v>
      </c>
      <c r="C123" s="3" t="n">
        <v>44325</v>
      </c>
      <c r="D123" s="2" t="s">
        <v>83</v>
      </c>
      <c r="E123" s="2" t="s">
        <v>8</v>
      </c>
      <c r="F123" s="2" t="n">
        <v>0</v>
      </c>
      <c r="G123" s="2" t="s">
        <v>3</v>
      </c>
      <c r="H123" s="1" t="n">
        <v>123</v>
      </c>
    </row>
    <row r="124" customFormat="false" ht="12.8" hidden="false" customHeight="false" outlineLevel="0" collapsed="false">
      <c r="A124" s="2" t="s">
        <v>79</v>
      </c>
      <c r="B124" s="2" t="n">
        <v>11756</v>
      </c>
      <c r="C124" s="3" t="n">
        <v>44330</v>
      </c>
      <c r="D124" s="2" t="s">
        <v>84</v>
      </c>
      <c r="E124" s="2" t="s">
        <v>2</v>
      </c>
      <c r="F124" s="2" t="n">
        <v>0</v>
      </c>
      <c r="G124" s="2" t="s">
        <v>3</v>
      </c>
      <c r="H124" s="1" t="n">
        <v>124</v>
      </c>
    </row>
    <row r="125" customFormat="false" ht="12.8" hidden="false" customHeight="false" outlineLevel="0" collapsed="false">
      <c r="A125" s="2" t="s">
        <v>79</v>
      </c>
      <c r="B125" s="2" t="n">
        <v>14565</v>
      </c>
      <c r="C125" s="3" t="n">
        <v>44334</v>
      </c>
      <c r="D125" s="2"/>
      <c r="E125" s="2" t="s">
        <v>2</v>
      </c>
      <c r="F125" s="2" t="n">
        <v>0</v>
      </c>
      <c r="G125" s="2" t="s">
        <v>3</v>
      </c>
      <c r="H125" s="1" t="n">
        <v>125</v>
      </c>
    </row>
    <row r="126" customFormat="false" ht="12.8" hidden="false" customHeight="false" outlineLevel="0" collapsed="false">
      <c r="A126" s="2" t="s">
        <v>79</v>
      </c>
      <c r="B126" s="2" t="n">
        <v>15068</v>
      </c>
      <c r="C126" s="3" t="n">
        <v>44334</v>
      </c>
      <c r="D126" s="2" t="s">
        <v>21</v>
      </c>
      <c r="E126" s="2" t="s">
        <v>2</v>
      </c>
      <c r="F126" s="2" t="n">
        <v>0</v>
      </c>
      <c r="G126" s="2" t="s">
        <v>3</v>
      </c>
      <c r="H126" s="1" t="n">
        <v>126</v>
      </c>
    </row>
    <row r="127" customFormat="false" ht="12.8" hidden="false" customHeight="false" outlineLevel="0" collapsed="false">
      <c r="A127" s="2" t="s">
        <v>79</v>
      </c>
      <c r="B127" s="2" t="n">
        <v>21326</v>
      </c>
      <c r="C127" s="3" t="n">
        <v>44341</v>
      </c>
      <c r="D127" s="2" t="s">
        <v>21</v>
      </c>
      <c r="E127" s="2" t="s">
        <v>2</v>
      </c>
      <c r="F127" s="2" t="n">
        <v>0</v>
      </c>
      <c r="G127" s="2" t="s">
        <v>3</v>
      </c>
      <c r="H127" s="1" t="n">
        <v>127</v>
      </c>
    </row>
    <row r="128" customFormat="false" ht="12.8" hidden="false" customHeight="false" outlineLevel="0" collapsed="false">
      <c r="A128" s="2" t="s">
        <v>79</v>
      </c>
      <c r="B128" s="2" t="n">
        <v>23000</v>
      </c>
      <c r="C128" s="3" t="n">
        <v>44343</v>
      </c>
      <c r="D128" s="2" t="s">
        <v>14</v>
      </c>
      <c r="E128" s="2" t="s">
        <v>2</v>
      </c>
      <c r="F128" s="2" t="n">
        <v>0</v>
      </c>
      <c r="G128" s="2" t="s">
        <v>3</v>
      </c>
      <c r="H128" s="1" t="n">
        <v>128</v>
      </c>
    </row>
    <row r="129" customFormat="false" ht="12.8" hidden="false" customHeight="false" outlineLevel="0" collapsed="false">
      <c r="A129" s="2" t="s">
        <v>79</v>
      </c>
      <c r="B129" s="2" t="n">
        <v>6132</v>
      </c>
      <c r="C129" s="3" t="n">
        <v>44354</v>
      </c>
      <c r="D129" s="2" t="s">
        <v>21</v>
      </c>
      <c r="E129" s="2" t="s">
        <v>2</v>
      </c>
      <c r="F129" s="2" t="n">
        <v>0</v>
      </c>
      <c r="G129" s="2" t="s">
        <v>3</v>
      </c>
      <c r="H129" s="1" t="n">
        <v>129</v>
      </c>
    </row>
    <row r="130" customFormat="false" ht="12.8" hidden="false" customHeight="false" outlineLevel="0" collapsed="false">
      <c r="A130" s="2" t="s">
        <v>79</v>
      </c>
      <c r="B130" s="2" t="n">
        <v>8721</v>
      </c>
      <c r="C130" s="3" t="n">
        <v>44357</v>
      </c>
      <c r="D130" s="2" t="s">
        <v>13</v>
      </c>
      <c r="E130" s="2" t="s">
        <v>2</v>
      </c>
      <c r="F130" s="2" t="n">
        <v>0</v>
      </c>
      <c r="G130" s="2" t="s">
        <v>3</v>
      </c>
      <c r="H130" s="1" t="n">
        <v>130</v>
      </c>
    </row>
    <row r="131" customFormat="false" ht="12.8" hidden="false" customHeight="false" outlineLevel="0" collapsed="false">
      <c r="A131" s="2" t="s">
        <v>79</v>
      </c>
      <c r="B131" s="2" t="n">
        <v>8791</v>
      </c>
      <c r="C131" s="3" t="n">
        <v>44357</v>
      </c>
      <c r="D131" s="2" t="s">
        <v>13</v>
      </c>
      <c r="E131" s="2" t="s">
        <v>2</v>
      </c>
      <c r="F131" s="2" t="n">
        <v>0</v>
      </c>
      <c r="G131" s="2" t="s">
        <v>3</v>
      </c>
      <c r="H131" s="1" t="n">
        <v>131</v>
      </c>
    </row>
    <row r="132" customFormat="false" ht="12.8" hidden="false" customHeight="false" outlineLevel="0" collapsed="false">
      <c r="A132" s="2" t="s">
        <v>79</v>
      </c>
      <c r="B132" s="2" t="n">
        <v>19117</v>
      </c>
      <c r="C132" s="3" t="n">
        <v>44368</v>
      </c>
      <c r="D132" s="2" t="s">
        <v>17</v>
      </c>
      <c r="E132" s="2" t="s">
        <v>2</v>
      </c>
      <c r="F132" s="2" t="n">
        <v>0</v>
      </c>
      <c r="G132" s="2" t="s">
        <v>3</v>
      </c>
      <c r="H132" s="1" t="n">
        <v>132</v>
      </c>
    </row>
    <row r="133" customFormat="false" ht="12.8" hidden="false" customHeight="false" outlineLevel="0" collapsed="false">
      <c r="A133" s="2" t="s">
        <v>79</v>
      </c>
      <c r="B133" s="2" t="n">
        <v>21020</v>
      </c>
      <c r="C133" s="3" t="n">
        <v>44370</v>
      </c>
      <c r="D133" s="2" t="s">
        <v>19</v>
      </c>
      <c r="E133" s="2" t="s">
        <v>2</v>
      </c>
      <c r="F133" s="2" t="n">
        <v>0</v>
      </c>
      <c r="G133" s="2" t="s">
        <v>3</v>
      </c>
      <c r="H133" s="1" t="n">
        <v>133</v>
      </c>
    </row>
    <row r="134" customFormat="false" ht="12.8" hidden="false" customHeight="false" outlineLevel="0" collapsed="false">
      <c r="A134" s="2" t="s">
        <v>79</v>
      </c>
      <c r="B134" s="2" t="n">
        <v>21394</v>
      </c>
      <c r="C134" s="3" t="n">
        <v>44370</v>
      </c>
      <c r="D134" s="2" t="s">
        <v>22</v>
      </c>
      <c r="E134" s="2" t="s">
        <v>2</v>
      </c>
      <c r="F134" s="2" t="n">
        <v>0</v>
      </c>
      <c r="G134" s="2" t="s">
        <v>3</v>
      </c>
      <c r="H134" s="1" t="n">
        <v>134</v>
      </c>
    </row>
    <row r="135" customFormat="false" ht="12.8" hidden="false" customHeight="false" outlineLevel="0" collapsed="false">
      <c r="A135" s="2" t="s">
        <v>79</v>
      </c>
      <c r="B135" s="2" t="n">
        <v>21410</v>
      </c>
      <c r="C135" s="3" t="n">
        <v>44370</v>
      </c>
      <c r="D135" s="2" t="s">
        <v>19</v>
      </c>
      <c r="E135" s="2" t="s">
        <v>2</v>
      </c>
      <c r="F135" s="2" t="n">
        <v>0</v>
      </c>
      <c r="G135" s="2" t="s">
        <v>3</v>
      </c>
      <c r="H135" s="1" t="n">
        <v>135</v>
      </c>
    </row>
    <row r="136" customFormat="false" ht="12.8" hidden="false" customHeight="false" outlineLevel="0" collapsed="false">
      <c r="A136" s="2" t="s">
        <v>79</v>
      </c>
      <c r="B136" s="2" t="n">
        <v>21911</v>
      </c>
      <c r="C136" s="3" t="n">
        <v>44370</v>
      </c>
      <c r="D136" s="2" t="s">
        <v>57</v>
      </c>
      <c r="E136" s="2" t="s">
        <v>2</v>
      </c>
      <c r="F136" s="2" t="n">
        <v>0</v>
      </c>
      <c r="G136" s="2" t="s">
        <v>3</v>
      </c>
      <c r="H136" s="1" t="n">
        <v>136</v>
      </c>
    </row>
    <row r="137" customFormat="false" ht="12.8" hidden="false" customHeight="false" outlineLevel="0" collapsed="false">
      <c r="A137" s="2" t="s">
        <v>79</v>
      </c>
      <c r="B137" s="2" t="n">
        <v>22316</v>
      </c>
      <c r="C137" s="3" t="n">
        <v>44371</v>
      </c>
      <c r="D137" s="2" t="s">
        <v>21</v>
      </c>
      <c r="E137" s="2" t="s">
        <v>2</v>
      </c>
      <c r="F137" s="2" t="n">
        <v>0</v>
      </c>
      <c r="G137" s="2" t="s">
        <v>3</v>
      </c>
      <c r="H137" s="1" t="n">
        <v>137</v>
      </c>
    </row>
    <row r="138" customFormat="false" ht="12.8" hidden="false" customHeight="false" outlineLevel="0" collapsed="false">
      <c r="A138" s="2" t="s">
        <v>79</v>
      </c>
      <c r="B138" s="2" t="n">
        <v>25032</v>
      </c>
      <c r="C138" s="3" t="n">
        <v>44375</v>
      </c>
      <c r="D138" s="2" t="s">
        <v>22</v>
      </c>
      <c r="E138" s="2" t="s">
        <v>2</v>
      </c>
      <c r="F138" s="2" t="n">
        <v>0</v>
      </c>
      <c r="G138" s="2" t="s">
        <v>3</v>
      </c>
      <c r="H138" s="1" t="n">
        <v>138</v>
      </c>
    </row>
    <row r="139" customFormat="false" ht="12.8" hidden="false" customHeight="false" outlineLevel="0" collapsed="false">
      <c r="A139" s="2" t="s">
        <v>79</v>
      </c>
      <c r="B139" s="2" t="n">
        <v>25791</v>
      </c>
      <c r="C139" s="3" t="n">
        <v>44375</v>
      </c>
      <c r="D139" s="2" t="s">
        <v>19</v>
      </c>
      <c r="E139" s="2" t="s">
        <v>2</v>
      </c>
      <c r="F139" s="2" t="n">
        <v>0</v>
      </c>
      <c r="G139" s="2" t="s">
        <v>3</v>
      </c>
      <c r="H139" s="1" t="n">
        <v>139</v>
      </c>
    </row>
    <row r="140" customFormat="false" ht="12.8" hidden="false" customHeight="false" outlineLevel="0" collapsed="false">
      <c r="A140" s="2" t="s">
        <v>79</v>
      </c>
      <c r="B140" s="2" t="n">
        <v>26390</v>
      </c>
      <c r="C140" s="3" t="n">
        <v>44376</v>
      </c>
      <c r="D140" s="2" t="s">
        <v>85</v>
      </c>
      <c r="E140" s="2" t="s">
        <v>2</v>
      </c>
      <c r="F140" s="2" t="n">
        <v>0</v>
      </c>
      <c r="G140" s="2" t="s">
        <v>3</v>
      </c>
      <c r="H140" s="1" t="n">
        <v>140</v>
      </c>
    </row>
    <row r="141" customFormat="false" ht="12.8" hidden="false" customHeight="false" outlineLevel="0" collapsed="false">
      <c r="A141" s="2" t="s">
        <v>79</v>
      </c>
      <c r="B141" s="2" t="n">
        <v>27196</v>
      </c>
      <c r="C141" s="3" t="n">
        <v>44377</v>
      </c>
      <c r="D141" s="2" t="s">
        <v>65</v>
      </c>
      <c r="E141" s="2" t="s">
        <v>2</v>
      </c>
      <c r="F141" s="2" t="n">
        <v>0</v>
      </c>
      <c r="G141" s="2" t="s">
        <v>3</v>
      </c>
      <c r="H141" s="1" t="n">
        <v>141</v>
      </c>
    </row>
    <row r="142" customFormat="false" ht="12.8" hidden="false" customHeight="false" outlineLevel="0" collapsed="false">
      <c r="A142" s="2" t="s">
        <v>79</v>
      </c>
      <c r="B142" s="2" t="n">
        <v>27634</v>
      </c>
      <c r="C142" s="3" t="n">
        <v>44377</v>
      </c>
      <c r="D142" s="2" t="s">
        <v>57</v>
      </c>
      <c r="E142" s="2" t="s">
        <v>2</v>
      </c>
      <c r="F142" s="2" t="n">
        <v>0</v>
      </c>
      <c r="G142" s="2" t="s">
        <v>3</v>
      </c>
      <c r="H142" s="1" t="n">
        <v>142</v>
      </c>
    </row>
    <row r="143" customFormat="false" ht="12.8" hidden="false" customHeight="false" outlineLevel="0" collapsed="false">
      <c r="A143" s="2" t="s">
        <v>79</v>
      </c>
      <c r="B143" s="2"/>
      <c r="C143" s="3" t="n">
        <v>44379</v>
      </c>
      <c r="D143" s="2" t="s">
        <v>17</v>
      </c>
      <c r="E143" s="2" t="s">
        <v>2</v>
      </c>
      <c r="F143" s="2" t="n">
        <v>0</v>
      </c>
      <c r="G143" s="2" t="s">
        <v>3</v>
      </c>
      <c r="H143" s="1" t="n">
        <v>143</v>
      </c>
    </row>
    <row r="144" customFormat="false" ht="12.8" hidden="false" customHeight="false" outlineLevel="0" collapsed="false">
      <c r="A144" s="2" t="s">
        <v>79</v>
      </c>
      <c r="B144" s="2" t="n">
        <v>2452</v>
      </c>
      <c r="C144" s="3" t="n">
        <v>44380</v>
      </c>
      <c r="D144" s="2" t="s">
        <v>86</v>
      </c>
      <c r="E144" s="2" t="s">
        <v>2</v>
      </c>
      <c r="F144" s="2" t="n">
        <v>0</v>
      </c>
      <c r="G144" s="2" t="s">
        <v>3</v>
      </c>
      <c r="H144" s="1" t="n">
        <v>144</v>
      </c>
    </row>
    <row r="145" customFormat="false" ht="12.8" hidden="false" customHeight="false" outlineLevel="0" collapsed="false">
      <c r="A145" s="2" t="s">
        <v>79</v>
      </c>
      <c r="B145" s="2" t="n">
        <v>4652</v>
      </c>
      <c r="C145" s="3" t="n">
        <v>44383</v>
      </c>
      <c r="D145" s="2" t="s">
        <v>87</v>
      </c>
      <c r="E145" s="2" t="s">
        <v>2</v>
      </c>
      <c r="F145" s="2" t="n">
        <v>0</v>
      </c>
      <c r="G145" s="2" t="s">
        <v>3</v>
      </c>
      <c r="H145" s="1" t="n">
        <v>145</v>
      </c>
    </row>
    <row r="146" customFormat="false" ht="12.8" hidden="false" customHeight="false" outlineLevel="0" collapsed="false">
      <c r="A146" s="2" t="s">
        <v>79</v>
      </c>
      <c r="B146" s="2" t="n">
        <v>6786</v>
      </c>
      <c r="C146" s="3" t="n">
        <v>44386</v>
      </c>
      <c r="D146" s="2" t="s">
        <v>24</v>
      </c>
      <c r="E146" s="2" t="s">
        <v>2</v>
      </c>
      <c r="F146" s="2" t="n">
        <v>0</v>
      </c>
      <c r="G146" s="2" t="s">
        <v>3</v>
      </c>
      <c r="H146" s="1" t="n">
        <v>146</v>
      </c>
    </row>
    <row r="147" customFormat="false" ht="12.8" hidden="false" customHeight="false" outlineLevel="0" collapsed="false">
      <c r="A147" s="2" t="s">
        <v>79</v>
      </c>
      <c r="B147" s="2" t="n">
        <v>7714</v>
      </c>
      <c r="C147" s="3" t="n">
        <v>44386</v>
      </c>
      <c r="D147" s="2" t="s">
        <v>86</v>
      </c>
      <c r="E147" s="2" t="s">
        <v>2</v>
      </c>
      <c r="F147" s="2" t="n">
        <v>0</v>
      </c>
      <c r="G147" s="2" t="s">
        <v>3</v>
      </c>
      <c r="H147" s="1" t="n">
        <v>147</v>
      </c>
    </row>
    <row r="148" customFormat="false" ht="12.8" hidden="false" customHeight="false" outlineLevel="0" collapsed="false">
      <c r="A148" s="2" t="s">
        <v>79</v>
      </c>
      <c r="B148" s="2" t="n">
        <v>9042</v>
      </c>
      <c r="C148" s="3" t="n">
        <v>44389</v>
      </c>
      <c r="D148" s="2" t="s">
        <v>32</v>
      </c>
      <c r="E148" s="2" t="s">
        <v>2</v>
      </c>
      <c r="F148" s="2" t="n">
        <v>0</v>
      </c>
      <c r="G148" s="2" t="s">
        <v>3</v>
      </c>
      <c r="H148" s="1" t="n">
        <v>148</v>
      </c>
    </row>
    <row r="149" customFormat="false" ht="12.8" hidden="false" customHeight="false" outlineLevel="0" collapsed="false">
      <c r="A149" s="2" t="s">
        <v>79</v>
      </c>
      <c r="B149" s="2" t="n">
        <v>10500</v>
      </c>
      <c r="C149" s="3" t="n">
        <v>44389</v>
      </c>
      <c r="D149" s="2" t="s">
        <v>24</v>
      </c>
      <c r="E149" s="2" t="s">
        <v>2</v>
      </c>
      <c r="F149" s="2" t="n">
        <v>0</v>
      </c>
      <c r="G149" s="2" t="s">
        <v>3</v>
      </c>
      <c r="H149" s="1" t="n">
        <v>149</v>
      </c>
    </row>
    <row r="150" customFormat="false" ht="12.8" hidden="false" customHeight="false" outlineLevel="0" collapsed="false">
      <c r="A150" s="2" t="s">
        <v>79</v>
      </c>
      <c r="B150" s="2" t="n">
        <v>13230</v>
      </c>
      <c r="C150" s="3" t="n">
        <v>44392</v>
      </c>
      <c r="D150" s="2" t="s">
        <v>36</v>
      </c>
      <c r="E150" s="2" t="s">
        <v>2</v>
      </c>
      <c r="F150" s="2" t="n">
        <v>0</v>
      </c>
      <c r="G150" s="2" t="s">
        <v>3</v>
      </c>
      <c r="H150" s="1" t="n">
        <v>150</v>
      </c>
    </row>
    <row r="151" customFormat="false" ht="12.8" hidden="false" customHeight="false" outlineLevel="0" collapsed="false">
      <c r="A151" s="2" t="s">
        <v>79</v>
      </c>
      <c r="B151" s="2" t="n">
        <v>13430</v>
      </c>
      <c r="C151" s="3" t="n">
        <v>44392</v>
      </c>
      <c r="D151" s="2" t="s">
        <v>88</v>
      </c>
      <c r="E151" s="2" t="s">
        <v>8</v>
      </c>
      <c r="F151" s="2" t="n">
        <v>0</v>
      </c>
      <c r="G151" s="2" t="s">
        <v>3</v>
      </c>
      <c r="H151" s="1" t="n">
        <v>151</v>
      </c>
    </row>
    <row r="152" customFormat="false" ht="12.8" hidden="false" customHeight="false" outlineLevel="0" collapsed="false">
      <c r="A152" s="2" t="s">
        <v>79</v>
      </c>
      <c r="B152" s="2" t="n">
        <v>2140</v>
      </c>
      <c r="C152" s="3" t="n">
        <v>44411</v>
      </c>
      <c r="D152" s="2" t="s">
        <v>89</v>
      </c>
      <c r="E152" s="2" t="s">
        <v>2</v>
      </c>
      <c r="F152" s="2" t="n">
        <v>0</v>
      </c>
      <c r="G152" s="2" t="s">
        <v>3</v>
      </c>
      <c r="H152" s="1" t="n">
        <v>152</v>
      </c>
    </row>
    <row r="153" customFormat="false" ht="12.8" hidden="false" customHeight="false" outlineLevel="0" collapsed="false">
      <c r="A153" s="2" t="s">
        <v>79</v>
      </c>
      <c r="B153" s="2" t="n">
        <v>4070</v>
      </c>
      <c r="C153" s="3" t="n">
        <v>44413</v>
      </c>
      <c r="D153" s="2" t="s">
        <v>24</v>
      </c>
      <c r="E153" s="2" t="s">
        <v>2</v>
      </c>
      <c r="F153" s="2" t="n">
        <v>0</v>
      </c>
      <c r="G153" s="2" t="s">
        <v>3</v>
      </c>
      <c r="H153" s="1" t="n">
        <v>153</v>
      </c>
    </row>
    <row r="154" customFormat="false" ht="12.8" hidden="false" customHeight="false" outlineLevel="0" collapsed="false">
      <c r="A154" s="2" t="s">
        <v>79</v>
      </c>
      <c r="B154" s="2" t="n">
        <v>6719</v>
      </c>
      <c r="C154" s="3" t="n">
        <v>44416</v>
      </c>
      <c r="D154" s="2" t="s">
        <v>90</v>
      </c>
      <c r="E154" s="2" t="s">
        <v>8</v>
      </c>
      <c r="F154" s="2" t="n">
        <v>0</v>
      </c>
      <c r="G154" s="2" t="s">
        <v>3</v>
      </c>
      <c r="H154" s="1" t="n">
        <v>154</v>
      </c>
    </row>
    <row r="155" customFormat="false" ht="12.8" hidden="false" customHeight="false" outlineLevel="0" collapsed="false">
      <c r="A155" s="2" t="s">
        <v>79</v>
      </c>
      <c r="B155" s="2" t="n">
        <v>7109</v>
      </c>
      <c r="C155" s="3" t="n">
        <v>44417</v>
      </c>
      <c r="D155" s="2" t="s">
        <v>45</v>
      </c>
      <c r="E155" s="2" t="s">
        <v>2</v>
      </c>
      <c r="F155" s="2" t="n">
        <v>0</v>
      </c>
      <c r="G155" s="2" t="s">
        <v>3</v>
      </c>
      <c r="H155" s="1" t="n">
        <v>155</v>
      </c>
    </row>
    <row r="156" customFormat="false" ht="12.8" hidden="false" customHeight="false" outlineLevel="0" collapsed="false">
      <c r="A156" s="2" t="s">
        <v>79</v>
      </c>
      <c r="B156" s="2" t="n">
        <v>7148</v>
      </c>
      <c r="C156" s="3" t="n">
        <v>44417</v>
      </c>
      <c r="D156" s="2" t="s">
        <v>91</v>
      </c>
      <c r="E156" s="2" t="s">
        <v>2</v>
      </c>
      <c r="F156" s="2" t="n">
        <v>0</v>
      </c>
      <c r="G156" s="2" t="s">
        <v>3</v>
      </c>
      <c r="H156" s="1" t="n">
        <v>156</v>
      </c>
    </row>
    <row r="157" customFormat="false" ht="12.8" hidden="false" customHeight="false" outlineLevel="0" collapsed="false">
      <c r="A157" s="2" t="s">
        <v>79</v>
      </c>
      <c r="B157" s="2" t="n">
        <v>7441</v>
      </c>
      <c r="C157" s="3" t="n">
        <v>44417</v>
      </c>
      <c r="D157" s="2" t="s">
        <v>92</v>
      </c>
      <c r="E157" s="2" t="s">
        <v>2</v>
      </c>
      <c r="F157" s="2" t="n">
        <v>0</v>
      </c>
      <c r="G157" s="2" t="s">
        <v>3</v>
      </c>
      <c r="H157" s="1" t="n">
        <v>157</v>
      </c>
    </row>
    <row r="158" customFormat="false" ht="12.8" hidden="false" customHeight="false" outlineLevel="0" collapsed="false">
      <c r="A158" s="2" t="s">
        <v>79</v>
      </c>
      <c r="B158" s="2"/>
      <c r="C158" s="3" t="n">
        <v>44419</v>
      </c>
      <c r="D158" s="2" t="s">
        <v>17</v>
      </c>
      <c r="E158" s="2" t="s">
        <v>2</v>
      </c>
      <c r="F158" s="2" t="n">
        <v>0</v>
      </c>
      <c r="G158" s="2" t="s">
        <v>3</v>
      </c>
      <c r="H158" s="1" t="n">
        <v>158</v>
      </c>
    </row>
    <row r="159" customFormat="false" ht="12.8" hidden="false" customHeight="false" outlineLevel="0" collapsed="false">
      <c r="A159" s="2" t="s">
        <v>79</v>
      </c>
      <c r="B159" s="2" t="n">
        <v>9883</v>
      </c>
      <c r="C159" s="3" t="n">
        <v>44420</v>
      </c>
      <c r="D159" s="2" t="s">
        <v>93</v>
      </c>
      <c r="E159" s="2" t="s">
        <v>2</v>
      </c>
      <c r="F159" s="2" t="n">
        <v>0</v>
      </c>
      <c r="G159" s="2" t="s">
        <v>3</v>
      </c>
      <c r="H159" s="1" t="n">
        <v>159</v>
      </c>
    </row>
    <row r="160" customFormat="false" ht="12.8" hidden="false" customHeight="false" outlineLevel="0" collapsed="false">
      <c r="A160" s="2" t="s">
        <v>79</v>
      </c>
      <c r="B160" s="2" t="n">
        <v>9476</v>
      </c>
      <c r="C160" s="3" t="n">
        <v>44450</v>
      </c>
      <c r="D160" s="2" t="s">
        <v>94</v>
      </c>
      <c r="E160" s="2" t="s">
        <v>2</v>
      </c>
      <c r="F160" s="2" t="n">
        <v>0</v>
      </c>
      <c r="G160" s="2" t="s">
        <v>3</v>
      </c>
      <c r="H160" s="1" t="n">
        <v>160</v>
      </c>
    </row>
    <row r="161" customFormat="false" ht="12.8" hidden="false" customHeight="false" outlineLevel="0" collapsed="false">
      <c r="A161" s="2" t="s">
        <v>79</v>
      </c>
      <c r="B161" s="2" t="n">
        <v>18909</v>
      </c>
      <c r="C161" s="3" t="n">
        <v>44461</v>
      </c>
      <c r="D161" s="2" t="s">
        <v>45</v>
      </c>
      <c r="E161" s="2" t="s">
        <v>2</v>
      </c>
      <c r="F161" s="2" t="n">
        <v>0</v>
      </c>
      <c r="G161" s="2" t="s">
        <v>3</v>
      </c>
      <c r="H161" s="1" t="n">
        <v>161</v>
      </c>
    </row>
    <row r="162" customFormat="false" ht="12.8" hidden="false" customHeight="false" outlineLevel="0" collapsed="false">
      <c r="A162" s="2" t="s">
        <v>79</v>
      </c>
      <c r="B162" s="2" t="n">
        <v>19074</v>
      </c>
      <c r="C162" s="3" t="n">
        <v>44461</v>
      </c>
      <c r="D162" s="2" t="s">
        <v>95</v>
      </c>
      <c r="E162" s="2" t="s">
        <v>2</v>
      </c>
      <c r="F162" s="2" t="n">
        <v>0</v>
      </c>
      <c r="G162" s="2" t="s">
        <v>3</v>
      </c>
      <c r="H162" s="1" t="n">
        <v>162</v>
      </c>
    </row>
    <row r="163" customFormat="false" ht="12.8" hidden="false" customHeight="false" outlineLevel="0" collapsed="false">
      <c r="A163" s="2" t="s">
        <v>79</v>
      </c>
      <c r="B163" s="2" t="n">
        <v>19527</v>
      </c>
      <c r="C163" s="3" t="n">
        <v>44462</v>
      </c>
      <c r="D163" s="2" t="s">
        <v>85</v>
      </c>
      <c r="E163" s="2" t="s">
        <v>2</v>
      </c>
      <c r="F163" s="2" t="n">
        <v>0</v>
      </c>
      <c r="G163" s="2" t="s">
        <v>3</v>
      </c>
      <c r="H163" s="1" t="n">
        <v>163</v>
      </c>
    </row>
    <row r="164" customFormat="false" ht="12.8" hidden="false" customHeight="false" outlineLevel="0" collapsed="false">
      <c r="A164" s="2" t="s">
        <v>79</v>
      </c>
      <c r="B164" s="2" t="n">
        <v>19878</v>
      </c>
      <c r="C164" s="3" t="n">
        <v>44462</v>
      </c>
      <c r="D164" s="2" t="s">
        <v>31</v>
      </c>
      <c r="E164" s="2" t="s">
        <v>2</v>
      </c>
      <c r="F164" s="2" t="n">
        <v>0</v>
      </c>
      <c r="G164" s="2" t="s">
        <v>3</v>
      </c>
      <c r="H164" s="1" t="n">
        <v>164</v>
      </c>
    </row>
    <row r="165" customFormat="false" ht="12.8" hidden="false" customHeight="false" outlineLevel="0" collapsed="false">
      <c r="A165" s="2" t="s">
        <v>79</v>
      </c>
      <c r="B165" s="2" t="n">
        <v>23390</v>
      </c>
      <c r="C165" s="3" t="n">
        <v>44466</v>
      </c>
      <c r="D165" s="2" t="s">
        <v>43</v>
      </c>
      <c r="E165" s="2" t="s">
        <v>2</v>
      </c>
      <c r="F165" s="2" t="n">
        <v>0</v>
      </c>
      <c r="G165" s="2" t="s">
        <v>3</v>
      </c>
      <c r="H165" s="1" t="n">
        <v>165</v>
      </c>
    </row>
    <row r="166" customFormat="false" ht="12.8" hidden="false" customHeight="false" outlineLevel="0" collapsed="false">
      <c r="A166" s="2" t="s">
        <v>79</v>
      </c>
      <c r="B166" s="2" t="n">
        <v>23447</v>
      </c>
      <c r="C166" s="3" t="n">
        <v>44466</v>
      </c>
      <c r="D166" s="2" t="s">
        <v>49</v>
      </c>
      <c r="E166" s="2" t="s">
        <v>2</v>
      </c>
      <c r="F166" s="2" t="n">
        <v>0</v>
      </c>
      <c r="G166" s="2" t="s">
        <v>3</v>
      </c>
      <c r="H166" s="1" t="n">
        <v>166</v>
      </c>
    </row>
    <row r="167" customFormat="false" ht="12.8" hidden="false" customHeight="false" outlineLevel="0" collapsed="false">
      <c r="A167" s="2" t="s">
        <v>79</v>
      </c>
      <c r="B167" s="2" t="n">
        <v>25144</v>
      </c>
      <c r="C167" s="3" t="n">
        <v>44468</v>
      </c>
      <c r="D167" s="2" t="s">
        <v>42</v>
      </c>
      <c r="E167" s="2" t="s">
        <v>2</v>
      </c>
      <c r="F167" s="2" t="n">
        <v>0</v>
      </c>
      <c r="G167" s="2" t="s">
        <v>3</v>
      </c>
      <c r="H167" s="1" t="n">
        <v>167</v>
      </c>
    </row>
    <row r="168" customFormat="false" ht="12.8" hidden="false" customHeight="false" outlineLevel="0" collapsed="false">
      <c r="A168" s="2" t="s">
        <v>79</v>
      </c>
      <c r="B168" s="2" t="n">
        <v>25883</v>
      </c>
      <c r="C168" s="3" t="n">
        <v>44469</v>
      </c>
      <c r="D168" s="2" t="s">
        <v>32</v>
      </c>
      <c r="E168" s="2" t="s">
        <v>2</v>
      </c>
      <c r="F168" s="2" t="n">
        <v>0</v>
      </c>
      <c r="G168" s="2" t="s">
        <v>3</v>
      </c>
      <c r="H168" s="1" t="n">
        <v>168</v>
      </c>
    </row>
    <row r="169" customFormat="false" ht="12.8" hidden="false" customHeight="false" outlineLevel="0" collapsed="false">
      <c r="A169" s="2" t="s">
        <v>79</v>
      </c>
      <c r="B169" s="2" t="n">
        <v>3086</v>
      </c>
      <c r="C169" s="3" t="n">
        <v>44473</v>
      </c>
      <c r="D169" s="2" t="s">
        <v>96</v>
      </c>
      <c r="E169" s="2" t="s">
        <v>2</v>
      </c>
      <c r="F169" s="2" t="n">
        <v>0</v>
      </c>
      <c r="G169" s="2" t="s">
        <v>3</v>
      </c>
      <c r="H169" s="1" t="n">
        <v>169</v>
      </c>
    </row>
    <row r="170" customFormat="false" ht="12.8" hidden="false" customHeight="false" outlineLevel="0" collapsed="false">
      <c r="A170" s="2" t="s">
        <v>79</v>
      </c>
      <c r="B170" s="2" t="n">
        <v>5061</v>
      </c>
      <c r="C170" s="3" t="n">
        <v>44475</v>
      </c>
      <c r="D170" s="2" t="s">
        <v>97</v>
      </c>
      <c r="E170" s="2" t="s">
        <v>2</v>
      </c>
      <c r="F170" s="2" t="n">
        <v>0</v>
      </c>
      <c r="G170" s="2" t="s">
        <v>3</v>
      </c>
      <c r="H170" s="1" t="n">
        <v>170</v>
      </c>
    </row>
    <row r="171" customFormat="false" ht="12.8" hidden="false" customHeight="false" outlineLevel="0" collapsed="false">
      <c r="A171" s="2" t="s">
        <v>79</v>
      </c>
      <c r="B171" s="2" t="n">
        <v>5133</v>
      </c>
      <c r="C171" s="3" t="n">
        <v>44475</v>
      </c>
      <c r="D171" s="2" t="s">
        <v>38</v>
      </c>
      <c r="E171" s="2" t="s">
        <v>2</v>
      </c>
      <c r="F171" s="2" t="n">
        <v>0</v>
      </c>
      <c r="G171" s="2" t="s">
        <v>3</v>
      </c>
      <c r="H171" s="1" t="n">
        <v>171</v>
      </c>
    </row>
    <row r="172" customFormat="false" ht="12.8" hidden="false" customHeight="false" outlineLevel="0" collapsed="false">
      <c r="A172" s="2" t="s">
        <v>79</v>
      </c>
      <c r="B172" s="2" t="n">
        <v>7728</v>
      </c>
      <c r="C172" s="3" t="n">
        <v>44478</v>
      </c>
      <c r="D172" s="2" t="s">
        <v>24</v>
      </c>
      <c r="E172" s="2" t="s">
        <v>2</v>
      </c>
      <c r="F172" s="2" t="n">
        <v>0</v>
      </c>
      <c r="G172" s="2" t="s">
        <v>3</v>
      </c>
      <c r="H172" s="1" t="n">
        <v>172</v>
      </c>
    </row>
    <row r="173" customFormat="false" ht="12.8" hidden="false" customHeight="false" outlineLevel="0" collapsed="false">
      <c r="A173" s="2" t="s">
        <v>79</v>
      </c>
      <c r="B173" s="2" t="n">
        <v>7952</v>
      </c>
      <c r="C173" s="3" t="n">
        <v>44478</v>
      </c>
      <c r="D173" s="2" t="s">
        <v>98</v>
      </c>
      <c r="E173" s="2" t="s">
        <v>8</v>
      </c>
      <c r="F173" s="2" t="n">
        <v>0</v>
      </c>
      <c r="G173" s="2" t="s">
        <v>3</v>
      </c>
      <c r="H173" s="1" t="n">
        <v>173</v>
      </c>
    </row>
    <row r="174" customFormat="false" ht="12.8" hidden="false" customHeight="false" outlineLevel="0" collapsed="false">
      <c r="A174" s="2" t="s">
        <v>79</v>
      </c>
      <c r="B174" s="2" t="n">
        <v>12941</v>
      </c>
      <c r="C174" s="3" t="n">
        <v>44484</v>
      </c>
      <c r="D174" s="2" t="s">
        <v>99</v>
      </c>
      <c r="E174" s="2" t="s">
        <v>8</v>
      </c>
      <c r="F174" s="2" t="n">
        <v>0</v>
      </c>
      <c r="G174" s="2" t="s">
        <v>3</v>
      </c>
      <c r="H174" s="1" t="n">
        <v>174</v>
      </c>
    </row>
    <row r="175" customFormat="false" ht="12.8" hidden="false" customHeight="false" outlineLevel="0" collapsed="false">
      <c r="A175" s="2" t="s">
        <v>79</v>
      </c>
      <c r="B175" s="2" t="n">
        <v>14609</v>
      </c>
      <c r="C175" s="3" t="n">
        <v>44486</v>
      </c>
      <c r="D175" s="2" t="s">
        <v>100</v>
      </c>
      <c r="E175" s="2" t="s">
        <v>8</v>
      </c>
      <c r="F175" s="2" t="n">
        <v>0</v>
      </c>
      <c r="G175" s="2" t="s">
        <v>3</v>
      </c>
      <c r="H175" s="1" t="n">
        <v>175</v>
      </c>
    </row>
    <row r="176" customFormat="false" ht="12.8" hidden="false" customHeight="false" outlineLevel="0" collapsed="false">
      <c r="A176" s="2" t="s">
        <v>79</v>
      </c>
      <c r="B176" s="2" t="n">
        <v>14797</v>
      </c>
      <c r="C176" s="3" t="n">
        <v>44486</v>
      </c>
      <c r="D176" s="2" t="s">
        <v>60</v>
      </c>
      <c r="E176" s="2" t="s">
        <v>8</v>
      </c>
      <c r="F176" s="2" t="n">
        <v>0</v>
      </c>
      <c r="G176" s="2" t="s">
        <v>3</v>
      </c>
      <c r="H176" s="1" t="n">
        <v>176</v>
      </c>
    </row>
    <row r="177" customFormat="false" ht="12.8" hidden="false" customHeight="false" outlineLevel="0" collapsed="false">
      <c r="A177" s="2" t="s">
        <v>79</v>
      </c>
      <c r="B177" s="2" t="n">
        <v>19358</v>
      </c>
      <c r="C177" s="3" t="n">
        <v>44491</v>
      </c>
      <c r="D177" s="2" t="s">
        <v>101</v>
      </c>
      <c r="E177" s="2" t="s">
        <v>2</v>
      </c>
      <c r="F177" s="2" t="n">
        <v>0</v>
      </c>
      <c r="G177" s="2" t="s">
        <v>3</v>
      </c>
      <c r="H177" s="1" t="n">
        <v>177</v>
      </c>
    </row>
    <row r="178" customFormat="false" ht="12.8" hidden="false" customHeight="false" outlineLevel="0" collapsed="false">
      <c r="A178" s="2" t="s">
        <v>79</v>
      </c>
      <c r="B178" s="2" t="n">
        <v>19333</v>
      </c>
      <c r="C178" s="3" t="n">
        <v>44491</v>
      </c>
      <c r="D178" s="2" t="s">
        <v>102</v>
      </c>
      <c r="E178" s="2" t="s">
        <v>2</v>
      </c>
      <c r="F178" s="2" t="n">
        <v>0</v>
      </c>
      <c r="G178" s="2" t="s">
        <v>3</v>
      </c>
      <c r="H178" s="1" t="n">
        <v>178</v>
      </c>
    </row>
    <row r="179" customFormat="false" ht="12.8" hidden="false" customHeight="false" outlineLevel="0" collapsed="false">
      <c r="A179" s="2" t="s">
        <v>79</v>
      </c>
      <c r="B179" s="2" t="n">
        <v>22074</v>
      </c>
      <c r="C179" s="3" t="n">
        <v>44494</v>
      </c>
      <c r="D179" s="2" t="s">
        <v>103</v>
      </c>
      <c r="E179" s="2" t="s">
        <v>8</v>
      </c>
      <c r="F179" s="2" t="n">
        <v>0</v>
      </c>
      <c r="G179" s="2" t="s">
        <v>3</v>
      </c>
      <c r="H179" s="1" t="n">
        <v>179</v>
      </c>
    </row>
    <row r="180" customFormat="false" ht="12.8" hidden="false" customHeight="false" outlineLevel="0" collapsed="false">
      <c r="A180" s="2" t="s">
        <v>79</v>
      </c>
      <c r="B180" s="2" t="n">
        <v>23605</v>
      </c>
      <c r="C180" s="3" t="n">
        <v>44496</v>
      </c>
      <c r="D180" s="2" t="s">
        <v>104</v>
      </c>
      <c r="E180" s="2" t="s">
        <v>8</v>
      </c>
      <c r="F180" s="2" t="n">
        <v>0</v>
      </c>
      <c r="G180" s="2" t="s">
        <v>3</v>
      </c>
      <c r="H180" s="1" t="n">
        <v>180</v>
      </c>
    </row>
    <row r="181" customFormat="false" ht="12.8" hidden="false" customHeight="false" outlineLevel="0" collapsed="false">
      <c r="A181" s="2" t="s">
        <v>79</v>
      </c>
      <c r="B181" s="2" t="n">
        <v>27047</v>
      </c>
      <c r="C181" s="3" t="n">
        <v>44500</v>
      </c>
      <c r="D181" s="2" t="s">
        <v>105</v>
      </c>
      <c r="E181" s="2" t="s">
        <v>8</v>
      </c>
      <c r="F181" s="2" t="n">
        <v>0</v>
      </c>
      <c r="G181" s="2" t="s">
        <v>3</v>
      </c>
      <c r="H181" s="1" t="n">
        <v>181</v>
      </c>
    </row>
    <row r="182" customFormat="false" ht="12.8" hidden="false" customHeight="false" outlineLevel="0" collapsed="false">
      <c r="A182" s="2" t="s">
        <v>79</v>
      </c>
      <c r="B182" s="2" t="n">
        <v>27206</v>
      </c>
      <c r="C182" s="3" t="n">
        <v>44500</v>
      </c>
      <c r="D182" s="2"/>
      <c r="E182" s="2" t="s">
        <v>8</v>
      </c>
      <c r="F182" s="2" t="n">
        <v>0</v>
      </c>
      <c r="G182" s="2" t="s">
        <v>3</v>
      </c>
      <c r="H182" s="1" t="n">
        <v>182</v>
      </c>
    </row>
    <row r="183" customFormat="false" ht="12.8" hidden="false" customHeight="false" outlineLevel="0" collapsed="false">
      <c r="A183" s="2" t="s">
        <v>79</v>
      </c>
      <c r="B183" s="2" t="n">
        <v>5360</v>
      </c>
      <c r="C183" s="3" t="n">
        <v>44507</v>
      </c>
      <c r="D183" s="2" t="s">
        <v>106</v>
      </c>
      <c r="E183" s="2" t="s">
        <v>2</v>
      </c>
      <c r="F183" s="2" t="n">
        <v>0</v>
      </c>
      <c r="G183" s="2" t="s">
        <v>3</v>
      </c>
      <c r="H183" s="1" t="n">
        <v>183</v>
      </c>
    </row>
    <row r="184" customFormat="false" ht="12.8" hidden="false" customHeight="false" outlineLevel="0" collapsed="false">
      <c r="A184" s="2" t="s">
        <v>79</v>
      </c>
      <c r="B184" s="2" t="n">
        <v>7916</v>
      </c>
      <c r="C184" s="3" t="n">
        <v>44510</v>
      </c>
      <c r="D184" s="2" t="s">
        <v>107</v>
      </c>
      <c r="E184" s="2" t="s">
        <v>8</v>
      </c>
      <c r="F184" s="2" t="n">
        <v>0</v>
      </c>
      <c r="G184" s="2" t="s">
        <v>3</v>
      </c>
      <c r="H184" s="1" t="n">
        <v>184</v>
      </c>
    </row>
    <row r="185" customFormat="false" ht="12.8" hidden="false" customHeight="false" outlineLevel="0" collapsed="false">
      <c r="A185" s="0" t="s">
        <v>79</v>
      </c>
      <c r="B185" s="0" t="n">
        <v>12997</v>
      </c>
      <c r="C185" s="4" t="n">
        <v>44516</v>
      </c>
      <c r="D185" s="0" t="s">
        <v>108</v>
      </c>
      <c r="E185" s="0" t="s">
        <v>2</v>
      </c>
      <c r="F185" s="1" t="n">
        <v>0</v>
      </c>
      <c r="G185" s="1" t="s">
        <v>3</v>
      </c>
      <c r="H185" s="1" t="n">
        <v>185</v>
      </c>
    </row>
    <row r="186" customFormat="false" ht="12.8" hidden="false" customHeight="false" outlineLevel="0" collapsed="false">
      <c r="A186" s="0" t="s">
        <v>79</v>
      </c>
      <c r="B186" s="0" t="n">
        <v>14190</v>
      </c>
      <c r="C186" s="4" t="n">
        <v>44517</v>
      </c>
      <c r="D186" s="0" t="s">
        <v>109</v>
      </c>
      <c r="E186" s="0" t="s">
        <v>2</v>
      </c>
      <c r="F186" s="1" t="n">
        <v>0</v>
      </c>
      <c r="G186" s="1" t="s">
        <v>3</v>
      </c>
      <c r="H186" s="1" t="n">
        <v>186</v>
      </c>
    </row>
    <row r="187" customFormat="false" ht="12.8" hidden="false" customHeight="false" outlineLevel="0" collapsed="false">
      <c r="A187" s="2" t="s">
        <v>110</v>
      </c>
      <c r="B187" s="2" t="n">
        <v>242976</v>
      </c>
      <c r="C187" s="3" t="n">
        <v>44286</v>
      </c>
      <c r="D187" s="2" t="s">
        <v>111</v>
      </c>
      <c r="E187" s="2" t="s">
        <v>2</v>
      </c>
      <c r="F187" s="2" t="n">
        <v>0</v>
      </c>
      <c r="G187" s="2" t="s">
        <v>3</v>
      </c>
      <c r="H187" s="1" t="n">
        <v>187</v>
      </c>
    </row>
    <row r="188" customFormat="false" ht="12.8" hidden="false" customHeight="false" outlineLevel="0" collapsed="false">
      <c r="A188" s="2" t="s">
        <v>110</v>
      </c>
      <c r="B188" s="2" t="n">
        <v>255186</v>
      </c>
      <c r="C188" s="3" t="n">
        <v>44344</v>
      </c>
      <c r="D188" s="2"/>
      <c r="E188" s="2" t="s">
        <v>2</v>
      </c>
      <c r="F188" s="2" t="n">
        <v>0</v>
      </c>
      <c r="G188" s="2" t="s">
        <v>3</v>
      </c>
      <c r="H188" s="1" t="n">
        <v>188</v>
      </c>
    </row>
    <row r="189" customFormat="false" ht="12.8" hidden="false" customHeight="false" outlineLevel="0" collapsed="false">
      <c r="A189" s="2" t="s">
        <v>110</v>
      </c>
      <c r="B189" s="2"/>
      <c r="C189" s="3" t="n">
        <v>44452</v>
      </c>
      <c r="D189" s="2" t="s">
        <v>45</v>
      </c>
      <c r="E189" s="2" t="s">
        <v>2</v>
      </c>
      <c r="F189" s="2" t="n">
        <v>0</v>
      </c>
      <c r="G189" s="2" t="s">
        <v>3</v>
      </c>
      <c r="H189" s="1" t="n">
        <v>189</v>
      </c>
    </row>
    <row r="190" customFormat="false" ht="12.8" hidden="false" customHeight="false" outlineLevel="0" collapsed="false">
      <c r="A190" s="2" t="s">
        <v>110</v>
      </c>
      <c r="B190" s="2" t="n">
        <v>319717</v>
      </c>
      <c r="C190" s="3" t="n">
        <v>44481</v>
      </c>
      <c r="D190" s="2" t="s">
        <v>55</v>
      </c>
      <c r="E190" s="2" t="s">
        <v>2</v>
      </c>
      <c r="F190" s="2" t="n">
        <v>0</v>
      </c>
      <c r="G190" s="2" t="s">
        <v>3</v>
      </c>
      <c r="H190" s="1" t="n">
        <v>190</v>
      </c>
    </row>
    <row r="191" customFormat="false" ht="12.8" hidden="false" customHeight="false" outlineLevel="0" collapsed="false">
      <c r="A191" s="2" t="s">
        <v>110</v>
      </c>
      <c r="B191" s="2" t="n">
        <v>321010</v>
      </c>
      <c r="C191" s="3" t="n">
        <v>44487</v>
      </c>
      <c r="D191" s="2" t="s">
        <v>67</v>
      </c>
      <c r="E191" s="2" t="s">
        <v>2</v>
      </c>
      <c r="F191" s="2" t="n">
        <v>0</v>
      </c>
      <c r="G191" s="2" t="s">
        <v>3</v>
      </c>
      <c r="H191" s="1" t="n">
        <v>191</v>
      </c>
    </row>
    <row r="192" customFormat="false" ht="12.8" hidden="false" customHeight="false" outlineLevel="0" collapsed="false">
      <c r="A192" s="2" t="s">
        <v>112</v>
      </c>
      <c r="B192" s="2" t="n">
        <v>23919</v>
      </c>
      <c r="C192" s="3" t="n">
        <v>44283</v>
      </c>
      <c r="D192" s="2" t="s">
        <v>113</v>
      </c>
      <c r="E192" s="2" t="s">
        <v>2</v>
      </c>
      <c r="F192" s="2" t="n">
        <v>0</v>
      </c>
      <c r="G192" s="2" t="s">
        <v>3</v>
      </c>
      <c r="H192" s="1" t="n">
        <v>192</v>
      </c>
    </row>
    <row r="193" customFormat="false" ht="12.8" hidden="false" customHeight="false" outlineLevel="0" collapsed="false">
      <c r="A193" s="2" t="s">
        <v>112</v>
      </c>
      <c r="B193" s="2" t="n">
        <v>11668</v>
      </c>
      <c r="C193" s="3" t="n">
        <v>44330</v>
      </c>
      <c r="D193" s="2" t="s">
        <v>114</v>
      </c>
      <c r="E193" s="2" t="s">
        <v>2</v>
      </c>
      <c r="F193" s="2" t="n">
        <v>0</v>
      </c>
      <c r="G193" s="2" t="s">
        <v>3</v>
      </c>
      <c r="H193" s="1" t="n">
        <v>193</v>
      </c>
    </row>
    <row r="194" customFormat="false" ht="12.8" hidden="false" customHeight="false" outlineLevel="0" collapsed="false">
      <c r="A194" s="2" t="s">
        <v>112</v>
      </c>
      <c r="B194" s="2"/>
      <c r="C194" s="3" t="n">
        <v>44340</v>
      </c>
      <c r="D194" s="2" t="s">
        <v>9</v>
      </c>
      <c r="E194" s="2" t="s">
        <v>2</v>
      </c>
      <c r="F194" s="2" t="n">
        <v>0</v>
      </c>
      <c r="G194" s="2" t="s">
        <v>3</v>
      </c>
      <c r="H194" s="1" t="n">
        <v>194</v>
      </c>
    </row>
    <row r="195" customFormat="false" ht="12.8" hidden="false" customHeight="false" outlineLevel="0" collapsed="false">
      <c r="A195" s="2" t="s">
        <v>112</v>
      </c>
      <c r="B195" s="2"/>
      <c r="C195" s="3" t="n">
        <v>44341</v>
      </c>
      <c r="D195" s="2" t="s">
        <v>21</v>
      </c>
      <c r="E195" s="2" t="s">
        <v>2</v>
      </c>
      <c r="F195" s="2" t="n">
        <v>0</v>
      </c>
      <c r="G195" s="2" t="s">
        <v>3</v>
      </c>
      <c r="H195" s="1" t="n">
        <v>195</v>
      </c>
    </row>
    <row r="196" customFormat="false" ht="12.8" hidden="false" customHeight="false" outlineLevel="0" collapsed="false">
      <c r="A196" s="2" t="s">
        <v>112</v>
      </c>
      <c r="B196" s="2" t="n">
        <v>23163</v>
      </c>
      <c r="C196" s="3" t="n">
        <v>44343</v>
      </c>
      <c r="D196" s="2" t="s">
        <v>43</v>
      </c>
      <c r="E196" s="2" t="s">
        <v>2</v>
      </c>
      <c r="F196" s="2" t="n">
        <v>0</v>
      </c>
      <c r="G196" s="2" t="s">
        <v>3</v>
      </c>
      <c r="H196" s="1" t="n">
        <v>196</v>
      </c>
    </row>
    <row r="197" customFormat="false" ht="12.8" hidden="false" customHeight="false" outlineLevel="0" collapsed="false">
      <c r="A197" s="2" t="s">
        <v>112</v>
      </c>
      <c r="B197" s="2" t="n">
        <v>23168</v>
      </c>
      <c r="C197" s="3" t="n">
        <v>44344</v>
      </c>
      <c r="D197" s="2" t="s">
        <v>87</v>
      </c>
      <c r="E197" s="2" t="s">
        <v>2</v>
      </c>
      <c r="F197" s="2" t="n">
        <v>0</v>
      </c>
      <c r="G197" s="2" t="s">
        <v>3</v>
      </c>
      <c r="H197" s="1" t="n">
        <v>197</v>
      </c>
    </row>
    <row r="198" customFormat="false" ht="12.8" hidden="false" customHeight="false" outlineLevel="0" collapsed="false">
      <c r="A198" s="2" t="s">
        <v>112</v>
      </c>
      <c r="B198" s="2" t="n">
        <v>1190</v>
      </c>
      <c r="C198" s="3" t="n">
        <v>44349</v>
      </c>
      <c r="D198" s="2" t="s">
        <v>115</v>
      </c>
      <c r="E198" s="2" t="s">
        <v>8</v>
      </c>
      <c r="F198" s="2" t="n">
        <v>0</v>
      </c>
      <c r="G198" s="2" t="s">
        <v>3</v>
      </c>
      <c r="H198" s="1" t="n">
        <v>198</v>
      </c>
    </row>
    <row r="199" customFormat="false" ht="12.8" hidden="false" customHeight="false" outlineLevel="0" collapsed="false">
      <c r="A199" s="2" t="s">
        <v>112</v>
      </c>
      <c r="B199" s="2"/>
      <c r="C199" s="3" t="n">
        <v>44350</v>
      </c>
      <c r="D199" s="2" t="s">
        <v>17</v>
      </c>
      <c r="E199" s="2" t="s">
        <v>2</v>
      </c>
      <c r="F199" s="2" t="n">
        <v>0</v>
      </c>
      <c r="G199" s="2" t="s">
        <v>3</v>
      </c>
      <c r="H199" s="1" t="n">
        <v>199</v>
      </c>
    </row>
    <row r="200" customFormat="false" ht="12.8" hidden="false" customHeight="false" outlineLevel="0" collapsed="false">
      <c r="A200" s="2" t="s">
        <v>112</v>
      </c>
      <c r="B200" s="2" t="n">
        <v>4298</v>
      </c>
      <c r="C200" s="3" t="n">
        <v>44352</v>
      </c>
      <c r="D200" s="2" t="s">
        <v>21</v>
      </c>
      <c r="E200" s="2" t="s">
        <v>2</v>
      </c>
      <c r="F200" s="2" t="n">
        <v>0</v>
      </c>
      <c r="G200" s="2" t="s">
        <v>3</v>
      </c>
      <c r="H200" s="1" t="n">
        <v>200</v>
      </c>
    </row>
    <row r="201" customFormat="false" ht="12.8" hidden="false" customHeight="false" outlineLevel="0" collapsed="false">
      <c r="A201" s="2" t="s">
        <v>112</v>
      </c>
      <c r="B201" s="2" t="n">
        <v>22283</v>
      </c>
      <c r="C201" s="3" t="n">
        <v>44371</v>
      </c>
      <c r="D201" s="2" t="s">
        <v>21</v>
      </c>
      <c r="E201" s="2" t="s">
        <v>2</v>
      </c>
      <c r="F201" s="2" t="n">
        <v>0</v>
      </c>
      <c r="G201" s="2" t="s">
        <v>3</v>
      </c>
      <c r="H201" s="1" t="n">
        <v>201</v>
      </c>
    </row>
    <row r="202" customFormat="false" ht="12.8" hidden="false" customHeight="false" outlineLevel="0" collapsed="false">
      <c r="A202" s="2" t="s">
        <v>112</v>
      </c>
      <c r="B202" s="2" t="n">
        <v>22372</v>
      </c>
      <c r="C202" s="3" t="n">
        <v>44371</v>
      </c>
      <c r="D202" s="2" t="s">
        <v>21</v>
      </c>
      <c r="E202" s="2" t="s">
        <v>2</v>
      </c>
      <c r="F202" s="2" t="n">
        <v>0</v>
      </c>
      <c r="G202" s="2" t="s">
        <v>3</v>
      </c>
      <c r="H202" s="1" t="n">
        <v>202</v>
      </c>
    </row>
    <row r="203" customFormat="false" ht="12.8" hidden="false" customHeight="false" outlineLevel="0" collapsed="false">
      <c r="A203" s="2" t="s">
        <v>112</v>
      </c>
      <c r="B203" s="2"/>
      <c r="C203" s="3" t="n">
        <v>44371</v>
      </c>
      <c r="D203" s="2" t="s">
        <v>111</v>
      </c>
      <c r="E203" s="2" t="s">
        <v>2</v>
      </c>
      <c r="F203" s="2" t="n">
        <v>0</v>
      </c>
      <c r="G203" s="2" t="s">
        <v>3</v>
      </c>
      <c r="H203" s="1" t="n">
        <v>203</v>
      </c>
    </row>
    <row r="204" customFormat="false" ht="12.8" hidden="false" customHeight="false" outlineLevel="0" collapsed="false">
      <c r="A204" s="2" t="s">
        <v>112</v>
      </c>
      <c r="B204" s="2" t="n">
        <v>22910</v>
      </c>
      <c r="C204" s="3" t="n">
        <v>44372</v>
      </c>
      <c r="D204" s="2" t="s">
        <v>17</v>
      </c>
      <c r="E204" s="2" t="s">
        <v>2</v>
      </c>
      <c r="F204" s="2" t="n">
        <v>0</v>
      </c>
      <c r="G204" s="2" t="s">
        <v>3</v>
      </c>
      <c r="H204" s="1" t="n">
        <v>204</v>
      </c>
    </row>
    <row r="205" customFormat="false" ht="12.8" hidden="false" customHeight="false" outlineLevel="0" collapsed="false">
      <c r="A205" s="2" t="s">
        <v>112</v>
      </c>
      <c r="B205" s="2" t="n">
        <v>24043</v>
      </c>
      <c r="C205" s="3" t="n">
        <v>44373</v>
      </c>
      <c r="D205" s="2" t="s">
        <v>116</v>
      </c>
      <c r="E205" s="2" t="s">
        <v>2</v>
      </c>
      <c r="F205" s="2" t="n">
        <v>0</v>
      </c>
      <c r="G205" s="2" t="s">
        <v>3</v>
      </c>
      <c r="H205" s="1" t="n">
        <v>205</v>
      </c>
    </row>
    <row r="206" customFormat="false" ht="12.8" hidden="false" customHeight="false" outlineLevel="0" collapsed="false">
      <c r="A206" s="2" t="s">
        <v>112</v>
      </c>
      <c r="B206" s="2" t="n">
        <v>24090</v>
      </c>
      <c r="C206" s="3" t="n">
        <v>44373</v>
      </c>
      <c r="D206" s="2" t="s">
        <v>43</v>
      </c>
      <c r="E206" s="2" t="s">
        <v>2</v>
      </c>
      <c r="F206" s="2" t="n">
        <v>0</v>
      </c>
      <c r="G206" s="2" t="s">
        <v>3</v>
      </c>
      <c r="H206" s="1" t="n">
        <v>206</v>
      </c>
    </row>
    <row r="207" customFormat="false" ht="12.8" hidden="false" customHeight="false" outlineLevel="0" collapsed="false">
      <c r="A207" s="2" t="s">
        <v>112</v>
      </c>
      <c r="B207" s="2" t="n">
        <v>24105</v>
      </c>
      <c r="C207" s="3" t="n">
        <v>44373</v>
      </c>
      <c r="D207" s="2" t="s">
        <v>21</v>
      </c>
      <c r="E207" s="2" t="s">
        <v>2</v>
      </c>
      <c r="F207" s="2" t="n">
        <v>0</v>
      </c>
      <c r="G207" s="2" t="s">
        <v>3</v>
      </c>
      <c r="H207" s="1" t="n">
        <v>207</v>
      </c>
    </row>
    <row r="208" customFormat="false" ht="12.8" hidden="false" customHeight="false" outlineLevel="0" collapsed="false">
      <c r="A208" s="2" t="s">
        <v>112</v>
      </c>
      <c r="B208" s="2"/>
      <c r="C208" s="3" t="n">
        <v>44374</v>
      </c>
      <c r="D208" s="2" t="s">
        <v>21</v>
      </c>
      <c r="E208" s="2" t="s">
        <v>2</v>
      </c>
      <c r="F208" s="2" t="n">
        <v>0</v>
      </c>
      <c r="G208" s="2" t="s">
        <v>3</v>
      </c>
      <c r="H208" s="1" t="n">
        <v>208</v>
      </c>
    </row>
    <row r="209" customFormat="false" ht="12.8" hidden="false" customHeight="false" outlineLevel="0" collapsed="false">
      <c r="A209" s="2" t="s">
        <v>112</v>
      </c>
      <c r="B209" s="2" t="n">
        <v>25043</v>
      </c>
      <c r="C209" s="3" t="n">
        <v>44375</v>
      </c>
      <c r="D209" s="2" t="s">
        <v>21</v>
      </c>
      <c r="E209" s="2" t="s">
        <v>2</v>
      </c>
      <c r="F209" s="2" t="n">
        <v>0</v>
      </c>
      <c r="G209" s="2" t="s">
        <v>3</v>
      </c>
      <c r="H209" s="1" t="n">
        <v>209</v>
      </c>
    </row>
    <row r="210" customFormat="false" ht="12.8" hidden="false" customHeight="false" outlineLevel="0" collapsed="false">
      <c r="A210" s="2" t="s">
        <v>112</v>
      </c>
      <c r="B210" s="2"/>
      <c r="C210" s="3" t="n">
        <v>44378</v>
      </c>
      <c r="D210" s="2" t="s">
        <v>117</v>
      </c>
      <c r="E210" s="2" t="s">
        <v>2</v>
      </c>
      <c r="F210" s="2" t="n">
        <v>0</v>
      </c>
      <c r="G210" s="2" t="s">
        <v>3</v>
      </c>
      <c r="H210" s="1" t="n">
        <v>210</v>
      </c>
    </row>
    <row r="211" customFormat="false" ht="12.8" hidden="false" customHeight="false" outlineLevel="0" collapsed="false">
      <c r="A211" s="2" t="s">
        <v>112</v>
      </c>
      <c r="B211" s="2" t="n">
        <v>1490</v>
      </c>
      <c r="C211" s="3" t="n">
        <v>44379</v>
      </c>
      <c r="D211" s="2" t="s">
        <v>118</v>
      </c>
      <c r="E211" s="2" t="s">
        <v>2</v>
      </c>
      <c r="F211" s="2" t="n">
        <v>0</v>
      </c>
      <c r="G211" s="2" t="s">
        <v>3</v>
      </c>
      <c r="H211" s="1" t="n">
        <v>211</v>
      </c>
    </row>
    <row r="212" customFormat="false" ht="12.8" hidden="false" customHeight="false" outlineLevel="0" collapsed="false">
      <c r="A212" s="2" t="s">
        <v>112</v>
      </c>
      <c r="B212" s="2" t="n">
        <v>1658</v>
      </c>
      <c r="C212" s="3" t="n">
        <v>44379</v>
      </c>
      <c r="D212" s="2" t="s">
        <v>21</v>
      </c>
      <c r="E212" s="2" t="s">
        <v>2</v>
      </c>
      <c r="F212" s="2" t="n">
        <v>0</v>
      </c>
      <c r="G212" s="2" t="s">
        <v>3</v>
      </c>
      <c r="H212" s="1" t="n">
        <v>212</v>
      </c>
    </row>
    <row r="213" customFormat="false" ht="12.8" hidden="false" customHeight="false" outlineLevel="0" collapsed="false">
      <c r="A213" s="2" t="s">
        <v>112</v>
      </c>
      <c r="B213" s="2" t="n">
        <v>4054</v>
      </c>
      <c r="C213" s="3" t="n">
        <v>44382</v>
      </c>
      <c r="D213" s="2" t="s">
        <v>36</v>
      </c>
      <c r="E213" s="2" t="s">
        <v>2</v>
      </c>
      <c r="F213" s="2" t="n">
        <v>0</v>
      </c>
      <c r="G213" s="2" t="s">
        <v>3</v>
      </c>
      <c r="H213" s="1" t="n">
        <v>213</v>
      </c>
    </row>
    <row r="214" customFormat="false" ht="12.8" hidden="false" customHeight="false" outlineLevel="0" collapsed="false">
      <c r="A214" s="2" t="s">
        <v>112</v>
      </c>
      <c r="B214" s="2"/>
      <c r="C214" s="3" t="n">
        <v>44382</v>
      </c>
      <c r="D214" s="2" t="s">
        <v>32</v>
      </c>
      <c r="E214" s="2" t="s">
        <v>2</v>
      </c>
      <c r="F214" s="2" t="n">
        <v>0</v>
      </c>
      <c r="G214" s="2" t="s">
        <v>3</v>
      </c>
      <c r="H214" s="1" t="n">
        <v>214</v>
      </c>
    </row>
    <row r="215" customFormat="false" ht="12.8" hidden="false" customHeight="false" outlineLevel="0" collapsed="false">
      <c r="A215" s="2" t="s">
        <v>112</v>
      </c>
      <c r="B215" s="2" t="n">
        <v>7993</v>
      </c>
      <c r="C215" s="3" t="n">
        <v>44386</v>
      </c>
      <c r="D215" s="2" t="s">
        <v>119</v>
      </c>
      <c r="E215" s="2" t="s">
        <v>2</v>
      </c>
      <c r="F215" s="2" t="n">
        <v>0</v>
      </c>
      <c r="G215" s="2" t="s">
        <v>3</v>
      </c>
      <c r="H215" s="1" t="n">
        <v>215</v>
      </c>
    </row>
    <row r="216" customFormat="false" ht="12.8" hidden="false" customHeight="false" outlineLevel="0" collapsed="false">
      <c r="A216" s="2" t="s">
        <v>112</v>
      </c>
      <c r="B216" s="2" t="n">
        <v>12235</v>
      </c>
      <c r="C216" s="3" t="n">
        <v>44391</v>
      </c>
      <c r="D216" s="2" t="s">
        <v>87</v>
      </c>
      <c r="E216" s="2" t="s">
        <v>2</v>
      </c>
      <c r="F216" s="2" t="n">
        <v>0</v>
      </c>
      <c r="G216" s="2" t="s">
        <v>3</v>
      </c>
      <c r="H216" s="1" t="n">
        <v>216</v>
      </c>
    </row>
    <row r="217" customFormat="false" ht="12.8" hidden="false" customHeight="false" outlineLevel="0" collapsed="false">
      <c r="A217" s="2" t="s">
        <v>112</v>
      </c>
      <c r="B217" s="2" t="n">
        <v>13968</v>
      </c>
      <c r="C217" s="3" t="n">
        <v>44393</v>
      </c>
      <c r="D217" s="2" t="s">
        <v>120</v>
      </c>
      <c r="E217" s="2" t="s">
        <v>2</v>
      </c>
      <c r="F217" s="2" t="n">
        <v>0</v>
      </c>
      <c r="G217" s="2" t="s">
        <v>3</v>
      </c>
      <c r="H217" s="1" t="n">
        <v>217</v>
      </c>
    </row>
    <row r="218" customFormat="false" ht="12.8" hidden="false" customHeight="false" outlineLevel="0" collapsed="false">
      <c r="A218" s="2" t="s">
        <v>112</v>
      </c>
      <c r="B218" s="2" t="n">
        <v>14784</v>
      </c>
      <c r="C218" s="3" t="n">
        <v>44394</v>
      </c>
      <c r="D218" s="2" t="s">
        <v>121</v>
      </c>
      <c r="E218" s="2" t="s">
        <v>2</v>
      </c>
      <c r="F218" s="2" t="n">
        <v>0</v>
      </c>
      <c r="G218" s="2" t="s">
        <v>3</v>
      </c>
      <c r="H218" s="1" t="n">
        <v>218</v>
      </c>
    </row>
    <row r="219" customFormat="false" ht="12.8" hidden="false" customHeight="false" outlineLevel="0" collapsed="false">
      <c r="A219" s="2" t="s">
        <v>112</v>
      </c>
      <c r="B219" s="2" t="n">
        <v>631</v>
      </c>
      <c r="C219" s="3" t="n">
        <v>44409</v>
      </c>
      <c r="D219" s="2" t="s">
        <v>32</v>
      </c>
      <c r="E219" s="2" t="s">
        <v>2</v>
      </c>
      <c r="F219" s="2" t="n">
        <v>0</v>
      </c>
      <c r="G219" s="2" t="s">
        <v>3</v>
      </c>
      <c r="H219" s="1" t="n">
        <v>219</v>
      </c>
    </row>
    <row r="220" customFormat="false" ht="12.8" hidden="false" customHeight="false" outlineLevel="0" collapsed="false">
      <c r="A220" s="2" t="s">
        <v>112</v>
      </c>
      <c r="B220" s="2" t="n">
        <v>10897</v>
      </c>
      <c r="C220" s="3" t="n">
        <v>44421</v>
      </c>
      <c r="D220" s="2" t="s">
        <v>45</v>
      </c>
      <c r="E220" s="2" t="s">
        <v>2</v>
      </c>
      <c r="F220" s="2" t="n">
        <v>0</v>
      </c>
      <c r="G220" s="2" t="s">
        <v>3</v>
      </c>
      <c r="H220" s="1" t="n">
        <v>220</v>
      </c>
    </row>
    <row r="221" customFormat="false" ht="12.8" hidden="false" customHeight="false" outlineLevel="0" collapsed="false">
      <c r="A221" s="2" t="s">
        <v>112</v>
      </c>
      <c r="B221" s="2"/>
      <c r="C221" s="3" t="n">
        <v>44421</v>
      </c>
      <c r="D221" s="2" t="s">
        <v>21</v>
      </c>
      <c r="E221" s="2" t="s">
        <v>2</v>
      </c>
      <c r="F221" s="2" t="n">
        <v>0</v>
      </c>
      <c r="G221" s="2" t="s">
        <v>3</v>
      </c>
      <c r="H221" s="1" t="n">
        <v>221</v>
      </c>
    </row>
    <row r="222" customFormat="false" ht="12.8" hidden="false" customHeight="false" outlineLevel="0" collapsed="false">
      <c r="A222" s="2" t="s">
        <v>112</v>
      </c>
      <c r="B222" s="2"/>
      <c r="C222" s="3" t="n">
        <v>44421</v>
      </c>
      <c r="D222" s="2"/>
      <c r="E222" s="2" t="s">
        <v>2</v>
      </c>
      <c r="F222" s="2" t="n">
        <v>0</v>
      </c>
      <c r="G222" s="2" t="s">
        <v>3</v>
      </c>
      <c r="H222" s="1" t="n">
        <v>222</v>
      </c>
    </row>
    <row r="223" customFormat="false" ht="12.8" hidden="false" customHeight="false" outlineLevel="0" collapsed="false">
      <c r="A223" s="2" t="s">
        <v>112</v>
      </c>
      <c r="B223" s="2"/>
      <c r="C223" s="3" t="n">
        <v>44423</v>
      </c>
      <c r="D223" s="2" t="s">
        <v>122</v>
      </c>
      <c r="E223" s="2" t="s">
        <v>8</v>
      </c>
      <c r="F223" s="2" t="n">
        <v>0</v>
      </c>
      <c r="G223" s="2" t="s">
        <v>3</v>
      </c>
      <c r="H223" s="1" t="n">
        <v>223</v>
      </c>
    </row>
    <row r="224" customFormat="false" ht="12.8" hidden="false" customHeight="false" outlineLevel="0" collapsed="false">
      <c r="A224" s="2" t="s">
        <v>112</v>
      </c>
      <c r="B224" s="2" t="n">
        <v>12672</v>
      </c>
      <c r="C224" s="3" t="n">
        <v>44423</v>
      </c>
      <c r="D224" s="2" t="s">
        <v>123</v>
      </c>
      <c r="E224" s="2" t="s">
        <v>2</v>
      </c>
      <c r="F224" s="2" t="n">
        <v>0</v>
      </c>
      <c r="G224" s="2" t="s">
        <v>3</v>
      </c>
      <c r="H224" s="1" t="n">
        <v>224</v>
      </c>
    </row>
    <row r="225" customFormat="false" ht="12.8" hidden="false" customHeight="false" outlineLevel="0" collapsed="false">
      <c r="A225" s="2" t="s">
        <v>112</v>
      </c>
      <c r="B225" s="2" t="n">
        <v>20456</v>
      </c>
      <c r="C225" s="3" t="n">
        <v>44431</v>
      </c>
      <c r="D225" s="2" t="s">
        <v>56</v>
      </c>
      <c r="E225" s="2" t="s">
        <v>8</v>
      </c>
      <c r="F225" s="2" t="n">
        <v>0</v>
      </c>
      <c r="G225" s="2" t="s">
        <v>3</v>
      </c>
      <c r="H225" s="1" t="n">
        <v>225</v>
      </c>
    </row>
    <row r="226" customFormat="false" ht="12.8" hidden="false" customHeight="false" outlineLevel="0" collapsed="false">
      <c r="A226" s="2" t="s">
        <v>112</v>
      </c>
      <c r="B226" s="2" t="n">
        <v>4831</v>
      </c>
      <c r="C226" s="3" t="n">
        <v>44445</v>
      </c>
      <c r="D226" s="2" t="s">
        <v>118</v>
      </c>
      <c r="E226" s="2" t="s">
        <v>2</v>
      </c>
      <c r="F226" s="2" t="n">
        <v>0</v>
      </c>
      <c r="G226" s="2" t="s">
        <v>3</v>
      </c>
      <c r="H226" s="1" t="n">
        <v>226</v>
      </c>
    </row>
    <row r="227" customFormat="false" ht="12.8" hidden="false" customHeight="false" outlineLevel="0" collapsed="false">
      <c r="A227" s="2" t="s">
        <v>112</v>
      </c>
      <c r="B227" s="2" t="n">
        <v>9367</v>
      </c>
      <c r="C227" s="3" t="n">
        <v>44450</v>
      </c>
      <c r="D227" s="2" t="s">
        <v>21</v>
      </c>
      <c r="E227" s="2" t="s">
        <v>2</v>
      </c>
      <c r="F227" s="2" t="n">
        <v>0</v>
      </c>
      <c r="G227" s="2" t="s">
        <v>3</v>
      </c>
      <c r="H227" s="1" t="n">
        <v>227</v>
      </c>
    </row>
    <row r="228" customFormat="false" ht="12.8" hidden="false" customHeight="false" outlineLevel="0" collapsed="false">
      <c r="A228" s="2" t="s">
        <v>112</v>
      </c>
      <c r="B228" s="2" t="n">
        <v>18087</v>
      </c>
      <c r="C228" s="3" t="n">
        <v>44460</v>
      </c>
      <c r="D228" s="2" t="s">
        <v>85</v>
      </c>
      <c r="E228" s="2" t="s">
        <v>2</v>
      </c>
      <c r="F228" s="2" t="n">
        <v>0</v>
      </c>
      <c r="G228" s="2" t="s">
        <v>3</v>
      </c>
      <c r="H228" s="1" t="n">
        <v>228</v>
      </c>
    </row>
    <row r="229" customFormat="false" ht="12.8" hidden="false" customHeight="false" outlineLevel="0" collapsed="false">
      <c r="A229" s="2" t="s">
        <v>112</v>
      </c>
      <c r="B229" s="2" t="n">
        <v>21623</v>
      </c>
      <c r="C229" s="3" t="n">
        <v>44464</v>
      </c>
      <c r="D229" s="2" t="s">
        <v>42</v>
      </c>
      <c r="E229" s="2" t="s">
        <v>2</v>
      </c>
      <c r="F229" s="2" t="n">
        <v>0</v>
      </c>
      <c r="G229" s="2" t="s">
        <v>3</v>
      </c>
      <c r="H229" s="1" t="n">
        <v>229</v>
      </c>
    </row>
    <row r="230" customFormat="false" ht="12.8" hidden="false" customHeight="false" outlineLevel="0" collapsed="false">
      <c r="A230" s="2" t="s">
        <v>112</v>
      </c>
      <c r="B230" s="2" t="n">
        <v>8587</v>
      </c>
      <c r="C230" s="3" t="n">
        <v>44479</v>
      </c>
      <c r="D230" s="2" t="s">
        <v>124</v>
      </c>
      <c r="E230" s="2" t="s">
        <v>2</v>
      </c>
      <c r="F230" s="2" t="n">
        <v>0</v>
      </c>
      <c r="G230" s="2" t="s">
        <v>3</v>
      </c>
      <c r="H230" s="1" t="n">
        <v>230</v>
      </c>
    </row>
    <row r="231" customFormat="false" ht="12.8" hidden="false" customHeight="false" outlineLevel="0" collapsed="false">
      <c r="A231" s="2" t="s">
        <v>112</v>
      </c>
      <c r="B231" s="2" t="n">
        <v>8626</v>
      </c>
      <c r="C231" s="3" t="n">
        <v>44479</v>
      </c>
      <c r="D231" s="2"/>
      <c r="E231" s="2" t="s">
        <v>2</v>
      </c>
      <c r="F231" s="2" t="n">
        <v>0</v>
      </c>
      <c r="G231" s="2" t="s">
        <v>3</v>
      </c>
      <c r="H231" s="1" t="n">
        <v>231</v>
      </c>
    </row>
    <row r="232" customFormat="false" ht="12.8" hidden="false" customHeight="false" outlineLevel="0" collapsed="false">
      <c r="A232" s="2" t="s">
        <v>112</v>
      </c>
      <c r="B232" s="2" t="n">
        <v>12131</v>
      </c>
      <c r="C232" s="3" t="n">
        <v>44483</v>
      </c>
      <c r="D232" s="2" t="s">
        <v>43</v>
      </c>
      <c r="E232" s="2" t="s">
        <v>2</v>
      </c>
      <c r="F232" s="2" t="n">
        <v>0</v>
      </c>
      <c r="G232" s="2" t="s">
        <v>3</v>
      </c>
      <c r="H232" s="1" t="n">
        <v>232</v>
      </c>
    </row>
    <row r="233" customFormat="false" ht="12.8" hidden="false" customHeight="false" outlineLevel="0" collapsed="false">
      <c r="A233" s="2" t="s">
        <v>112</v>
      </c>
      <c r="B233" s="2"/>
      <c r="C233" s="3" t="n">
        <v>44487</v>
      </c>
      <c r="D233" s="2" t="s">
        <v>109</v>
      </c>
      <c r="E233" s="2" t="s">
        <v>2</v>
      </c>
      <c r="F233" s="2" t="n">
        <v>0</v>
      </c>
      <c r="G233" s="2" t="s">
        <v>3</v>
      </c>
      <c r="H233" s="1" t="n">
        <v>233</v>
      </c>
    </row>
    <row r="234" customFormat="false" ht="12.8" hidden="false" customHeight="false" outlineLevel="0" collapsed="false">
      <c r="A234" s="2" t="s">
        <v>112</v>
      </c>
      <c r="B234" s="2" t="n">
        <v>17178</v>
      </c>
      <c r="C234" s="3" t="n">
        <v>44489</v>
      </c>
      <c r="D234" s="2" t="s">
        <v>53</v>
      </c>
      <c r="E234" s="2" t="s">
        <v>2</v>
      </c>
      <c r="F234" s="2" t="n">
        <v>0</v>
      </c>
      <c r="G234" s="2" t="s">
        <v>125</v>
      </c>
      <c r="H234" s="1" t="n">
        <v>234</v>
      </c>
    </row>
    <row r="235" customFormat="false" ht="12.8" hidden="false" customHeight="false" outlineLevel="0" collapsed="false">
      <c r="A235" s="2" t="s">
        <v>112</v>
      </c>
      <c r="B235" s="2"/>
      <c r="C235" s="3" t="n">
        <v>44489</v>
      </c>
      <c r="D235" s="2" t="s">
        <v>25</v>
      </c>
      <c r="E235" s="2" t="s">
        <v>8</v>
      </c>
      <c r="F235" s="2" t="n">
        <v>0</v>
      </c>
      <c r="G235" s="2" t="s">
        <v>3</v>
      </c>
      <c r="H235" s="1" t="n">
        <v>235</v>
      </c>
    </row>
    <row r="236" customFormat="false" ht="12.8" hidden="false" customHeight="false" outlineLevel="0" collapsed="false">
      <c r="A236" s="2" t="s">
        <v>112</v>
      </c>
      <c r="B236" s="2" t="n">
        <v>19134</v>
      </c>
      <c r="C236" s="3" t="n">
        <v>44491</v>
      </c>
      <c r="D236" s="2" t="s">
        <v>126</v>
      </c>
      <c r="E236" s="2" t="s">
        <v>2</v>
      </c>
      <c r="F236" s="2" t="n">
        <v>0</v>
      </c>
      <c r="G236" s="2" t="s">
        <v>3</v>
      </c>
      <c r="H236" s="1" t="n">
        <v>236</v>
      </c>
    </row>
    <row r="237" customFormat="false" ht="12.8" hidden="false" customHeight="false" outlineLevel="0" collapsed="false">
      <c r="A237" s="2" t="s">
        <v>112</v>
      </c>
      <c r="B237" s="2"/>
      <c r="C237" s="3" t="n">
        <v>44502</v>
      </c>
      <c r="D237" s="2" t="s">
        <v>127</v>
      </c>
      <c r="E237" s="2" t="s">
        <v>8</v>
      </c>
      <c r="F237" s="2" t="n">
        <v>0</v>
      </c>
      <c r="G237" s="2" t="s">
        <v>3</v>
      </c>
      <c r="H237" s="1" t="n">
        <v>237</v>
      </c>
    </row>
    <row r="238" customFormat="false" ht="12.8" hidden="false" customHeight="false" outlineLevel="0" collapsed="false">
      <c r="A238" s="2" t="s">
        <v>112</v>
      </c>
      <c r="B238" s="2"/>
      <c r="C238" s="3" t="n">
        <v>44508</v>
      </c>
      <c r="D238" s="2" t="s">
        <v>74</v>
      </c>
      <c r="E238" s="2" t="s">
        <v>2</v>
      </c>
      <c r="F238" s="2" t="n">
        <v>0</v>
      </c>
      <c r="G238" s="2" t="s">
        <v>3</v>
      </c>
      <c r="H238" s="1" t="n">
        <v>238</v>
      </c>
    </row>
    <row r="239" customFormat="false" ht="12.8" hidden="false" customHeight="false" outlineLevel="0" collapsed="false">
      <c r="A239" s="2" t="s">
        <v>112</v>
      </c>
      <c r="B239" s="2"/>
      <c r="C239" s="3" t="n">
        <v>44509</v>
      </c>
      <c r="D239" s="2" t="s">
        <v>128</v>
      </c>
      <c r="E239" s="2" t="s">
        <v>2</v>
      </c>
      <c r="F239" s="2" t="n">
        <v>0</v>
      </c>
      <c r="G239" s="2" t="s">
        <v>3</v>
      </c>
      <c r="H239" s="1" t="n">
        <v>239</v>
      </c>
    </row>
    <row r="240" customFormat="false" ht="12.8" hidden="false" customHeight="false" outlineLevel="0" collapsed="false">
      <c r="A240" s="0" t="s">
        <v>112</v>
      </c>
      <c r="C240" s="4" t="n">
        <v>44517</v>
      </c>
      <c r="D240" s="0" t="s">
        <v>129</v>
      </c>
      <c r="E240" s="0" t="s">
        <v>8</v>
      </c>
      <c r="F240" s="1" t="n">
        <v>0</v>
      </c>
      <c r="G240" s="1" t="s">
        <v>3</v>
      </c>
      <c r="H240" s="1" t="n">
        <v>240</v>
      </c>
    </row>
    <row r="241" customFormat="false" ht="12.8" hidden="false" customHeight="false" outlineLevel="0" collapsed="false">
      <c r="A241" s="2" t="s">
        <v>130</v>
      </c>
      <c r="B241" s="2" t="n">
        <v>2153</v>
      </c>
      <c r="C241" s="3" t="n">
        <v>44199</v>
      </c>
      <c r="D241" s="2" t="s">
        <v>131</v>
      </c>
      <c r="E241" s="2" t="s">
        <v>8</v>
      </c>
      <c r="F241" s="2" t="n">
        <v>0</v>
      </c>
      <c r="G241" s="2" t="s">
        <v>3</v>
      </c>
      <c r="H241" s="1" t="n">
        <v>241</v>
      </c>
    </row>
    <row r="242" customFormat="false" ht="12.8" hidden="false" customHeight="false" outlineLevel="0" collapsed="false">
      <c r="A242" s="2" t="s">
        <v>130</v>
      </c>
      <c r="B242" s="2" t="n">
        <v>3958</v>
      </c>
      <c r="C242" s="3" t="n">
        <v>44232</v>
      </c>
      <c r="D242" s="2" t="s">
        <v>132</v>
      </c>
      <c r="E242" s="2" t="s">
        <v>2</v>
      </c>
      <c r="F242" s="2" t="n">
        <v>0</v>
      </c>
      <c r="G242" s="2" t="s">
        <v>3</v>
      </c>
      <c r="H242" s="1" t="n">
        <v>242</v>
      </c>
    </row>
    <row r="243" customFormat="false" ht="12.8" hidden="false" customHeight="false" outlineLevel="0" collapsed="false">
      <c r="A243" s="2" t="s">
        <v>130</v>
      </c>
      <c r="B243" s="2" t="n">
        <v>21050</v>
      </c>
      <c r="C243" s="3" t="n">
        <v>44280</v>
      </c>
      <c r="D243" s="2" t="s">
        <v>133</v>
      </c>
      <c r="E243" s="2" t="s">
        <v>2</v>
      </c>
      <c r="F243" s="2" t="n">
        <v>0</v>
      </c>
      <c r="G243" s="2" t="s">
        <v>3</v>
      </c>
      <c r="H243" s="1" t="n">
        <v>243</v>
      </c>
    </row>
    <row r="244" customFormat="false" ht="12.8" hidden="false" customHeight="false" outlineLevel="0" collapsed="false">
      <c r="A244" s="2" t="s">
        <v>130</v>
      </c>
      <c r="B244" s="2" t="n">
        <v>10050</v>
      </c>
      <c r="C244" s="3" t="n">
        <v>44298</v>
      </c>
      <c r="D244" s="2" t="s">
        <v>109</v>
      </c>
      <c r="E244" s="2" t="s">
        <v>8</v>
      </c>
      <c r="F244" s="2" t="n">
        <v>0</v>
      </c>
      <c r="G244" s="2" t="s">
        <v>3</v>
      </c>
      <c r="H244" s="1" t="n">
        <v>244</v>
      </c>
    </row>
    <row r="245" customFormat="false" ht="12.8" hidden="false" customHeight="false" outlineLevel="0" collapsed="false">
      <c r="A245" s="2" t="s">
        <v>130</v>
      </c>
      <c r="B245" s="2" t="n">
        <v>12481</v>
      </c>
      <c r="C245" s="3" t="n">
        <v>44301</v>
      </c>
      <c r="D245" s="2" t="s">
        <v>7</v>
      </c>
      <c r="E245" s="2" t="s">
        <v>8</v>
      </c>
      <c r="F245" s="2" t="n">
        <v>0</v>
      </c>
      <c r="G245" s="2" t="s">
        <v>3</v>
      </c>
      <c r="H245" s="1" t="n">
        <v>245</v>
      </c>
    </row>
    <row r="246" customFormat="false" ht="12.8" hidden="false" customHeight="false" outlineLevel="0" collapsed="false">
      <c r="A246" s="2" t="s">
        <v>130</v>
      </c>
      <c r="B246" s="2" t="n">
        <v>6976</v>
      </c>
      <c r="C246" s="3" t="n">
        <v>44325</v>
      </c>
      <c r="D246" s="2" t="s">
        <v>111</v>
      </c>
      <c r="E246" s="2" t="s">
        <v>2</v>
      </c>
      <c r="F246" s="2" t="n">
        <v>0</v>
      </c>
      <c r="G246" s="2" t="s">
        <v>3</v>
      </c>
      <c r="H246" s="1" t="n">
        <v>246</v>
      </c>
    </row>
    <row r="247" customFormat="false" ht="12.8" hidden="false" customHeight="false" outlineLevel="0" collapsed="false">
      <c r="A247" s="2" t="s">
        <v>130</v>
      </c>
      <c r="B247" s="2" t="n">
        <v>17152</v>
      </c>
      <c r="C247" s="3" t="n">
        <v>44336</v>
      </c>
      <c r="D247" s="2" t="s">
        <v>14</v>
      </c>
      <c r="E247" s="2" t="s">
        <v>2</v>
      </c>
      <c r="F247" s="2" t="n">
        <v>0</v>
      </c>
      <c r="G247" s="2" t="s">
        <v>3</v>
      </c>
      <c r="H247" s="1" t="n">
        <v>247</v>
      </c>
    </row>
    <row r="248" customFormat="false" ht="12.8" hidden="false" customHeight="false" outlineLevel="0" collapsed="false">
      <c r="A248" s="2" t="s">
        <v>130</v>
      </c>
      <c r="B248" s="2" t="n">
        <v>21164</v>
      </c>
      <c r="C248" s="3" t="n">
        <v>44341</v>
      </c>
      <c r="D248" s="2" t="s">
        <v>14</v>
      </c>
      <c r="E248" s="2" t="s">
        <v>2</v>
      </c>
      <c r="F248" s="2" t="n">
        <v>0</v>
      </c>
      <c r="G248" s="2" t="s">
        <v>3</v>
      </c>
      <c r="H248" s="1" t="n">
        <v>248</v>
      </c>
    </row>
    <row r="249" customFormat="false" ht="12.8" hidden="false" customHeight="false" outlineLevel="0" collapsed="false">
      <c r="A249" s="2" t="s">
        <v>130</v>
      </c>
      <c r="B249" s="2" t="n">
        <v>22102</v>
      </c>
      <c r="C249" s="3" t="n">
        <v>44342</v>
      </c>
      <c r="D249" s="2" t="s">
        <v>9</v>
      </c>
      <c r="E249" s="2" t="s">
        <v>2</v>
      </c>
      <c r="F249" s="2" t="n">
        <v>0</v>
      </c>
      <c r="G249" s="2" t="s">
        <v>3</v>
      </c>
      <c r="H249" s="1" t="n">
        <v>249</v>
      </c>
    </row>
    <row r="250" customFormat="false" ht="12.8" hidden="false" customHeight="false" outlineLevel="0" collapsed="false">
      <c r="A250" s="2" t="s">
        <v>130</v>
      </c>
      <c r="B250" s="2" t="n">
        <v>22944</v>
      </c>
      <c r="C250" s="3" t="n">
        <v>44343</v>
      </c>
      <c r="D250" s="2" t="s">
        <v>14</v>
      </c>
      <c r="E250" s="2" t="s">
        <v>2</v>
      </c>
      <c r="F250" s="2" t="n">
        <v>0</v>
      </c>
      <c r="G250" s="2" t="s">
        <v>3</v>
      </c>
      <c r="H250" s="1" t="n">
        <v>250</v>
      </c>
    </row>
    <row r="251" customFormat="false" ht="12.8" hidden="false" customHeight="false" outlineLevel="0" collapsed="false">
      <c r="A251" s="2" t="s">
        <v>130</v>
      </c>
      <c r="B251" s="2" t="n">
        <v>23240</v>
      </c>
      <c r="C251" s="3" t="n">
        <v>44343</v>
      </c>
      <c r="D251" s="2" t="s">
        <v>24</v>
      </c>
      <c r="E251" s="2" t="s">
        <v>2</v>
      </c>
      <c r="F251" s="2" t="n">
        <v>0</v>
      </c>
      <c r="G251" s="2" t="s">
        <v>3</v>
      </c>
      <c r="H251" s="1" t="n">
        <v>251</v>
      </c>
    </row>
    <row r="252" customFormat="false" ht="12.8" hidden="false" customHeight="false" outlineLevel="0" collapsed="false">
      <c r="A252" s="2" t="s">
        <v>130</v>
      </c>
      <c r="B252" s="2" t="n">
        <v>3695</v>
      </c>
      <c r="C252" s="3" t="n">
        <v>44352</v>
      </c>
      <c r="D252" s="2" t="s">
        <v>21</v>
      </c>
      <c r="E252" s="2" t="s">
        <v>2</v>
      </c>
      <c r="F252" s="2" t="n">
        <v>0</v>
      </c>
      <c r="G252" s="2" t="s">
        <v>3</v>
      </c>
      <c r="H252" s="1" t="n">
        <v>252</v>
      </c>
    </row>
    <row r="253" customFormat="false" ht="12.8" hidden="false" customHeight="false" outlineLevel="0" collapsed="false">
      <c r="A253" s="2" t="s">
        <v>130</v>
      </c>
      <c r="B253" s="2" t="n">
        <v>8276</v>
      </c>
      <c r="C253" s="3" t="n">
        <v>44356</v>
      </c>
      <c r="D253" s="2" t="s">
        <v>17</v>
      </c>
      <c r="E253" s="2" t="s">
        <v>2</v>
      </c>
      <c r="F253" s="2" t="n">
        <v>0</v>
      </c>
      <c r="G253" s="2" t="s">
        <v>3</v>
      </c>
      <c r="H253" s="1" t="n">
        <v>253</v>
      </c>
    </row>
    <row r="254" customFormat="false" ht="12.8" hidden="false" customHeight="false" outlineLevel="0" collapsed="false">
      <c r="A254" s="2" t="s">
        <v>130</v>
      </c>
      <c r="B254" s="2" t="n">
        <v>8561</v>
      </c>
      <c r="C254" s="3" t="n">
        <v>44357</v>
      </c>
      <c r="D254" s="2" t="s">
        <v>32</v>
      </c>
      <c r="E254" s="2" t="s">
        <v>2</v>
      </c>
      <c r="F254" s="2" t="n">
        <v>0</v>
      </c>
      <c r="G254" s="2" t="s">
        <v>3</v>
      </c>
      <c r="H254" s="1" t="n">
        <v>254</v>
      </c>
    </row>
    <row r="255" customFormat="false" ht="12.8" hidden="false" customHeight="false" outlineLevel="0" collapsed="false">
      <c r="A255" s="2" t="s">
        <v>130</v>
      </c>
      <c r="B255" s="2" t="n">
        <v>8715</v>
      </c>
      <c r="C255" s="3" t="n">
        <v>44357</v>
      </c>
      <c r="D255" s="2" t="s">
        <v>13</v>
      </c>
      <c r="E255" s="2" t="s">
        <v>2</v>
      </c>
      <c r="F255" s="2" t="n">
        <v>0</v>
      </c>
      <c r="G255" s="2" t="s">
        <v>3</v>
      </c>
      <c r="H255" s="1" t="n">
        <v>255</v>
      </c>
    </row>
    <row r="256" customFormat="false" ht="12.8" hidden="false" customHeight="false" outlineLevel="0" collapsed="false">
      <c r="A256" s="2" t="s">
        <v>130</v>
      </c>
      <c r="B256" s="2" t="n">
        <v>24183</v>
      </c>
      <c r="C256" s="3" t="n">
        <v>44373</v>
      </c>
      <c r="D256" s="2" t="s">
        <v>118</v>
      </c>
      <c r="E256" s="2" t="s">
        <v>2</v>
      </c>
      <c r="F256" s="2" t="n">
        <v>0</v>
      </c>
      <c r="G256" s="2" t="s">
        <v>3</v>
      </c>
      <c r="H256" s="1" t="n">
        <v>256</v>
      </c>
    </row>
    <row r="257" customFormat="false" ht="12.8" hidden="false" customHeight="false" outlineLevel="0" collapsed="false">
      <c r="A257" s="2" t="s">
        <v>130</v>
      </c>
      <c r="B257" s="2" t="n">
        <v>27745</v>
      </c>
      <c r="C257" s="3" t="n">
        <v>44377</v>
      </c>
      <c r="D257" s="2" t="s">
        <v>22</v>
      </c>
      <c r="E257" s="2" t="s">
        <v>2</v>
      </c>
      <c r="F257" s="2" t="n">
        <v>0</v>
      </c>
      <c r="G257" s="2" t="s">
        <v>3</v>
      </c>
      <c r="H257" s="1" t="n">
        <v>257</v>
      </c>
    </row>
    <row r="258" customFormat="false" ht="12.8" hidden="false" customHeight="false" outlineLevel="0" collapsed="false">
      <c r="A258" s="2" t="s">
        <v>130</v>
      </c>
      <c r="B258" s="2" t="n">
        <v>1216</v>
      </c>
      <c r="C258" s="3" t="n">
        <v>44379</v>
      </c>
      <c r="D258" s="2" t="s">
        <v>22</v>
      </c>
      <c r="E258" s="2" t="s">
        <v>2</v>
      </c>
      <c r="F258" s="2" t="n">
        <v>0</v>
      </c>
      <c r="G258" s="2" t="s">
        <v>3</v>
      </c>
      <c r="H258" s="1" t="n">
        <v>258</v>
      </c>
    </row>
    <row r="259" customFormat="false" ht="12.8" hidden="false" customHeight="false" outlineLevel="0" collapsed="false">
      <c r="A259" s="2" t="s">
        <v>130</v>
      </c>
      <c r="B259" s="2"/>
      <c r="C259" s="3" t="n">
        <v>44381</v>
      </c>
      <c r="D259" s="2" t="s">
        <v>32</v>
      </c>
      <c r="E259" s="2" t="s">
        <v>2</v>
      </c>
      <c r="F259" s="2" t="n">
        <v>0</v>
      </c>
      <c r="G259" s="2" t="s">
        <v>3</v>
      </c>
      <c r="H259" s="1" t="n">
        <v>259</v>
      </c>
    </row>
    <row r="260" customFormat="false" ht="12.8" hidden="false" customHeight="false" outlineLevel="0" collapsed="false">
      <c r="A260" s="2" t="s">
        <v>130</v>
      </c>
      <c r="B260" s="2" t="n">
        <v>4209</v>
      </c>
      <c r="C260" s="3" t="n">
        <v>44382</v>
      </c>
      <c r="D260" s="2" t="s">
        <v>25</v>
      </c>
      <c r="E260" s="2" t="s">
        <v>2</v>
      </c>
      <c r="F260" s="2" t="n">
        <v>0</v>
      </c>
      <c r="G260" s="2" t="s">
        <v>3</v>
      </c>
      <c r="H260" s="1" t="n">
        <v>260</v>
      </c>
    </row>
    <row r="261" customFormat="false" ht="12.8" hidden="false" customHeight="false" outlineLevel="0" collapsed="false">
      <c r="A261" s="2" t="s">
        <v>130</v>
      </c>
      <c r="B261" s="2" t="n">
        <v>4225</v>
      </c>
      <c r="C261" s="3" t="n">
        <v>44382</v>
      </c>
      <c r="D261" s="2" t="s">
        <v>17</v>
      </c>
      <c r="E261" s="2" t="s">
        <v>2</v>
      </c>
      <c r="F261" s="2" t="n">
        <v>0</v>
      </c>
      <c r="G261" s="2" t="s">
        <v>3</v>
      </c>
      <c r="H261" s="1" t="n">
        <v>261</v>
      </c>
    </row>
    <row r="262" customFormat="false" ht="12.8" hidden="false" customHeight="false" outlineLevel="0" collapsed="false">
      <c r="A262" s="2" t="s">
        <v>130</v>
      </c>
      <c r="B262" s="2" t="n">
        <v>4259</v>
      </c>
      <c r="C262" s="3" t="n">
        <v>44382</v>
      </c>
      <c r="D262" s="2" t="s">
        <v>32</v>
      </c>
      <c r="E262" s="2" t="s">
        <v>2</v>
      </c>
      <c r="F262" s="2" t="n">
        <v>0</v>
      </c>
      <c r="G262" s="2" t="s">
        <v>3</v>
      </c>
      <c r="H262" s="1" t="n">
        <v>262</v>
      </c>
    </row>
    <row r="263" customFormat="false" ht="12.8" hidden="false" customHeight="false" outlineLevel="0" collapsed="false">
      <c r="A263" s="2" t="s">
        <v>130</v>
      </c>
      <c r="B263" s="2" t="n">
        <v>6098</v>
      </c>
      <c r="C263" s="3" t="n">
        <v>44383</v>
      </c>
      <c r="D263" s="2" t="s">
        <v>21</v>
      </c>
      <c r="E263" s="2" t="s">
        <v>2</v>
      </c>
      <c r="F263" s="2" t="n">
        <v>0</v>
      </c>
      <c r="G263" s="2" t="s">
        <v>3</v>
      </c>
      <c r="H263" s="1" t="n">
        <v>263</v>
      </c>
    </row>
    <row r="264" customFormat="false" ht="12.8" hidden="false" customHeight="false" outlineLevel="0" collapsed="false">
      <c r="A264" s="2" t="s">
        <v>130</v>
      </c>
      <c r="B264" s="2" t="n">
        <v>5910</v>
      </c>
      <c r="C264" s="3" t="n">
        <v>44385</v>
      </c>
      <c r="D264" s="2" t="s">
        <v>134</v>
      </c>
      <c r="E264" s="2" t="s">
        <v>8</v>
      </c>
      <c r="F264" s="2" t="n">
        <v>0</v>
      </c>
      <c r="G264" s="2" t="s">
        <v>3</v>
      </c>
      <c r="H264" s="1" t="n">
        <v>264</v>
      </c>
    </row>
    <row r="265" customFormat="false" ht="12.8" hidden="false" customHeight="false" outlineLevel="0" collapsed="false">
      <c r="A265" s="2" t="s">
        <v>130</v>
      </c>
      <c r="B265" s="2" t="n">
        <v>7697</v>
      </c>
      <c r="C265" s="3" t="n">
        <v>44386</v>
      </c>
      <c r="D265" s="2" t="s">
        <v>21</v>
      </c>
      <c r="E265" s="2" t="s">
        <v>2</v>
      </c>
      <c r="F265" s="2" t="n">
        <v>0</v>
      </c>
      <c r="G265" s="2" t="s">
        <v>3</v>
      </c>
      <c r="H265" s="1" t="n">
        <v>265</v>
      </c>
    </row>
    <row r="266" customFormat="false" ht="12.8" hidden="false" customHeight="false" outlineLevel="0" collapsed="false">
      <c r="A266" s="2" t="s">
        <v>130</v>
      </c>
      <c r="B266" s="2" t="n">
        <v>7838</v>
      </c>
      <c r="C266" s="3" t="n">
        <v>44386</v>
      </c>
      <c r="D266" s="2" t="s">
        <v>118</v>
      </c>
      <c r="E266" s="2" t="s">
        <v>2</v>
      </c>
      <c r="F266" s="2" t="n">
        <v>0</v>
      </c>
      <c r="G266" s="2" t="s">
        <v>3</v>
      </c>
      <c r="H266" s="1" t="n">
        <v>266</v>
      </c>
    </row>
    <row r="267" customFormat="false" ht="12.8" hidden="false" customHeight="false" outlineLevel="0" collapsed="false">
      <c r="A267" s="2" t="s">
        <v>130</v>
      </c>
      <c r="B267" s="2" t="n">
        <v>8012</v>
      </c>
      <c r="C267" s="3" t="n">
        <v>44386</v>
      </c>
      <c r="D267" s="2" t="s">
        <v>87</v>
      </c>
      <c r="E267" s="2" t="s">
        <v>2</v>
      </c>
      <c r="F267" s="2" t="n">
        <v>0</v>
      </c>
      <c r="G267" s="2" t="s">
        <v>3</v>
      </c>
      <c r="H267" s="1" t="n">
        <v>267</v>
      </c>
    </row>
    <row r="268" customFormat="false" ht="12.8" hidden="false" customHeight="false" outlineLevel="0" collapsed="false">
      <c r="A268" s="2" t="s">
        <v>130</v>
      </c>
      <c r="B268" s="2" t="n">
        <v>11484</v>
      </c>
      <c r="C268" s="3" t="n">
        <v>44390</v>
      </c>
      <c r="D268" s="2" t="s">
        <v>59</v>
      </c>
      <c r="E268" s="2" t="s">
        <v>2</v>
      </c>
      <c r="F268" s="2" t="n">
        <v>0</v>
      </c>
      <c r="G268" s="2" t="s">
        <v>3</v>
      </c>
      <c r="H268" s="1" t="n">
        <v>268</v>
      </c>
    </row>
    <row r="269" customFormat="false" ht="12.8" hidden="false" customHeight="false" outlineLevel="0" collapsed="false">
      <c r="A269" s="2" t="s">
        <v>130</v>
      </c>
      <c r="B269" s="2"/>
      <c r="C269" s="3" t="n">
        <v>44392</v>
      </c>
      <c r="D269" s="2" t="s">
        <v>135</v>
      </c>
      <c r="E269" s="2" t="s">
        <v>8</v>
      </c>
      <c r="F269" s="2" t="n">
        <v>0</v>
      </c>
      <c r="G269" s="2" t="s">
        <v>3</v>
      </c>
      <c r="H269" s="1" t="n">
        <v>269</v>
      </c>
    </row>
    <row r="270" customFormat="false" ht="12.8" hidden="false" customHeight="false" outlineLevel="0" collapsed="false">
      <c r="A270" s="2" t="s">
        <v>130</v>
      </c>
      <c r="B270" s="2" t="n">
        <v>13440</v>
      </c>
      <c r="C270" s="3" t="n">
        <v>44392</v>
      </c>
      <c r="D270" s="2" t="s">
        <v>32</v>
      </c>
      <c r="E270" s="2" t="s">
        <v>8</v>
      </c>
      <c r="F270" s="2" t="n">
        <v>0</v>
      </c>
      <c r="G270" s="2" t="s">
        <v>3</v>
      </c>
      <c r="H270" s="1" t="n">
        <v>270</v>
      </c>
    </row>
    <row r="271" customFormat="false" ht="12.8" hidden="false" customHeight="false" outlineLevel="0" collapsed="false">
      <c r="A271" s="2" t="s">
        <v>130</v>
      </c>
      <c r="B271" s="2" t="n">
        <v>14816</v>
      </c>
      <c r="C271" s="3" t="n">
        <v>44394</v>
      </c>
      <c r="D271" s="2" t="s">
        <v>43</v>
      </c>
      <c r="E271" s="2" t="s">
        <v>2</v>
      </c>
      <c r="F271" s="2" t="n">
        <v>0</v>
      </c>
      <c r="G271" s="2" t="s">
        <v>3</v>
      </c>
      <c r="H271" s="1" t="n">
        <v>271</v>
      </c>
    </row>
    <row r="272" customFormat="false" ht="12.8" hidden="false" customHeight="false" outlineLevel="0" collapsed="false">
      <c r="A272" s="2" t="s">
        <v>130</v>
      </c>
      <c r="B272" s="2" t="n">
        <v>15956</v>
      </c>
      <c r="C272" s="3" t="n">
        <v>44395</v>
      </c>
      <c r="D272" s="2" t="s">
        <v>49</v>
      </c>
      <c r="E272" s="2" t="s">
        <v>8</v>
      </c>
      <c r="F272" s="2" t="n">
        <v>0</v>
      </c>
      <c r="G272" s="2" t="s">
        <v>3</v>
      </c>
      <c r="H272" s="1" t="n">
        <v>272</v>
      </c>
    </row>
    <row r="273" customFormat="false" ht="12.8" hidden="false" customHeight="false" outlineLevel="0" collapsed="false">
      <c r="A273" s="2" t="s">
        <v>130</v>
      </c>
      <c r="B273" s="2" t="n">
        <v>16704</v>
      </c>
      <c r="C273" s="3" t="n">
        <v>44396</v>
      </c>
      <c r="D273" s="2" t="s">
        <v>136</v>
      </c>
      <c r="E273" s="2" t="s">
        <v>2</v>
      </c>
      <c r="F273" s="2" t="n">
        <v>0</v>
      </c>
      <c r="G273" s="2" t="s">
        <v>3</v>
      </c>
      <c r="H273" s="1" t="n">
        <v>273</v>
      </c>
    </row>
    <row r="274" customFormat="false" ht="12.8" hidden="false" customHeight="false" outlineLevel="0" collapsed="false">
      <c r="A274" s="2" t="s">
        <v>130</v>
      </c>
      <c r="B274" s="2" t="n">
        <v>22111</v>
      </c>
      <c r="C274" s="3" t="n">
        <v>44402</v>
      </c>
      <c r="D274" s="2" t="s">
        <v>137</v>
      </c>
      <c r="E274" s="2" t="s">
        <v>2</v>
      </c>
      <c r="F274" s="2" t="n">
        <v>0</v>
      </c>
      <c r="G274" s="2" t="s">
        <v>3</v>
      </c>
      <c r="H274" s="1" t="n">
        <v>274</v>
      </c>
    </row>
    <row r="275" customFormat="false" ht="12.8" hidden="false" customHeight="false" outlineLevel="0" collapsed="false">
      <c r="A275" s="2" t="s">
        <v>130</v>
      </c>
      <c r="B275" s="2" t="n">
        <v>4643</v>
      </c>
      <c r="C275" s="3" t="n">
        <v>44414</v>
      </c>
      <c r="D275" s="2" t="s">
        <v>60</v>
      </c>
      <c r="E275" s="2" t="s">
        <v>8</v>
      </c>
      <c r="F275" s="2" t="n">
        <v>0</v>
      </c>
      <c r="G275" s="2" t="s">
        <v>3</v>
      </c>
      <c r="H275" s="1" t="n">
        <v>275</v>
      </c>
    </row>
    <row r="276" customFormat="false" ht="12.8" hidden="false" customHeight="false" outlineLevel="0" collapsed="false">
      <c r="A276" s="2" t="s">
        <v>130</v>
      </c>
      <c r="B276" s="2" t="n">
        <v>5535</v>
      </c>
      <c r="C276" s="3" t="n">
        <v>44415</v>
      </c>
      <c r="D276" s="2" t="s">
        <v>32</v>
      </c>
      <c r="E276" s="2" t="s">
        <v>2</v>
      </c>
      <c r="F276" s="2" t="n">
        <v>0</v>
      </c>
      <c r="G276" s="2" t="s">
        <v>3</v>
      </c>
      <c r="H276" s="1" t="n">
        <v>276</v>
      </c>
    </row>
    <row r="277" customFormat="false" ht="12.8" hidden="false" customHeight="false" outlineLevel="0" collapsed="false">
      <c r="A277" s="2" t="s">
        <v>130</v>
      </c>
      <c r="B277" s="2" t="n">
        <v>6491</v>
      </c>
      <c r="C277" s="3" t="n">
        <v>44416</v>
      </c>
      <c r="D277" s="2"/>
      <c r="E277" s="2" t="s">
        <v>2</v>
      </c>
      <c r="F277" s="2" t="n">
        <v>0</v>
      </c>
      <c r="G277" s="2" t="s">
        <v>3</v>
      </c>
      <c r="H277" s="1" t="n">
        <v>277</v>
      </c>
    </row>
    <row r="278" customFormat="false" ht="12.8" hidden="false" customHeight="false" outlineLevel="0" collapsed="false">
      <c r="A278" s="2" t="s">
        <v>130</v>
      </c>
      <c r="B278" s="2" t="n">
        <v>6530</v>
      </c>
      <c r="C278" s="3" t="n">
        <v>44416</v>
      </c>
      <c r="D278" s="2" t="s">
        <v>22</v>
      </c>
      <c r="E278" s="2" t="s">
        <v>2</v>
      </c>
      <c r="F278" s="2" t="n">
        <v>0</v>
      </c>
      <c r="G278" s="2" t="s">
        <v>3</v>
      </c>
      <c r="H278" s="1" t="n">
        <v>278</v>
      </c>
    </row>
    <row r="279" customFormat="false" ht="12.8" hidden="false" customHeight="false" outlineLevel="0" collapsed="false">
      <c r="A279" s="2" t="s">
        <v>130</v>
      </c>
      <c r="B279" s="2"/>
      <c r="C279" s="3" t="n">
        <v>44416</v>
      </c>
      <c r="D279" s="2" t="s">
        <v>57</v>
      </c>
      <c r="E279" s="2" t="s">
        <v>2</v>
      </c>
      <c r="F279" s="2" t="n">
        <v>0</v>
      </c>
      <c r="G279" s="2" t="s">
        <v>3</v>
      </c>
      <c r="H279" s="1" t="n">
        <v>279</v>
      </c>
    </row>
    <row r="280" customFormat="false" ht="12.8" hidden="false" customHeight="false" outlineLevel="0" collapsed="false">
      <c r="A280" s="2" t="s">
        <v>130</v>
      </c>
      <c r="B280" s="2" t="n">
        <v>7651</v>
      </c>
      <c r="C280" s="3" t="n">
        <v>44417</v>
      </c>
      <c r="D280" s="2" t="s">
        <v>138</v>
      </c>
      <c r="E280" s="2" t="s">
        <v>2</v>
      </c>
      <c r="F280" s="2" t="n">
        <v>0</v>
      </c>
      <c r="G280" s="2" t="s">
        <v>3</v>
      </c>
      <c r="H280" s="1" t="n">
        <v>280</v>
      </c>
    </row>
    <row r="281" customFormat="false" ht="12.8" hidden="false" customHeight="false" outlineLevel="0" collapsed="false">
      <c r="A281" s="2" t="s">
        <v>130</v>
      </c>
      <c r="B281" s="2" t="n">
        <v>17594</v>
      </c>
      <c r="C281" s="3" t="n">
        <v>44428</v>
      </c>
      <c r="D281" s="2" t="s">
        <v>30</v>
      </c>
      <c r="E281" s="2" t="s">
        <v>2</v>
      </c>
      <c r="F281" s="2" t="n">
        <v>0</v>
      </c>
      <c r="G281" s="2" t="s">
        <v>3</v>
      </c>
      <c r="H281" s="1" t="n">
        <v>281</v>
      </c>
    </row>
    <row r="282" customFormat="false" ht="12.8" hidden="false" customHeight="false" outlineLevel="0" collapsed="false">
      <c r="A282" s="2" t="s">
        <v>130</v>
      </c>
      <c r="B282" s="2" t="n">
        <v>25353</v>
      </c>
      <c r="C282" s="3" t="n">
        <v>44438</v>
      </c>
      <c r="D282" s="2" t="s">
        <v>139</v>
      </c>
      <c r="E282" s="2" t="s">
        <v>2</v>
      </c>
      <c r="F282" s="2" t="n">
        <v>0</v>
      </c>
      <c r="G282" s="2" t="s">
        <v>3</v>
      </c>
      <c r="H282" s="1" t="n">
        <v>282</v>
      </c>
    </row>
    <row r="283" customFormat="false" ht="12.8" hidden="false" customHeight="false" outlineLevel="0" collapsed="false">
      <c r="A283" s="2" t="s">
        <v>130</v>
      </c>
      <c r="B283" s="2" t="n">
        <v>6307</v>
      </c>
      <c r="C283" s="3" t="n">
        <v>44447</v>
      </c>
      <c r="D283" s="2" t="s">
        <v>140</v>
      </c>
      <c r="E283" s="2" t="s">
        <v>2</v>
      </c>
      <c r="F283" s="2" t="n">
        <v>0</v>
      </c>
      <c r="G283" s="2" t="s">
        <v>3</v>
      </c>
      <c r="H283" s="1" t="n">
        <v>283</v>
      </c>
    </row>
    <row r="284" customFormat="false" ht="12.8" hidden="false" customHeight="false" outlineLevel="0" collapsed="false">
      <c r="A284" s="2" t="s">
        <v>130</v>
      </c>
      <c r="B284" s="2" t="n">
        <v>136</v>
      </c>
      <c r="C284" s="3" t="n">
        <v>44448</v>
      </c>
      <c r="D284" s="2" t="s">
        <v>111</v>
      </c>
      <c r="E284" s="2" t="s">
        <v>2</v>
      </c>
      <c r="F284" s="2" t="n">
        <v>0</v>
      </c>
      <c r="G284" s="2" t="s">
        <v>3</v>
      </c>
      <c r="H284" s="1" t="n">
        <v>284</v>
      </c>
    </row>
    <row r="285" customFormat="false" ht="12.8" hidden="false" customHeight="false" outlineLevel="0" collapsed="false">
      <c r="A285" s="2" t="s">
        <v>130</v>
      </c>
      <c r="B285" s="2" t="n">
        <v>23956</v>
      </c>
      <c r="C285" s="3" t="n">
        <v>44467</v>
      </c>
      <c r="D285" s="2" t="s">
        <v>49</v>
      </c>
      <c r="E285" s="2" t="s">
        <v>2</v>
      </c>
      <c r="F285" s="2" t="n">
        <v>0</v>
      </c>
      <c r="G285" s="2" t="s">
        <v>3</v>
      </c>
      <c r="H285" s="1" t="n">
        <v>285</v>
      </c>
    </row>
    <row r="286" customFormat="false" ht="12.8" hidden="false" customHeight="false" outlineLevel="0" collapsed="false">
      <c r="A286" s="2" t="s">
        <v>130</v>
      </c>
      <c r="B286" s="2" t="n">
        <v>388</v>
      </c>
      <c r="C286" s="3" t="n">
        <v>44474</v>
      </c>
      <c r="D286" s="2" t="s">
        <v>141</v>
      </c>
      <c r="E286" s="2" t="s">
        <v>2</v>
      </c>
      <c r="F286" s="2" t="n">
        <v>0</v>
      </c>
      <c r="G286" s="2" t="s">
        <v>3</v>
      </c>
      <c r="H286" s="1" t="n">
        <v>286</v>
      </c>
    </row>
    <row r="287" customFormat="false" ht="12.8" hidden="false" customHeight="false" outlineLevel="0" collapsed="false">
      <c r="A287" s="2" t="s">
        <v>130</v>
      </c>
      <c r="B287" s="2" t="n">
        <v>4261</v>
      </c>
      <c r="C287" s="3" t="n">
        <v>44474</v>
      </c>
      <c r="D287" s="2" t="s">
        <v>25</v>
      </c>
      <c r="E287" s="2" t="s">
        <v>8</v>
      </c>
      <c r="F287" s="2" t="n">
        <v>0</v>
      </c>
      <c r="G287" s="2" t="s">
        <v>3</v>
      </c>
      <c r="H287" s="1" t="n">
        <v>287</v>
      </c>
    </row>
    <row r="288" customFormat="false" ht="12.8" hidden="false" customHeight="false" outlineLevel="0" collapsed="false">
      <c r="A288" s="2" t="s">
        <v>130</v>
      </c>
      <c r="B288" s="2" t="n">
        <v>4909</v>
      </c>
      <c r="C288" s="3" t="n">
        <v>44475</v>
      </c>
      <c r="D288" s="2" t="s">
        <v>142</v>
      </c>
      <c r="E288" s="2" t="s">
        <v>2</v>
      </c>
      <c r="F288" s="2" t="n">
        <v>0</v>
      </c>
      <c r="G288" s="2" t="s">
        <v>3</v>
      </c>
      <c r="H288" s="1" t="n">
        <v>288</v>
      </c>
    </row>
    <row r="289" customFormat="false" ht="12.8" hidden="false" customHeight="false" outlineLevel="0" collapsed="false">
      <c r="A289" s="2" t="s">
        <v>130</v>
      </c>
      <c r="B289" s="2" t="n">
        <v>9236</v>
      </c>
      <c r="C289" s="3" t="n">
        <v>44481</v>
      </c>
      <c r="D289" s="2" t="s">
        <v>57</v>
      </c>
      <c r="E289" s="2" t="s">
        <v>2</v>
      </c>
      <c r="F289" s="2" t="n">
        <v>0</v>
      </c>
      <c r="G289" s="2" t="s">
        <v>3</v>
      </c>
      <c r="H289" s="1" t="n">
        <v>289</v>
      </c>
    </row>
    <row r="290" customFormat="false" ht="12.8" hidden="false" customHeight="false" outlineLevel="0" collapsed="false">
      <c r="A290" s="2" t="s">
        <v>130</v>
      </c>
      <c r="B290" s="2" t="n">
        <v>14707</v>
      </c>
      <c r="C290" s="3" t="n">
        <v>44486</v>
      </c>
      <c r="D290" s="2" t="s">
        <v>143</v>
      </c>
      <c r="E290" s="2" t="s">
        <v>2</v>
      </c>
      <c r="F290" s="2" t="n">
        <v>0</v>
      </c>
      <c r="G290" s="2" t="s">
        <v>3</v>
      </c>
      <c r="H290" s="1" t="n">
        <v>290</v>
      </c>
    </row>
    <row r="291" customFormat="false" ht="12.8" hidden="false" customHeight="false" outlineLevel="0" collapsed="false">
      <c r="A291" s="2" t="s">
        <v>130</v>
      </c>
      <c r="B291" s="2" t="n">
        <v>14831</v>
      </c>
      <c r="C291" s="3" t="n">
        <v>44486</v>
      </c>
      <c r="D291" s="2" t="s">
        <v>144</v>
      </c>
      <c r="E291" s="2" t="s">
        <v>2</v>
      </c>
      <c r="F291" s="2" t="n">
        <v>0</v>
      </c>
      <c r="G291" s="2" t="s">
        <v>3</v>
      </c>
      <c r="H291" s="1" t="n">
        <v>291</v>
      </c>
    </row>
    <row r="292" customFormat="false" ht="12.8" hidden="false" customHeight="false" outlineLevel="0" collapsed="false">
      <c r="A292" s="2" t="s">
        <v>130</v>
      </c>
      <c r="B292" s="2" t="n">
        <v>15014</v>
      </c>
      <c r="C292" s="3" t="n">
        <v>44487</v>
      </c>
      <c r="D292" s="2" t="s">
        <v>105</v>
      </c>
      <c r="E292" s="2" t="s">
        <v>8</v>
      </c>
      <c r="F292" s="2" t="n">
        <v>0</v>
      </c>
      <c r="G292" s="2" t="s">
        <v>3</v>
      </c>
      <c r="H292" s="1" t="n">
        <v>292</v>
      </c>
    </row>
    <row r="293" customFormat="false" ht="12.8" hidden="false" customHeight="false" outlineLevel="0" collapsed="false">
      <c r="A293" s="2" t="s">
        <v>130</v>
      </c>
      <c r="B293" s="2" t="n">
        <v>15472</v>
      </c>
      <c r="C293" s="3" t="n">
        <v>44487</v>
      </c>
      <c r="D293" s="2"/>
      <c r="E293" s="2" t="s">
        <v>2</v>
      </c>
      <c r="F293" s="2" t="n">
        <v>0</v>
      </c>
      <c r="G293" s="2" t="s">
        <v>3</v>
      </c>
      <c r="H293" s="1" t="n">
        <v>293</v>
      </c>
    </row>
    <row r="294" customFormat="false" ht="12.8" hidden="false" customHeight="false" outlineLevel="0" collapsed="false">
      <c r="A294" s="2" t="s">
        <v>130</v>
      </c>
      <c r="B294" s="2" t="n">
        <v>16590</v>
      </c>
      <c r="C294" s="3" t="n">
        <v>44488</v>
      </c>
      <c r="D294" s="2" t="s">
        <v>105</v>
      </c>
      <c r="E294" s="2" t="s">
        <v>2</v>
      </c>
      <c r="F294" s="2" t="n">
        <v>0</v>
      </c>
      <c r="G294" s="2" t="s">
        <v>3</v>
      </c>
      <c r="H294" s="1" t="n">
        <v>294</v>
      </c>
    </row>
    <row r="295" customFormat="false" ht="12.8" hidden="false" customHeight="false" outlineLevel="0" collapsed="false">
      <c r="A295" s="2" t="s">
        <v>130</v>
      </c>
      <c r="B295" s="2" t="n">
        <v>18827</v>
      </c>
      <c r="C295" s="3" t="n">
        <v>44490</v>
      </c>
      <c r="D295" s="2" t="s">
        <v>105</v>
      </c>
      <c r="E295" s="2" t="s">
        <v>8</v>
      </c>
      <c r="F295" s="2" t="n">
        <v>0</v>
      </c>
      <c r="G295" s="2" t="s">
        <v>3</v>
      </c>
      <c r="H295" s="1" t="n">
        <v>295</v>
      </c>
    </row>
    <row r="296" customFormat="false" ht="12.8" hidden="false" customHeight="false" outlineLevel="0" collapsed="false">
      <c r="A296" s="2" t="s">
        <v>130</v>
      </c>
      <c r="B296" s="2" t="n">
        <v>19386</v>
      </c>
      <c r="C296" s="3" t="n">
        <v>44491</v>
      </c>
      <c r="D296" s="2" t="s">
        <v>67</v>
      </c>
      <c r="E296" s="2" t="s">
        <v>2</v>
      </c>
      <c r="F296" s="2" t="n">
        <v>0</v>
      </c>
      <c r="G296" s="2" t="s">
        <v>3</v>
      </c>
      <c r="H296" s="1" t="n">
        <v>296</v>
      </c>
    </row>
    <row r="297" customFormat="false" ht="12.8" hidden="false" customHeight="false" outlineLevel="0" collapsed="false">
      <c r="A297" s="2" t="s">
        <v>130</v>
      </c>
      <c r="B297" s="2" t="n">
        <v>20525</v>
      </c>
      <c r="C297" s="3" t="n">
        <v>44492</v>
      </c>
      <c r="D297" s="2" t="s">
        <v>145</v>
      </c>
      <c r="E297" s="2" t="s">
        <v>8</v>
      </c>
      <c r="F297" s="2" t="n">
        <v>0</v>
      </c>
      <c r="G297" s="2" t="s">
        <v>3</v>
      </c>
      <c r="H297" s="1" t="n">
        <v>297</v>
      </c>
    </row>
    <row r="298" customFormat="false" ht="12.8" hidden="false" customHeight="false" outlineLevel="0" collapsed="false">
      <c r="A298" s="2" t="s">
        <v>130</v>
      </c>
      <c r="B298" s="2" t="n">
        <v>23071</v>
      </c>
      <c r="C298" s="3" t="n">
        <v>44495</v>
      </c>
      <c r="D298" s="2" t="s">
        <v>146</v>
      </c>
      <c r="E298" s="2" t="s">
        <v>8</v>
      </c>
      <c r="F298" s="2" t="n">
        <v>0</v>
      </c>
      <c r="G298" s="2" t="s">
        <v>3</v>
      </c>
      <c r="H298" s="1" t="n">
        <v>298</v>
      </c>
    </row>
    <row r="299" customFormat="false" ht="12.8" hidden="false" customHeight="false" outlineLevel="0" collapsed="false">
      <c r="A299" s="2" t="s">
        <v>130</v>
      </c>
      <c r="B299" s="2" t="n">
        <v>229</v>
      </c>
      <c r="C299" s="3" t="n">
        <v>44501</v>
      </c>
      <c r="D299" s="2" t="s">
        <v>147</v>
      </c>
      <c r="E299" s="2" t="s">
        <v>8</v>
      </c>
      <c r="F299" s="2" t="n">
        <v>0</v>
      </c>
      <c r="G299" s="2" t="s">
        <v>3</v>
      </c>
      <c r="H299" s="1" t="n">
        <v>299</v>
      </c>
    </row>
    <row r="300" customFormat="false" ht="12.8" hidden="false" customHeight="false" outlineLevel="0" collapsed="false">
      <c r="A300" s="2" t="s">
        <v>130</v>
      </c>
      <c r="B300" s="2" t="n">
        <v>538</v>
      </c>
      <c r="C300" s="3" t="n">
        <v>44501</v>
      </c>
      <c r="D300" s="2" t="s">
        <v>67</v>
      </c>
      <c r="E300" s="2" t="s">
        <v>2</v>
      </c>
      <c r="F300" s="2" t="n">
        <v>0</v>
      </c>
      <c r="G300" s="2" t="s">
        <v>3</v>
      </c>
      <c r="H300" s="1" t="n">
        <v>300</v>
      </c>
    </row>
    <row r="301" customFormat="false" ht="12.8" hidden="false" customHeight="false" outlineLevel="0" collapsed="false">
      <c r="A301" s="0" t="s">
        <v>130</v>
      </c>
      <c r="B301" s="0" t="n">
        <v>16805</v>
      </c>
      <c r="C301" s="4" t="n">
        <v>44520</v>
      </c>
      <c r="D301" s="0" t="s">
        <v>148</v>
      </c>
      <c r="E301" s="0" t="s">
        <v>2</v>
      </c>
      <c r="F301" s="1" t="n">
        <v>0</v>
      </c>
      <c r="G301" s="1" t="s">
        <v>3</v>
      </c>
      <c r="H301" s="1" t="n">
        <v>301</v>
      </c>
    </row>
    <row r="302" customFormat="false" ht="12.8" hidden="false" customHeight="false" outlineLevel="0" collapsed="false">
      <c r="A302" s="0" t="s">
        <v>130</v>
      </c>
      <c r="B302" s="0" t="n">
        <v>2589</v>
      </c>
      <c r="C302" s="4" t="n">
        <v>44534</v>
      </c>
      <c r="D302" s="0" t="s">
        <v>149</v>
      </c>
      <c r="E302" s="0" t="s">
        <v>8</v>
      </c>
      <c r="F302" s="1" t="n">
        <v>0</v>
      </c>
      <c r="G302" s="1" t="s">
        <v>3</v>
      </c>
      <c r="H302" s="1" t="n">
        <v>302</v>
      </c>
    </row>
    <row r="303" customFormat="false" ht="12.8" hidden="false" customHeight="false" outlineLevel="0" collapsed="false">
      <c r="A303" s="0" t="s">
        <v>130</v>
      </c>
      <c r="B303" s="0" t="n">
        <v>5947</v>
      </c>
      <c r="C303" s="4" t="n">
        <v>44537</v>
      </c>
      <c r="D303" s="0" t="s">
        <v>150</v>
      </c>
      <c r="E303" s="0" t="s">
        <v>2</v>
      </c>
      <c r="F303" s="1" t="n">
        <v>0</v>
      </c>
      <c r="G303" s="1" t="s">
        <v>3</v>
      </c>
      <c r="H303" s="1" t="n">
        <v>303</v>
      </c>
    </row>
    <row r="304" customFormat="false" ht="12.8" hidden="false" customHeight="false" outlineLevel="0" collapsed="false">
      <c r="A304" s="2" t="s">
        <v>151</v>
      </c>
      <c r="B304" s="2" t="n">
        <v>6762</v>
      </c>
      <c r="C304" s="3" t="n">
        <v>44324</v>
      </c>
      <c r="D304" s="2" t="s">
        <v>152</v>
      </c>
      <c r="E304" s="2" t="s">
        <v>2</v>
      </c>
      <c r="F304" s="2" t="n">
        <v>0</v>
      </c>
      <c r="G304" s="2" t="s">
        <v>3</v>
      </c>
      <c r="H304" s="1" t="n">
        <v>304</v>
      </c>
    </row>
    <row r="305" customFormat="false" ht="12.8" hidden="false" customHeight="false" outlineLevel="0" collapsed="false">
      <c r="A305" s="2" t="s">
        <v>151</v>
      </c>
      <c r="B305" s="2" t="n">
        <v>12023</v>
      </c>
      <c r="C305" s="3" t="n">
        <v>44330</v>
      </c>
      <c r="D305" s="2" t="s">
        <v>142</v>
      </c>
      <c r="E305" s="2" t="s">
        <v>2</v>
      </c>
      <c r="F305" s="2" t="n">
        <v>0</v>
      </c>
      <c r="G305" s="2" t="s">
        <v>3</v>
      </c>
      <c r="H305" s="1" t="n">
        <v>305</v>
      </c>
    </row>
    <row r="306" customFormat="false" ht="12.8" hidden="false" customHeight="false" outlineLevel="0" collapsed="false">
      <c r="A306" s="2" t="s">
        <v>151</v>
      </c>
      <c r="B306" s="2"/>
      <c r="C306" s="3" t="n">
        <v>44349</v>
      </c>
      <c r="D306" s="2" t="s">
        <v>14</v>
      </c>
      <c r="E306" s="2" t="s">
        <v>2</v>
      </c>
      <c r="F306" s="2" t="n">
        <v>0</v>
      </c>
      <c r="G306" s="2" t="s">
        <v>3</v>
      </c>
      <c r="H306" s="1" t="n">
        <v>306</v>
      </c>
    </row>
    <row r="307" customFormat="false" ht="12.8" hidden="false" customHeight="false" outlineLevel="0" collapsed="false">
      <c r="A307" s="2" t="s">
        <v>151</v>
      </c>
      <c r="B307" s="2" t="n">
        <v>21500</v>
      </c>
      <c r="C307" s="3" t="n">
        <v>44401</v>
      </c>
      <c r="D307" s="2" t="s">
        <v>45</v>
      </c>
      <c r="E307" s="2" t="s">
        <v>2</v>
      </c>
      <c r="F307" s="2" t="n">
        <v>0</v>
      </c>
      <c r="G307" s="2" t="s">
        <v>3</v>
      </c>
      <c r="H307" s="1" t="n">
        <v>307</v>
      </c>
    </row>
    <row r="308" customFormat="false" ht="12.8" hidden="false" customHeight="false" outlineLevel="0" collapsed="false">
      <c r="A308" s="2" t="s">
        <v>151</v>
      </c>
      <c r="B308" s="2" t="n">
        <v>13170</v>
      </c>
      <c r="C308" s="3" t="n">
        <v>44424</v>
      </c>
      <c r="D308" s="2" t="s">
        <v>152</v>
      </c>
      <c r="E308" s="2" t="s">
        <v>2</v>
      </c>
      <c r="F308" s="2" t="n">
        <v>0</v>
      </c>
      <c r="G308" s="2" t="s">
        <v>3</v>
      </c>
      <c r="H308" s="1" t="n">
        <v>308</v>
      </c>
    </row>
    <row r="309" customFormat="false" ht="12.8" hidden="false" customHeight="false" outlineLevel="0" collapsed="false">
      <c r="A309" s="2" t="s">
        <v>151</v>
      </c>
      <c r="B309" s="2" t="n">
        <v>21515</v>
      </c>
      <c r="C309" s="3" t="n">
        <v>44464</v>
      </c>
      <c r="D309" s="2" t="s">
        <v>153</v>
      </c>
      <c r="E309" s="2" t="s">
        <v>8</v>
      </c>
      <c r="F309" s="2" t="n">
        <v>0</v>
      </c>
      <c r="G309" s="2" t="s">
        <v>3</v>
      </c>
      <c r="H309" s="1" t="n">
        <v>309</v>
      </c>
    </row>
    <row r="310" customFormat="false" ht="12.8" hidden="false" customHeight="false" outlineLevel="0" collapsed="false">
      <c r="A310" s="2" t="s">
        <v>151</v>
      </c>
      <c r="B310" s="2"/>
      <c r="C310" s="3" t="n">
        <v>44467</v>
      </c>
      <c r="D310" s="2" t="s">
        <v>154</v>
      </c>
      <c r="E310" s="2" t="s">
        <v>2</v>
      </c>
      <c r="F310" s="2" t="n">
        <v>0</v>
      </c>
      <c r="G310" s="2" t="s">
        <v>3</v>
      </c>
      <c r="H310" s="1" t="n">
        <v>310</v>
      </c>
    </row>
    <row r="311" customFormat="false" ht="12.8" hidden="false" customHeight="false" outlineLevel="0" collapsed="false">
      <c r="A311" s="2" t="s">
        <v>151</v>
      </c>
      <c r="B311" s="2" t="n">
        <v>4972</v>
      </c>
      <c r="C311" s="3" t="n">
        <v>44475</v>
      </c>
      <c r="D311" s="2" t="s">
        <v>155</v>
      </c>
      <c r="E311" s="2" t="s">
        <v>2</v>
      </c>
      <c r="F311" s="2" t="n">
        <v>0</v>
      </c>
      <c r="G311" s="2" t="s">
        <v>3</v>
      </c>
      <c r="H311" s="1" t="n">
        <v>311</v>
      </c>
    </row>
    <row r="312" customFormat="false" ht="12.8" hidden="false" customHeight="false" outlineLevel="0" collapsed="false">
      <c r="A312" s="2" t="s">
        <v>151</v>
      </c>
      <c r="B312" s="2" t="n">
        <v>9272</v>
      </c>
      <c r="C312" s="3" t="n">
        <v>44480</v>
      </c>
      <c r="D312" s="2" t="s">
        <v>65</v>
      </c>
      <c r="E312" s="2" t="s">
        <v>2</v>
      </c>
      <c r="F312" s="2" t="n">
        <v>0</v>
      </c>
      <c r="G312" s="2" t="s">
        <v>3</v>
      </c>
      <c r="H312" s="1" t="n">
        <v>312</v>
      </c>
    </row>
    <row r="313" customFormat="false" ht="12.8" hidden="false" customHeight="false" outlineLevel="0" collapsed="false">
      <c r="A313" s="2" t="s">
        <v>151</v>
      </c>
      <c r="B313" s="2" t="n">
        <v>151021</v>
      </c>
      <c r="C313" s="3" t="n">
        <v>44484</v>
      </c>
      <c r="D313" s="2" t="s">
        <v>26</v>
      </c>
      <c r="E313" s="2" t="s">
        <v>8</v>
      </c>
      <c r="F313" s="2" t="n">
        <v>0</v>
      </c>
      <c r="G313" s="2" t="s">
        <v>3</v>
      </c>
      <c r="H313" s="1" t="n">
        <v>313</v>
      </c>
    </row>
    <row r="314" customFormat="false" ht="12.8" hidden="false" customHeight="false" outlineLevel="0" collapsed="false">
      <c r="A314" s="2" t="s">
        <v>151</v>
      </c>
      <c r="B314" s="2" t="n">
        <v>15281</v>
      </c>
      <c r="C314" s="3" t="n">
        <v>44487</v>
      </c>
      <c r="D314" s="2" t="s">
        <v>156</v>
      </c>
      <c r="E314" s="2" t="s">
        <v>8</v>
      </c>
      <c r="F314" s="2" t="n">
        <v>0</v>
      </c>
      <c r="G314" s="2" t="s">
        <v>3</v>
      </c>
      <c r="H314" s="1" t="n">
        <v>314</v>
      </c>
    </row>
    <row r="315" customFormat="false" ht="12.8" hidden="false" customHeight="false" outlineLevel="0" collapsed="false">
      <c r="A315" s="2" t="s">
        <v>151</v>
      </c>
      <c r="B315" s="2"/>
      <c r="C315" s="3" t="n">
        <v>44494</v>
      </c>
      <c r="D315" s="2" t="s">
        <v>153</v>
      </c>
      <c r="E315" s="2" t="s">
        <v>8</v>
      </c>
      <c r="F315" s="2" t="n">
        <v>0</v>
      </c>
      <c r="G315" s="2" t="s">
        <v>3</v>
      </c>
      <c r="H315" s="1" t="n">
        <v>315</v>
      </c>
    </row>
    <row r="316" customFormat="false" ht="12.8" hidden="false" customHeight="false" outlineLevel="0" collapsed="false">
      <c r="A316" s="2" t="s">
        <v>151</v>
      </c>
      <c r="B316" s="2" t="n">
        <v>22220</v>
      </c>
      <c r="C316" s="3" t="n">
        <v>44494</v>
      </c>
      <c r="D316" s="2" t="s">
        <v>157</v>
      </c>
      <c r="E316" s="2" t="s">
        <v>8</v>
      </c>
      <c r="F316" s="2" t="n">
        <v>0</v>
      </c>
      <c r="G316" s="2" t="s">
        <v>3</v>
      </c>
      <c r="H316" s="1" t="n">
        <v>316</v>
      </c>
    </row>
    <row r="317" customFormat="false" ht="12.8" hidden="false" customHeight="false" outlineLevel="0" collapsed="false">
      <c r="A317" s="2" t="s">
        <v>151</v>
      </c>
      <c r="B317" s="2" t="n">
        <v>22422</v>
      </c>
      <c r="C317" s="3" t="n">
        <v>44497</v>
      </c>
      <c r="D317" s="2" t="s">
        <v>26</v>
      </c>
      <c r="E317" s="2" t="s">
        <v>2</v>
      </c>
      <c r="F317" s="2" t="n">
        <v>0</v>
      </c>
      <c r="G317" s="2" t="s">
        <v>3</v>
      </c>
      <c r="H317" s="1" t="n">
        <v>317</v>
      </c>
    </row>
    <row r="318" customFormat="false" ht="12.8" hidden="false" customHeight="false" outlineLevel="0" collapsed="false">
      <c r="A318" s="2" t="s">
        <v>151</v>
      </c>
      <c r="B318" s="2" t="n">
        <v>24625</v>
      </c>
      <c r="C318" s="3" t="n">
        <v>44497</v>
      </c>
      <c r="D318" s="2" t="s">
        <v>158</v>
      </c>
      <c r="E318" s="2" t="s">
        <v>8</v>
      </c>
      <c r="F318" s="2" t="n">
        <v>0</v>
      </c>
      <c r="G318" s="2" t="s">
        <v>3</v>
      </c>
      <c r="H318" s="1" t="n">
        <v>318</v>
      </c>
    </row>
    <row r="319" customFormat="false" ht="12.8" hidden="false" customHeight="false" outlineLevel="0" collapsed="false">
      <c r="A319" s="0" t="s">
        <v>151</v>
      </c>
      <c r="B319" s="0" t="n">
        <v>12479</v>
      </c>
      <c r="C319" s="4" t="n">
        <v>44545</v>
      </c>
      <c r="D319" s="0" t="s">
        <v>159</v>
      </c>
      <c r="E319" s="0" t="s">
        <v>2</v>
      </c>
      <c r="F319" s="1" t="n">
        <v>0</v>
      </c>
      <c r="G319" s="1" t="s">
        <v>3</v>
      </c>
      <c r="H319" s="1" t="n">
        <v>319</v>
      </c>
    </row>
    <row r="320" customFormat="false" ht="12.8" hidden="false" customHeight="false" outlineLevel="0" collapsed="false">
      <c r="A320" s="2" t="s">
        <v>160</v>
      </c>
      <c r="B320" s="2" t="n">
        <v>1690</v>
      </c>
      <c r="C320" s="3" t="n">
        <v>44212</v>
      </c>
      <c r="D320" s="2" t="s">
        <v>161</v>
      </c>
      <c r="E320" s="2" t="s">
        <v>2</v>
      </c>
      <c r="F320" s="2" t="n">
        <v>0</v>
      </c>
      <c r="G320" s="2" t="s">
        <v>3</v>
      </c>
      <c r="H320" s="1" t="n">
        <v>320</v>
      </c>
    </row>
    <row r="321" customFormat="false" ht="12.8" hidden="false" customHeight="false" outlineLevel="0" collapsed="false">
      <c r="A321" s="2" t="s">
        <v>160</v>
      </c>
      <c r="B321" s="2" t="n">
        <v>12307</v>
      </c>
      <c r="C321" s="3" t="n">
        <v>44269</v>
      </c>
      <c r="D321" s="2" t="s">
        <v>162</v>
      </c>
      <c r="E321" s="2" t="s">
        <v>2</v>
      </c>
      <c r="F321" s="2" t="n">
        <v>0</v>
      </c>
      <c r="G321" s="2" t="s">
        <v>3</v>
      </c>
      <c r="H321" s="1" t="n">
        <v>321</v>
      </c>
    </row>
    <row r="322" customFormat="false" ht="12.8" hidden="false" customHeight="false" outlineLevel="0" collapsed="false">
      <c r="A322" s="2" t="s">
        <v>160</v>
      </c>
      <c r="B322" s="2" t="n">
        <v>24767</v>
      </c>
      <c r="C322" s="3" t="n">
        <v>44284</v>
      </c>
      <c r="D322" s="2" t="s">
        <v>163</v>
      </c>
      <c r="E322" s="2" t="s">
        <v>2</v>
      </c>
      <c r="F322" s="2" t="n">
        <v>0</v>
      </c>
      <c r="G322" s="2" t="s">
        <v>3</v>
      </c>
      <c r="H322" s="1" t="n">
        <v>322</v>
      </c>
    </row>
    <row r="323" customFormat="false" ht="12.8" hidden="false" customHeight="false" outlineLevel="0" collapsed="false">
      <c r="A323" s="2" t="s">
        <v>160</v>
      </c>
      <c r="B323" s="2" t="n">
        <v>18945</v>
      </c>
      <c r="C323" s="3" t="n">
        <v>44338</v>
      </c>
      <c r="D323" s="2" t="s">
        <v>164</v>
      </c>
      <c r="E323" s="2" t="s">
        <v>2</v>
      </c>
      <c r="F323" s="2" t="n">
        <v>0</v>
      </c>
      <c r="G323" s="2" t="s">
        <v>3</v>
      </c>
      <c r="H323" s="1" t="n">
        <v>323</v>
      </c>
    </row>
    <row r="324" customFormat="false" ht="12.8" hidden="false" customHeight="false" outlineLevel="0" collapsed="false">
      <c r="A324" s="2" t="s">
        <v>160</v>
      </c>
      <c r="B324" s="2" t="n">
        <v>19580</v>
      </c>
      <c r="C324" s="3" t="n">
        <v>44339</v>
      </c>
      <c r="D324" s="2" t="s">
        <v>14</v>
      </c>
      <c r="E324" s="2" t="s">
        <v>2</v>
      </c>
      <c r="F324" s="2" t="n">
        <v>0</v>
      </c>
      <c r="G324" s="2" t="s">
        <v>3</v>
      </c>
      <c r="H324" s="1" t="n">
        <v>324</v>
      </c>
    </row>
    <row r="325" customFormat="false" ht="12.8" hidden="false" customHeight="false" outlineLevel="0" collapsed="false">
      <c r="A325" s="2" t="s">
        <v>160</v>
      </c>
      <c r="B325" s="2" t="n">
        <v>19655</v>
      </c>
      <c r="C325" s="3" t="n">
        <v>44339</v>
      </c>
      <c r="D325" s="2" t="s">
        <v>9</v>
      </c>
      <c r="E325" s="2" t="s">
        <v>2</v>
      </c>
      <c r="F325" s="2" t="n">
        <v>0</v>
      </c>
      <c r="G325" s="2" t="s">
        <v>3</v>
      </c>
      <c r="H325" s="1" t="n">
        <v>325</v>
      </c>
    </row>
    <row r="326" customFormat="false" ht="12.8" hidden="false" customHeight="false" outlineLevel="0" collapsed="false">
      <c r="A326" s="2" t="s">
        <v>160</v>
      </c>
      <c r="B326" s="2" t="n">
        <v>23009</v>
      </c>
      <c r="C326" s="3" t="n">
        <v>44343</v>
      </c>
      <c r="D326" s="2"/>
      <c r="E326" s="2" t="s">
        <v>2</v>
      </c>
      <c r="F326" s="2" t="n">
        <v>0</v>
      </c>
      <c r="G326" s="2" t="s">
        <v>3</v>
      </c>
      <c r="H326" s="1" t="n">
        <v>326</v>
      </c>
    </row>
    <row r="327" customFormat="false" ht="12.8" hidden="false" customHeight="false" outlineLevel="0" collapsed="false">
      <c r="A327" s="2" t="s">
        <v>160</v>
      </c>
      <c r="B327" s="2" t="n">
        <v>9825</v>
      </c>
      <c r="C327" s="3" t="n">
        <v>44358</v>
      </c>
      <c r="D327" s="2" t="s">
        <v>67</v>
      </c>
      <c r="E327" s="2" t="s">
        <v>2</v>
      </c>
      <c r="F327" s="2" t="n">
        <v>0</v>
      </c>
      <c r="G327" s="2" t="s">
        <v>3</v>
      </c>
      <c r="H327" s="1" t="n">
        <v>327</v>
      </c>
    </row>
    <row r="328" customFormat="false" ht="12.8" hidden="false" customHeight="false" outlineLevel="0" collapsed="false">
      <c r="A328" s="2" t="s">
        <v>160</v>
      </c>
      <c r="B328" s="2" t="n">
        <v>13886</v>
      </c>
      <c r="C328" s="3" t="n">
        <v>44362</v>
      </c>
      <c r="D328" s="2" t="s">
        <v>14</v>
      </c>
      <c r="E328" s="2" t="s">
        <v>2</v>
      </c>
      <c r="F328" s="2" t="n">
        <v>0</v>
      </c>
      <c r="G328" s="2" t="s">
        <v>3</v>
      </c>
      <c r="H328" s="1" t="n">
        <v>328</v>
      </c>
    </row>
    <row r="329" customFormat="false" ht="12.8" hidden="false" customHeight="false" outlineLevel="0" collapsed="false">
      <c r="A329" s="2" t="s">
        <v>160</v>
      </c>
      <c r="B329" s="2" t="n">
        <v>18465</v>
      </c>
      <c r="C329" s="3" t="n">
        <v>44367</v>
      </c>
      <c r="D329" s="2" t="s">
        <v>21</v>
      </c>
      <c r="E329" s="2" t="s">
        <v>2</v>
      </c>
      <c r="F329" s="2" t="n">
        <v>0</v>
      </c>
      <c r="G329" s="2" t="s">
        <v>3</v>
      </c>
      <c r="H329" s="1" t="n">
        <v>329</v>
      </c>
    </row>
    <row r="330" customFormat="false" ht="12.8" hidden="false" customHeight="false" outlineLevel="0" collapsed="false">
      <c r="A330" s="2" t="s">
        <v>160</v>
      </c>
      <c r="B330" s="2" t="n">
        <v>20996</v>
      </c>
      <c r="C330" s="3" t="n">
        <v>44370</v>
      </c>
      <c r="D330" s="2" t="s">
        <v>165</v>
      </c>
      <c r="E330" s="2" t="s">
        <v>2</v>
      </c>
      <c r="F330" s="2" t="n">
        <v>0</v>
      </c>
      <c r="G330" s="2" t="s">
        <v>3</v>
      </c>
      <c r="H330" s="1" t="n">
        <v>330</v>
      </c>
    </row>
    <row r="331" customFormat="false" ht="12.8" hidden="false" customHeight="false" outlineLevel="0" collapsed="false">
      <c r="A331" s="2" t="s">
        <v>160</v>
      </c>
      <c r="B331" s="2"/>
      <c r="C331" s="3" t="n">
        <v>44374</v>
      </c>
      <c r="D331" s="2" t="s">
        <v>19</v>
      </c>
      <c r="E331" s="2" t="s">
        <v>166</v>
      </c>
      <c r="F331" s="2" t="n">
        <v>0</v>
      </c>
      <c r="G331" s="2" t="s">
        <v>3</v>
      </c>
      <c r="H331" s="1" t="n">
        <v>331</v>
      </c>
    </row>
    <row r="332" customFormat="false" ht="12.8" hidden="false" customHeight="false" outlineLevel="0" collapsed="false">
      <c r="A332" s="2" t="s">
        <v>160</v>
      </c>
      <c r="B332" s="2" t="n">
        <v>26607</v>
      </c>
      <c r="C332" s="3" t="n">
        <v>44376</v>
      </c>
      <c r="D332" s="2" t="s">
        <v>21</v>
      </c>
      <c r="E332" s="2" t="s">
        <v>2</v>
      </c>
      <c r="F332" s="2" t="n">
        <v>0</v>
      </c>
      <c r="G332" s="2" t="s">
        <v>3</v>
      </c>
      <c r="H332" s="1" t="n">
        <v>332</v>
      </c>
    </row>
    <row r="333" customFormat="false" ht="12.8" hidden="false" customHeight="false" outlineLevel="0" collapsed="false">
      <c r="A333" s="2" t="s">
        <v>160</v>
      </c>
      <c r="B333" s="2" t="n">
        <v>27110</v>
      </c>
      <c r="C333" s="3" t="n">
        <v>44377</v>
      </c>
      <c r="D333" s="2" t="s">
        <v>21</v>
      </c>
      <c r="E333" s="2" t="s">
        <v>2</v>
      </c>
      <c r="F333" s="2" t="n">
        <v>0</v>
      </c>
      <c r="G333" s="2" t="s">
        <v>3</v>
      </c>
      <c r="H333" s="1" t="n">
        <v>333</v>
      </c>
    </row>
    <row r="334" customFormat="false" ht="12.8" hidden="false" customHeight="false" outlineLevel="0" collapsed="false">
      <c r="A334" s="2" t="s">
        <v>160</v>
      </c>
      <c r="B334" s="2" t="n">
        <v>384</v>
      </c>
      <c r="C334" s="3" t="n">
        <v>44378</v>
      </c>
      <c r="D334" s="2" t="s">
        <v>167</v>
      </c>
      <c r="E334" s="2" t="s">
        <v>2</v>
      </c>
      <c r="F334" s="2" t="n">
        <v>0</v>
      </c>
      <c r="G334" s="2" t="s">
        <v>3</v>
      </c>
      <c r="H334" s="1" t="n">
        <v>334</v>
      </c>
    </row>
    <row r="335" customFormat="false" ht="12.8" hidden="false" customHeight="false" outlineLevel="0" collapsed="false">
      <c r="A335" s="2" t="s">
        <v>160</v>
      </c>
      <c r="B335" s="2" t="n">
        <v>409</v>
      </c>
      <c r="C335" s="3" t="n">
        <v>44378</v>
      </c>
      <c r="D335" s="2" t="s">
        <v>32</v>
      </c>
      <c r="E335" s="2" t="s">
        <v>2</v>
      </c>
      <c r="F335" s="2" t="n">
        <v>0</v>
      </c>
      <c r="G335" s="2" t="s">
        <v>3</v>
      </c>
      <c r="H335" s="1" t="n">
        <v>335</v>
      </c>
    </row>
    <row r="336" customFormat="false" ht="12.8" hidden="false" customHeight="false" outlineLevel="0" collapsed="false">
      <c r="A336" s="2" t="s">
        <v>160</v>
      </c>
      <c r="B336" s="2" t="n">
        <v>1108</v>
      </c>
      <c r="C336" s="3" t="n">
        <v>44379</v>
      </c>
      <c r="D336" s="2" t="s">
        <v>116</v>
      </c>
      <c r="E336" s="2" t="s">
        <v>2</v>
      </c>
      <c r="F336" s="2" t="n">
        <v>0</v>
      </c>
      <c r="G336" s="2" t="s">
        <v>3</v>
      </c>
      <c r="H336" s="1" t="n">
        <v>336</v>
      </c>
    </row>
    <row r="337" customFormat="false" ht="12.8" hidden="false" customHeight="false" outlineLevel="0" collapsed="false">
      <c r="A337" s="2" t="s">
        <v>160</v>
      </c>
      <c r="B337" s="2" t="n">
        <v>1197</v>
      </c>
      <c r="C337" s="3" t="n">
        <v>44379</v>
      </c>
      <c r="D337" s="2" t="s">
        <v>21</v>
      </c>
      <c r="E337" s="2" t="s">
        <v>2</v>
      </c>
      <c r="F337" s="2" t="n">
        <v>0</v>
      </c>
      <c r="G337" s="2" t="s">
        <v>3</v>
      </c>
      <c r="H337" s="1" t="n">
        <v>337</v>
      </c>
    </row>
    <row r="338" customFormat="false" ht="12.8" hidden="false" customHeight="false" outlineLevel="0" collapsed="false">
      <c r="A338" s="2" t="s">
        <v>160</v>
      </c>
      <c r="B338" s="2" t="n">
        <v>1525</v>
      </c>
      <c r="C338" s="3" t="n">
        <v>44379</v>
      </c>
      <c r="D338" s="2" t="s">
        <v>65</v>
      </c>
      <c r="E338" s="2" t="s">
        <v>2</v>
      </c>
      <c r="F338" s="2" t="n">
        <v>0</v>
      </c>
      <c r="G338" s="2" t="s">
        <v>3</v>
      </c>
      <c r="H338" s="1" t="n">
        <v>338</v>
      </c>
    </row>
    <row r="339" customFormat="false" ht="12.8" hidden="false" customHeight="false" outlineLevel="0" collapsed="false">
      <c r="A339" s="2" t="s">
        <v>160</v>
      </c>
      <c r="B339" s="2" t="n">
        <v>2787</v>
      </c>
      <c r="C339" s="3" t="n">
        <v>44381</v>
      </c>
      <c r="D339" s="2" t="s">
        <v>168</v>
      </c>
      <c r="E339" s="2" t="s">
        <v>2</v>
      </c>
      <c r="F339" s="2" t="n">
        <v>0</v>
      </c>
      <c r="G339" s="2" t="s">
        <v>3</v>
      </c>
      <c r="H339" s="1" t="n">
        <v>339</v>
      </c>
    </row>
    <row r="340" customFormat="false" ht="12.8" hidden="false" customHeight="false" outlineLevel="0" collapsed="false">
      <c r="A340" s="2" t="s">
        <v>160</v>
      </c>
      <c r="B340" s="2" t="n">
        <v>3435</v>
      </c>
      <c r="C340" s="3" t="n">
        <v>44381</v>
      </c>
      <c r="D340" s="2" t="s">
        <v>169</v>
      </c>
      <c r="E340" s="2" t="s">
        <v>8</v>
      </c>
      <c r="F340" s="2" t="n">
        <v>0</v>
      </c>
      <c r="G340" s="2" t="s">
        <v>3</v>
      </c>
      <c r="H340" s="1" t="n">
        <v>340</v>
      </c>
    </row>
    <row r="341" customFormat="false" ht="12.8" hidden="false" customHeight="false" outlineLevel="0" collapsed="false">
      <c r="A341" s="2" t="s">
        <v>160</v>
      </c>
      <c r="B341" s="2" t="n">
        <v>5727</v>
      </c>
      <c r="C341" s="3" t="n">
        <v>44383</v>
      </c>
      <c r="D341" s="2" t="s">
        <v>21</v>
      </c>
      <c r="E341" s="2" t="s">
        <v>2</v>
      </c>
      <c r="F341" s="2" t="n">
        <v>0</v>
      </c>
      <c r="G341" s="2" t="s">
        <v>3</v>
      </c>
      <c r="H341" s="1" t="n">
        <v>341</v>
      </c>
    </row>
    <row r="342" customFormat="false" ht="12.8" hidden="false" customHeight="false" outlineLevel="0" collapsed="false">
      <c r="A342" s="2" t="s">
        <v>160</v>
      </c>
      <c r="B342" s="2" t="n">
        <v>10361</v>
      </c>
      <c r="C342" s="3" t="n">
        <v>44389</v>
      </c>
      <c r="D342" s="2" t="s">
        <v>32</v>
      </c>
      <c r="E342" s="2" t="s">
        <v>2</v>
      </c>
      <c r="F342" s="2" t="n">
        <v>0</v>
      </c>
      <c r="G342" s="2" t="s">
        <v>3</v>
      </c>
      <c r="H342" s="1" t="n">
        <v>342</v>
      </c>
    </row>
    <row r="343" customFormat="false" ht="12.8" hidden="false" customHeight="false" outlineLevel="0" collapsed="false">
      <c r="A343" s="2" t="s">
        <v>160</v>
      </c>
      <c r="B343" s="2" t="n">
        <v>10794</v>
      </c>
      <c r="C343" s="3" t="n">
        <v>44389</v>
      </c>
      <c r="D343" s="2" t="s">
        <v>170</v>
      </c>
      <c r="E343" s="2" t="s">
        <v>8</v>
      </c>
      <c r="F343" s="2" t="n">
        <v>0</v>
      </c>
      <c r="G343" s="2" t="s">
        <v>3</v>
      </c>
      <c r="H343" s="1" t="n">
        <v>343</v>
      </c>
    </row>
    <row r="344" customFormat="false" ht="12.8" hidden="false" customHeight="false" outlineLevel="0" collapsed="false">
      <c r="A344" s="2" t="s">
        <v>160</v>
      </c>
      <c r="B344" s="2" t="n">
        <v>11487</v>
      </c>
      <c r="C344" s="3" t="n">
        <v>44390</v>
      </c>
      <c r="D344" s="2" t="s">
        <v>32</v>
      </c>
      <c r="E344" s="2" t="s">
        <v>2</v>
      </c>
      <c r="F344" s="2" t="n">
        <v>0</v>
      </c>
      <c r="G344" s="2" t="s">
        <v>3</v>
      </c>
      <c r="H344" s="1" t="n">
        <v>344</v>
      </c>
    </row>
    <row r="345" customFormat="false" ht="12.8" hidden="false" customHeight="false" outlineLevel="0" collapsed="false">
      <c r="A345" s="2" t="s">
        <v>160</v>
      </c>
      <c r="B345" s="2" t="n">
        <v>12147</v>
      </c>
      <c r="C345" s="3" t="n">
        <v>44391</v>
      </c>
      <c r="D345" s="2" t="s">
        <v>32</v>
      </c>
      <c r="E345" s="2" t="s">
        <v>8</v>
      </c>
      <c r="F345" s="2" t="n">
        <v>0</v>
      </c>
      <c r="G345" s="2" t="s">
        <v>3</v>
      </c>
      <c r="H345" s="1" t="n">
        <v>345</v>
      </c>
    </row>
    <row r="346" customFormat="false" ht="12.8" hidden="false" customHeight="false" outlineLevel="0" collapsed="false">
      <c r="A346" s="2" t="s">
        <v>160</v>
      </c>
      <c r="B346" s="2" t="n">
        <v>15656</v>
      </c>
      <c r="C346" s="3" t="n">
        <v>44395</v>
      </c>
      <c r="D346" s="2" t="s">
        <v>171</v>
      </c>
      <c r="E346" s="2" t="s">
        <v>2</v>
      </c>
      <c r="F346" s="2" t="n">
        <v>0</v>
      </c>
      <c r="G346" s="2" t="s">
        <v>3</v>
      </c>
      <c r="H346" s="1" t="n">
        <v>346</v>
      </c>
    </row>
    <row r="347" customFormat="false" ht="12.8" hidden="false" customHeight="false" outlineLevel="0" collapsed="false">
      <c r="A347" s="2" t="s">
        <v>160</v>
      </c>
      <c r="B347" s="2" t="n">
        <v>16044</v>
      </c>
      <c r="C347" s="3" t="n">
        <v>44395</v>
      </c>
      <c r="D347" s="2" t="s">
        <v>172</v>
      </c>
      <c r="E347" s="2" t="s">
        <v>8</v>
      </c>
      <c r="F347" s="2" t="n">
        <v>0</v>
      </c>
      <c r="G347" s="2" t="s">
        <v>3</v>
      </c>
      <c r="H347" s="1" t="n">
        <v>347</v>
      </c>
    </row>
    <row r="348" customFormat="false" ht="12.8" hidden="false" customHeight="false" outlineLevel="0" collapsed="false">
      <c r="A348" s="2" t="s">
        <v>160</v>
      </c>
      <c r="B348" s="2" t="n">
        <v>22995</v>
      </c>
      <c r="C348" s="3" t="n">
        <v>44404</v>
      </c>
      <c r="D348" s="2" t="s">
        <v>24</v>
      </c>
      <c r="E348" s="2" t="s">
        <v>2</v>
      </c>
      <c r="F348" s="2" t="n">
        <v>0</v>
      </c>
      <c r="G348" s="2" t="s">
        <v>3</v>
      </c>
      <c r="H348" s="1" t="n">
        <v>348</v>
      </c>
    </row>
    <row r="349" customFormat="false" ht="12.8" hidden="false" customHeight="false" outlineLevel="0" collapsed="false">
      <c r="A349" s="2" t="s">
        <v>160</v>
      </c>
      <c r="B349" s="2" t="n">
        <v>7116</v>
      </c>
      <c r="C349" s="3" t="n">
        <v>44417</v>
      </c>
      <c r="D349" s="2" t="s">
        <v>173</v>
      </c>
      <c r="E349" s="2" t="s">
        <v>2</v>
      </c>
      <c r="F349" s="2" t="n">
        <v>0</v>
      </c>
      <c r="G349" s="2" t="s">
        <v>3</v>
      </c>
      <c r="H349" s="1" t="n">
        <v>349</v>
      </c>
    </row>
    <row r="350" customFormat="false" ht="12.8" hidden="false" customHeight="false" outlineLevel="0" collapsed="false">
      <c r="A350" s="2" t="s">
        <v>160</v>
      </c>
      <c r="B350" s="2" t="n">
        <v>9028</v>
      </c>
      <c r="C350" s="3" t="n">
        <v>44420</v>
      </c>
      <c r="D350" s="2" t="s">
        <v>84</v>
      </c>
      <c r="E350" s="2" t="s">
        <v>2</v>
      </c>
      <c r="F350" s="2" t="n">
        <v>0</v>
      </c>
      <c r="G350" s="2" t="s">
        <v>3</v>
      </c>
      <c r="H350" s="1" t="n">
        <v>350</v>
      </c>
    </row>
    <row r="351" customFormat="false" ht="12.8" hidden="false" customHeight="false" outlineLevel="0" collapsed="false">
      <c r="A351" s="2" t="s">
        <v>160</v>
      </c>
      <c r="B351" s="2" t="n">
        <v>18106</v>
      </c>
      <c r="C351" s="3" t="n">
        <v>44460</v>
      </c>
      <c r="D351" s="2" t="s">
        <v>67</v>
      </c>
      <c r="E351" s="2" t="s">
        <v>2</v>
      </c>
      <c r="F351" s="2" t="n">
        <v>0</v>
      </c>
      <c r="G351" s="2" t="s">
        <v>3</v>
      </c>
      <c r="H351" s="1" t="n">
        <v>351</v>
      </c>
    </row>
    <row r="352" customFormat="false" ht="12.8" hidden="false" customHeight="false" outlineLevel="0" collapsed="false">
      <c r="A352" s="2" t="s">
        <v>160</v>
      </c>
      <c r="B352" s="2" t="n">
        <v>24008</v>
      </c>
      <c r="C352" s="3" t="n">
        <v>44467</v>
      </c>
      <c r="D352" s="2" t="s">
        <v>174</v>
      </c>
      <c r="E352" s="2" t="s">
        <v>2</v>
      </c>
      <c r="F352" s="2" t="n">
        <v>0</v>
      </c>
      <c r="G352" s="2" t="s">
        <v>3</v>
      </c>
      <c r="H352" s="1" t="n">
        <v>352</v>
      </c>
    </row>
    <row r="353" customFormat="false" ht="12.8" hidden="false" customHeight="false" outlineLevel="0" collapsed="false">
      <c r="A353" s="2" t="s">
        <v>160</v>
      </c>
      <c r="B353" s="2" t="n">
        <v>4183</v>
      </c>
      <c r="C353" s="3" t="n">
        <v>44474</v>
      </c>
      <c r="D353" s="2" t="s">
        <v>175</v>
      </c>
      <c r="E353" s="2" t="s">
        <v>2</v>
      </c>
      <c r="F353" s="2" t="n">
        <v>0</v>
      </c>
      <c r="G353" s="2" t="s">
        <v>3</v>
      </c>
      <c r="H353" s="1" t="n">
        <v>353</v>
      </c>
    </row>
    <row r="354" customFormat="false" ht="12.8" hidden="false" customHeight="false" outlineLevel="0" collapsed="false">
      <c r="A354" s="2" t="s">
        <v>160</v>
      </c>
      <c r="B354" s="2" t="n">
        <v>15458</v>
      </c>
      <c r="C354" s="3" t="n">
        <v>44487</v>
      </c>
      <c r="D354" s="2" t="s">
        <v>176</v>
      </c>
      <c r="E354" s="2" t="s">
        <v>2</v>
      </c>
      <c r="F354" s="2" t="n">
        <v>0</v>
      </c>
      <c r="G354" s="2" t="s">
        <v>3</v>
      </c>
      <c r="H354" s="1" t="n">
        <v>354</v>
      </c>
    </row>
    <row r="355" customFormat="false" ht="12.8" hidden="false" customHeight="false" outlineLevel="0" collapsed="false">
      <c r="A355" s="2" t="s">
        <v>160</v>
      </c>
      <c r="B355" s="2" t="n">
        <v>15714</v>
      </c>
      <c r="C355" s="3" t="n">
        <v>44487</v>
      </c>
      <c r="D355" s="2" t="s">
        <v>177</v>
      </c>
      <c r="E355" s="2" t="s">
        <v>2</v>
      </c>
      <c r="F355" s="2" t="n">
        <v>0</v>
      </c>
      <c r="G355" s="2" t="s">
        <v>3</v>
      </c>
      <c r="H355" s="1" t="n">
        <v>355</v>
      </c>
    </row>
    <row r="356" customFormat="false" ht="12.8" hidden="false" customHeight="false" outlineLevel="0" collapsed="false">
      <c r="A356" s="2" t="s">
        <v>160</v>
      </c>
      <c r="B356" s="2" t="n">
        <v>16349</v>
      </c>
      <c r="C356" s="3" t="n">
        <v>44488</v>
      </c>
      <c r="D356" s="2" t="s">
        <v>71</v>
      </c>
      <c r="E356" s="2" t="s">
        <v>2</v>
      </c>
      <c r="F356" s="2" t="n">
        <v>0</v>
      </c>
      <c r="G356" s="2" t="s">
        <v>3</v>
      </c>
      <c r="H356" s="1" t="n">
        <v>356</v>
      </c>
    </row>
    <row r="357" customFormat="false" ht="12.8" hidden="false" customHeight="false" outlineLevel="0" collapsed="false">
      <c r="A357" s="2" t="s">
        <v>160</v>
      </c>
      <c r="B357" s="2" t="n">
        <v>17925</v>
      </c>
      <c r="C357" s="3" t="n">
        <v>44490</v>
      </c>
      <c r="D357" s="2" t="s">
        <v>177</v>
      </c>
      <c r="E357" s="2" t="s">
        <v>8</v>
      </c>
      <c r="F357" s="2" t="n">
        <v>0</v>
      </c>
      <c r="G357" s="2" t="s">
        <v>3</v>
      </c>
      <c r="H357" s="1" t="n">
        <v>357</v>
      </c>
    </row>
    <row r="358" customFormat="false" ht="12.8" hidden="false" customHeight="false" outlineLevel="0" collapsed="false">
      <c r="A358" s="2" t="s">
        <v>160</v>
      </c>
      <c r="B358" s="2" t="n">
        <v>21074</v>
      </c>
      <c r="C358" s="3" t="n">
        <v>44493</v>
      </c>
      <c r="D358" s="2" t="s">
        <v>75</v>
      </c>
      <c r="E358" s="2" t="s">
        <v>2</v>
      </c>
      <c r="F358" s="2" t="n">
        <v>0</v>
      </c>
      <c r="G358" s="2" t="s">
        <v>3</v>
      </c>
      <c r="H358" s="1" t="n">
        <v>358</v>
      </c>
    </row>
    <row r="359" customFormat="false" ht="12.8" hidden="false" customHeight="false" outlineLevel="0" collapsed="false">
      <c r="A359" s="2" t="s">
        <v>160</v>
      </c>
      <c r="B359" s="2" t="n">
        <v>21148</v>
      </c>
      <c r="C359" s="3" t="n">
        <v>44493</v>
      </c>
      <c r="D359" s="2" t="s">
        <v>178</v>
      </c>
      <c r="E359" s="2" t="s">
        <v>8</v>
      </c>
      <c r="F359" s="2" t="n">
        <v>0</v>
      </c>
      <c r="G359" s="2" t="s">
        <v>3</v>
      </c>
      <c r="H359" s="1" t="n">
        <v>359</v>
      </c>
    </row>
    <row r="360" customFormat="false" ht="12.8" hidden="false" customHeight="false" outlineLevel="0" collapsed="false">
      <c r="A360" s="2" t="s">
        <v>160</v>
      </c>
      <c r="B360" s="2" t="n">
        <v>25521</v>
      </c>
      <c r="C360" s="3" t="n">
        <v>44498</v>
      </c>
      <c r="D360" s="2" t="s">
        <v>179</v>
      </c>
      <c r="E360" s="2" t="s">
        <v>2</v>
      </c>
      <c r="F360" s="2" t="n">
        <v>0</v>
      </c>
      <c r="G360" s="2" t="s">
        <v>3</v>
      </c>
      <c r="H360" s="1" t="n">
        <v>360</v>
      </c>
    </row>
    <row r="361" customFormat="false" ht="12.8" hidden="false" customHeight="false" outlineLevel="0" collapsed="false">
      <c r="A361" s="2" t="s">
        <v>160</v>
      </c>
      <c r="B361" s="2" t="n">
        <v>3726</v>
      </c>
      <c r="C361" s="3" t="n">
        <v>44505</v>
      </c>
      <c r="D361" s="2" t="s">
        <v>75</v>
      </c>
      <c r="E361" s="2" t="s">
        <v>2</v>
      </c>
      <c r="F361" s="2" t="n">
        <v>0</v>
      </c>
      <c r="G361" s="2" t="s">
        <v>3</v>
      </c>
      <c r="H361" s="1" t="n">
        <v>361</v>
      </c>
    </row>
    <row r="362" customFormat="false" ht="12.8" hidden="false" customHeight="false" outlineLevel="0" collapsed="false">
      <c r="A362" s="2" t="s">
        <v>160</v>
      </c>
      <c r="B362" s="2"/>
      <c r="C362" s="3" t="n">
        <v>44507</v>
      </c>
      <c r="D362" s="2" t="s">
        <v>89</v>
      </c>
      <c r="E362" s="2" t="s">
        <v>8</v>
      </c>
      <c r="F362" s="2" t="n">
        <v>0</v>
      </c>
      <c r="G362" s="2" t="s">
        <v>3</v>
      </c>
      <c r="H362" s="1" t="n">
        <v>362</v>
      </c>
    </row>
    <row r="363" customFormat="false" ht="12.8" hidden="false" customHeight="false" outlineLevel="0" collapsed="false">
      <c r="A363" s="2" t="s">
        <v>160</v>
      </c>
      <c r="B363" s="2" t="n">
        <v>6481</v>
      </c>
      <c r="C363" s="3" t="n">
        <v>44508</v>
      </c>
      <c r="D363" s="2" t="s">
        <v>67</v>
      </c>
      <c r="E363" s="2" t="s">
        <v>8</v>
      </c>
      <c r="F363" s="2" t="n">
        <v>0</v>
      </c>
      <c r="G363" s="2" t="s">
        <v>3</v>
      </c>
      <c r="H363" s="1" t="n">
        <v>363</v>
      </c>
    </row>
    <row r="364" customFormat="false" ht="12.8" hidden="false" customHeight="false" outlineLevel="0" collapsed="false">
      <c r="A364" s="0" t="s">
        <v>160</v>
      </c>
      <c r="C364" s="4" t="n">
        <v>44544</v>
      </c>
      <c r="D364" s="0" t="s">
        <v>68</v>
      </c>
      <c r="E364" s="0" t="s">
        <v>2</v>
      </c>
      <c r="F364" s="1" t="n">
        <v>0</v>
      </c>
      <c r="G364" s="1" t="s">
        <v>3</v>
      </c>
      <c r="H364" s="1" t="n">
        <v>364</v>
      </c>
    </row>
    <row r="365" customFormat="false" ht="12.8" hidden="false" customHeight="false" outlineLevel="0" collapsed="false">
      <c r="A365" s="2" t="s">
        <v>180</v>
      </c>
      <c r="B365" s="2"/>
      <c r="C365" s="3" t="n">
        <v>44307</v>
      </c>
      <c r="D365" s="2" t="s">
        <v>13</v>
      </c>
      <c r="E365" s="2" t="s">
        <v>166</v>
      </c>
      <c r="F365" s="2" t="n">
        <v>0</v>
      </c>
      <c r="G365" s="2" t="s">
        <v>3</v>
      </c>
      <c r="H365" s="1" t="n">
        <v>365</v>
      </c>
    </row>
    <row r="366" customFormat="false" ht="12.8" hidden="false" customHeight="false" outlineLevel="0" collapsed="false">
      <c r="A366" s="2" t="s">
        <v>180</v>
      </c>
      <c r="B366" s="2"/>
      <c r="C366" s="3" t="n">
        <v>44313</v>
      </c>
      <c r="D366" s="2" t="s">
        <v>181</v>
      </c>
      <c r="E366" s="2" t="s">
        <v>166</v>
      </c>
      <c r="F366" s="2" t="n">
        <v>0</v>
      </c>
      <c r="G366" s="2" t="s">
        <v>3</v>
      </c>
      <c r="H366" s="1" t="n">
        <v>366</v>
      </c>
    </row>
    <row r="367" customFormat="false" ht="12.8" hidden="false" customHeight="false" outlineLevel="0" collapsed="false">
      <c r="A367" s="2" t="s">
        <v>180</v>
      </c>
      <c r="B367" s="2"/>
      <c r="C367" s="3" t="n">
        <v>44333</v>
      </c>
      <c r="D367" s="2" t="s">
        <v>22</v>
      </c>
      <c r="E367" s="2" t="s">
        <v>166</v>
      </c>
      <c r="F367" s="2" t="n">
        <v>0</v>
      </c>
      <c r="G367" s="2" t="s">
        <v>3</v>
      </c>
      <c r="H367" s="1" t="n">
        <v>367</v>
      </c>
    </row>
    <row r="368" customFormat="false" ht="12.8" hidden="false" customHeight="false" outlineLevel="0" collapsed="false">
      <c r="A368" s="2" t="s">
        <v>182</v>
      </c>
      <c r="B368" s="2" t="n">
        <v>3301</v>
      </c>
      <c r="C368" s="3" t="n">
        <v>44231</v>
      </c>
      <c r="D368" s="2" t="s">
        <v>13</v>
      </c>
      <c r="E368" s="2" t="s">
        <v>2</v>
      </c>
      <c r="F368" s="2" t="n">
        <v>0</v>
      </c>
      <c r="G368" s="2" t="s">
        <v>3</v>
      </c>
      <c r="H368" s="1" t="n">
        <v>368</v>
      </c>
    </row>
    <row r="369" customFormat="false" ht="12.8" hidden="false" customHeight="false" outlineLevel="0" collapsed="false">
      <c r="A369" s="2" t="s">
        <v>182</v>
      </c>
      <c r="B369" s="2" t="n">
        <v>15106</v>
      </c>
      <c r="C369" s="3" t="n">
        <v>44334</v>
      </c>
      <c r="D369" s="2" t="s">
        <v>12</v>
      </c>
      <c r="E369" s="2" t="s">
        <v>2</v>
      </c>
      <c r="F369" s="2" t="n">
        <v>0</v>
      </c>
      <c r="G369" s="2" t="s">
        <v>3</v>
      </c>
      <c r="H369" s="1" t="n">
        <v>369</v>
      </c>
    </row>
    <row r="370" customFormat="false" ht="12.8" hidden="false" customHeight="false" outlineLevel="0" collapsed="false">
      <c r="A370" s="2" t="s">
        <v>182</v>
      </c>
      <c r="B370" s="2" t="n">
        <v>15131</v>
      </c>
      <c r="C370" s="3" t="n">
        <v>44334</v>
      </c>
      <c r="D370" s="2" t="s">
        <v>83</v>
      </c>
      <c r="E370" s="2" t="s">
        <v>2</v>
      </c>
      <c r="F370" s="2" t="n">
        <v>0</v>
      </c>
      <c r="G370" s="2" t="s">
        <v>3</v>
      </c>
      <c r="H370" s="1" t="n">
        <v>370</v>
      </c>
    </row>
    <row r="371" customFormat="false" ht="12.8" hidden="false" customHeight="false" outlineLevel="0" collapsed="false">
      <c r="A371" s="2" t="s">
        <v>182</v>
      </c>
      <c r="B371" s="2" t="n">
        <v>15138</v>
      </c>
      <c r="C371" s="3" t="n">
        <v>44334</v>
      </c>
      <c r="D371" s="2" t="s">
        <v>21</v>
      </c>
      <c r="E371" s="2" t="s">
        <v>2</v>
      </c>
      <c r="F371" s="2" t="n">
        <v>0</v>
      </c>
      <c r="G371" s="2" t="s">
        <v>3</v>
      </c>
      <c r="H371" s="1" t="n">
        <v>371</v>
      </c>
    </row>
    <row r="372" customFormat="false" ht="12.8" hidden="false" customHeight="false" outlineLevel="0" collapsed="false">
      <c r="A372" s="2" t="s">
        <v>182</v>
      </c>
      <c r="B372" s="2" t="n">
        <v>17858</v>
      </c>
      <c r="C372" s="3" t="n">
        <v>44337</v>
      </c>
      <c r="D372" s="2" t="s">
        <v>14</v>
      </c>
      <c r="E372" s="2" t="s">
        <v>2</v>
      </c>
      <c r="F372" s="2" t="n">
        <v>0</v>
      </c>
      <c r="G372" s="2" t="s">
        <v>3</v>
      </c>
      <c r="H372" s="1" t="n">
        <v>372</v>
      </c>
    </row>
    <row r="373" customFormat="false" ht="12.8" hidden="false" customHeight="false" outlineLevel="0" collapsed="false">
      <c r="A373" s="2" t="s">
        <v>182</v>
      </c>
      <c r="B373" s="2" t="n">
        <v>21089</v>
      </c>
      <c r="C373" s="3" t="n">
        <v>44341</v>
      </c>
      <c r="D373" s="2" t="s">
        <v>14</v>
      </c>
      <c r="E373" s="2" t="s">
        <v>2</v>
      </c>
      <c r="F373" s="2" t="n">
        <v>0</v>
      </c>
      <c r="G373" s="2" t="s">
        <v>3</v>
      </c>
      <c r="H373" s="1" t="n">
        <v>373</v>
      </c>
    </row>
    <row r="374" customFormat="false" ht="12.8" hidden="false" customHeight="false" outlineLevel="0" collapsed="false">
      <c r="A374" s="2" t="s">
        <v>182</v>
      </c>
      <c r="B374" s="2" t="n">
        <v>6330</v>
      </c>
      <c r="C374" s="3" t="n">
        <v>44354</v>
      </c>
      <c r="D374" s="2" t="s">
        <v>67</v>
      </c>
      <c r="E374" s="2" t="s">
        <v>2</v>
      </c>
      <c r="F374" s="2" t="n">
        <v>0</v>
      </c>
      <c r="G374" s="2" t="s">
        <v>3</v>
      </c>
      <c r="H374" s="1" t="n">
        <v>374</v>
      </c>
    </row>
    <row r="375" customFormat="false" ht="12.8" hidden="false" customHeight="false" outlineLevel="0" collapsed="false">
      <c r="A375" s="2" t="s">
        <v>182</v>
      </c>
      <c r="B375" s="2" t="n">
        <v>6759</v>
      </c>
      <c r="C375" s="3" t="n">
        <v>44355</v>
      </c>
      <c r="D375" s="2" t="s">
        <v>14</v>
      </c>
      <c r="E375" s="2" t="s">
        <v>2</v>
      </c>
      <c r="F375" s="2" t="n">
        <v>0</v>
      </c>
      <c r="G375" s="2" t="s">
        <v>3</v>
      </c>
      <c r="H375" s="1" t="n">
        <v>375</v>
      </c>
    </row>
    <row r="376" customFormat="false" ht="12.8" hidden="false" customHeight="false" outlineLevel="0" collapsed="false">
      <c r="A376" s="2" t="s">
        <v>182</v>
      </c>
      <c r="B376" s="2" t="n">
        <v>10939</v>
      </c>
      <c r="C376" s="3" t="n">
        <v>44359</v>
      </c>
      <c r="D376" s="2" t="s">
        <v>24</v>
      </c>
      <c r="E376" s="2" t="s">
        <v>8</v>
      </c>
      <c r="F376" s="2" t="n">
        <v>0</v>
      </c>
      <c r="G376" s="2" t="s">
        <v>3</v>
      </c>
      <c r="H376" s="1" t="n">
        <v>376</v>
      </c>
    </row>
    <row r="377" customFormat="false" ht="12.8" hidden="false" customHeight="false" outlineLevel="0" collapsed="false">
      <c r="A377" s="2" t="s">
        <v>182</v>
      </c>
      <c r="B377" s="2" t="n">
        <v>11484</v>
      </c>
      <c r="C377" s="3" t="n">
        <v>44360</v>
      </c>
      <c r="D377" s="2" t="s">
        <v>21</v>
      </c>
      <c r="E377" s="2" t="s">
        <v>2</v>
      </c>
      <c r="F377" s="2" t="n">
        <v>0</v>
      </c>
      <c r="G377" s="2" t="s">
        <v>3</v>
      </c>
      <c r="H377" s="1" t="n">
        <v>377</v>
      </c>
    </row>
    <row r="378" customFormat="false" ht="12.8" hidden="false" customHeight="false" outlineLevel="0" collapsed="false">
      <c r="A378" s="2" t="s">
        <v>182</v>
      </c>
      <c r="B378" s="2" t="n">
        <v>20480</v>
      </c>
      <c r="C378" s="3" t="n">
        <v>44369</v>
      </c>
      <c r="D378" s="2" t="s">
        <v>183</v>
      </c>
      <c r="E378" s="2" t="s">
        <v>2</v>
      </c>
      <c r="F378" s="2" t="n">
        <v>0</v>
      </c>
      <c r="G378" s="2" t="s">
        <v>3</v>
      </c>
      <c r="H378" s="1" t="n">
        <v>378</v>
      </c>
    </row>
    <row r="379" customFormat="false" ht="12.8" hidden="false" customHeight="false" outlineLevel="0" collapsed="false">
      <c r="A379" s="2" t="s">
        <v>182</v>
      </c>
      <c r="B379" s="2" t="n">
        <v>21439</v>
      </c>
      <c r="C379" s="3" t="n">
        <v>44370</v>
      </c>
      <c r="D379" s="2" t="s">
        <v>19</v>
      </c>
      <c r="E379" s="2" t="s">
        <v>2</v>
      </c>
      <c r="F379" s="2" t="n">
        <v>0</v>
      </c>
      <c r="G379" s="2" t="s">
        <v>3</v>
      </c>
      <c r="H379" s="1" t="n">
        <v>379</v>
      </c>
    </row>
    <row r="380" customFormat="false" ht="12.8" hidden="false" customHeight="false" outlineLevel="0" collapsed="false">
      <c r="A380" s="2" t="s">
        <v>182</v>
      </c>
      <c r="B380" s="2" t="n">
        <v>21543</v>
      </c>
      <c r="C380" s="3" t="n">
        <v>44370</v>
      </c>
      <c r="D380" s="2" t="s">
        <v>21</v>
      </c>
      <c r="E380" s="2" t="s">
        <v>2</v>
      </c>
      <c r="F380" s="2" t="n">
        <v>0</v>
      </c>
      <c r="G380" s="2" t="s">
        <v>3</v>
      </c>
      <c r="H380" s="1" t="n">
        <v>380</v>
      </c>
    </row>
    <row r="381" customFormat="false" ht="12.8" hidden="false" customHeight="false" outlineLevel="0" collapsed="false">
      <c r="A381" s="2" t="s">
        <v>182</v>
      </c>
      <c r="B381" s="2" t="n">
        <v>22309</v>
      </c>
      <c r="C381" s="3" t="n">
        <v>44371</v>
      </c>
      <c r="D381" s="2" t="s">
        <v>118</v>
      </c>
      <c r="E381" s="2" t="s">
        <v>2</v>
      </c>
      <c r="F381" s="2" t="n">
        <v>0</v>
      </c>
      <c r="G381" s="2" t="s">
        <v>3</v>
      </c>
      <c r="H381" s="1" t="n">
        <v>381</v>
      </c>
    </row>
    <row r="382" customFormat="false" ht="12.8" hidden="false" customHeight="false" outlineLevel="0" collapsed="false">
      <c r="A382" s="2" t="s">
        <v>182</v>
      </c>
      <c r="B382" s="2" t="n">
        <v>22451</v>
      </c>
      <c r="C382" s="3" t="n">
        <v>44371</v>
      </c>
      <c r="D382" s="2" t="s">
        <v>57</v>
      </c>
      <c r="E382" s="2" t="s">
        <v>2</v>
      </c>
      <c r="F382" s="2" t="n">
        <v>0</v>
      </c>
      <c r="G382" s="2" t="s">
        <v>3</v>
      </c>
      <c r="H382" s="1" t="n">
        <v>382</v>
      </c>
    </row>
    <row r="383" customFormat="false" ht="12.8" hidden="false" customHeight="false" outlineLevel="0" collapsed="false">
      <c r="A383" s="2" t="s">
        <v>182</v>
      </c>
      <c r="B383" s="2"/>
      <c r="C383" s="3" t="n">
        <v>44372</v>
      </c>
      <c r="D383" s="2" t="s">
        <v>17</v>
      </c>
      <c r="E383" s="2" t="s">
        <v>2</v>
      </c>
      <c r="F383" s="2" t="n">
        <v>0</v>
      </c>
      <c r="G383" s="2" t="s">
        <v>3</v>
      </c>
      <c r="H383" s="1" t="n">
        <v>383</v>
      </c>
    </row>
    <row r="384" customFormat="false" ht="12.8" hidden="false" customHeight="false" outlineLevel="0" collapsed="false">
      <c r="A384" s="2" t="s">
        <v>182</v>
      </c>
      <c r="B384" s="2" t="n">
        <v>24139</v>
      </c>
      <c r="C384" s="3" t="n">
        <v>44373</v>
      </c>
      <c r="D384" s="2" t="s">
        <v>21</v>
      </c>
      <c r="E384" s="2" t="s">
        <v>2</v>
      </c>
      <c r="F384" s="2" t="n">
        <v>0</v>
      </c>
      <c r="G384" s="2" t="s">
        <v>3</v>
      </c>
      <c r="H384" s="1" t="n">
        <v>384</v>
      </c>
    </row>
    <row r="385" customFormat="false" ht="12.8" hidden="false" customHeight="false" outlineLevel="0" collapsed="false">
      <c r="A385" s="2" t="s">
        <v>182</v>
      </c>
      <c r="B385" s="2" t="n">
        <v>24128</v>
      </c>
      <c r="C385" s="3" t="n">
        <v>44373</v>
      </c>
      <c r="D385" s="2" t="s">
        <v>32</v>
      </c>
      <c r="E385" s="2" t="s">
        <v>2</v>
      </c>
      <c r="F385" s="2" t="n">
        <v>0</v>
      </c>
      <c r="G385" s="2" t="s">
        <v>3</v>
      </c>
      <c r="H385" s="1" t="n">
        <v>385</v>
      </c>
    </row>
    <row r="386" customFormat="false" ht="12.8" hidden="false" customHeight="false" outlineLevel="0" collapsed="false">
      <c r="A386" s="2" t="s">
        <v>182</v>
      </c>
      <c r="B386" s="2" t="n">
        <v>24239</v>
      </c>
      <c r="C386" s="3" t="n">
        <v>44374</v>
      </c>
      <c r="D386" s="2" t="s">
        <v>21</v>
      </c>
      <c r="E386" s="2" t="s">
        <v>2</v>
      </c>
      <c r="F386" s="2" t="n">
        <v>0</v>
      </c>
      <c r="G386" s="2" t="s">
        <v>3</v>
      </c>
      <c r="H386" s="1" t="n">
        <v>386</v>
      </c>
    </row>
    <row r="387" customFormat="false" ht="12.8" hidden="false" customHeight="false" outlineLevel="0" collapsed="false">
      <c r="A387" s="2" t="s">
        <v>182</v>
      </c>
      <c r="B387" s="2" t="n">
        <v>24608</v>
      </c>
      <c r="C387" s="3" t="n">
        <v>44374</v>
      </c>
      <c r="D387" s="2" t="s">
        <v>184</v>
      </c>
      <c r="E387" s="2" t="s">
        <v>8</v>
      </c>
      <c r="F387" s="2" t="n">
        <v>0</v>
      </c>
      <c r="G387" s="2" t="s">
        <v>3</v>
      </c>
      <c r="H387" s="1" t="n">
        <v>387</v>
      </c>
    </row>
    <row r="388" customFormat="false" ht="12.8" hidden="false" customHeight="false" outlineLevel="0" collapsed="false">
      <c r="A388" s="2" t="s">
        <v>182</v>
      </c>
      <c r="B388" s="2" t="n">
        <v>24803</v>
      </c>
      <c r="C388" s="3" t="n">
        <v>44374</v>
      </c>
      <c r="D388" s="2" t="s">
        <v>116</v>
      </c>
      <c r="E388" s="2" t="s">
        <v>2</v>
      </c>
      <c r="F388" s="2" t="n">
        <v>0</v>
      </c>
      <c r="G388" s="2" t="s">
        <v>3</v>
      </c>
      <c r="H388" s="1" t="n">
        <v>388</v>
      </c>
    </row>
    <row r="389" customFormat="false" ht="12.8" hidden="false" customHeight="false" outlineLevel="0" collapsed="false">
      <c r="A389" s="2" t="s">
        <v>182</v>
      </c>
      <c r="B389" s="2" t="n">
        <v>25515</v>
      </c>
      <c r="C389" s="3" t="n">
        <v>44375</v>
      </c>
      <c r="D389" s="2" t="s">
        <v>43</v>
      </c>
      <c r="E389" s="2" t="s">
        <v>2</v>
      </c>
      <c r="F389" s="2" t="n">
        <v>0</v>
      </c>
      <c r="G389" s="2" t="s">
        <v>3</v>
      </c>
      <c r="H389" s="1" t="n">
        <v>389</v>
      </c>
    </row>
    <row r="390" customFormat="false" ht="12.8" hidden="false" customHeight="false" outlineLevel="0" collapsed="false">
      <c r="A390" s="2" t="s">
        <v>182</v>
      </c>
      <c r="B390" s="2" t="n">
        <v>25817</v>
      </c>
      <c r="C390" s="3" t="n">
        <v>44375</v>
      </c>
      <c r="D390" s="2" t="s">
        <v>22</v>
      </c>
      <c r="E390" s="2" t="s">
        <v>2</v>
      </c>
      <c r="F390" s="2" t="n">
        <v>0</v>
      </c>
      <c r="G390" s="2" t="s">
        <v>3</v>
      </c>
      <c r="H390" s="1" t="n">
        <v>390</v>
      </c>
    </row>
    <row r="391" customFormat="false" ht="12.8" hidden="false" customHeight="false" outlineLevel="0" collapsed="false">
      <c r="A391" s="2" t="s">
        <v>182</v>
      </c>
      <c r="B391" s="2" t="n">
        <v>280</v>
      </c>
      <c r="C391" s="3" t="n">
        <v>44378</v>
      </c>
      <c r="D391" s="2" t="s">
        <v>152</v>
      </c>
      <c r="E391" s="2" t="s">
        <v>2</v>
      </c>
      <c r="F391" s="2" t="n">
        <v>0</v>
      </c>
      <c r="G391" s="2" t="s">
        <v>3</v>
      </c>
      <c r="H391" s="1" t="n">
        <v>391</v>
      </c>
    </row>
    <row r="392" customFormat="false" ht="12.8" hidden="false" customHeight="false" outlineLevel="0" collapsed="false">
      <c r="A392" s="2" t="s">
        <v>182</v>
      </c>
      <c r="B392" s="2" t="n">
        <v>466</v>
      </c>
      <c r="C392" s="3" t="n">
        <v>44378</v>
      </c>
      <c r="D392" s="2" t="s">
        <v>185</v>
      </c>
      <c r="E392" s="2" t="s">
        <v>2</v>
      </c>
      <c r="F392" s="2" t="n">
        <v>0</v>
      </c>
      <c r="G392" s="2" t="s">
        <v>3</v>
      </c>
      <c r="H392" s="1" t="n">
        <v>392</v>
      </c>
    </row>
    <row r="393" customFormat="false" ht="12.8" hidden="false" customHeight="false" outlineLevel="0" collapsed="false">
      <c r="A393" s="2" t="s">
        <v>182</v>
      </c>
      <c r="B393" s="2" t="n">
        <v>507</v>
      </c>
      <c r="C393" s="3" t="n">
        <v>44378</v>
      </c>
      <c r="D393" s="2" t="s">
        <v>19</v>
      </c>
      <c r="E393" s="2" t="s">
        <v>2</v>
      </c>
      <c r="F393" s="2" t="n">
        <v>0</v>
      </c>
      <c r="G393" s="2" t="s">
        <v>3</v>
      </c>
      <c r="H393" s="1" t="n">
        <v>393</v>
      </c>
    </row>
    <row r="394" customFormat="false" ht="12.8" hidden="false" customHeight="false" outlineLevel="0" collapsed="false">
      <c r="A394" s="2" t="s">
        <v>182</v>
      </c>
      <c r="B394" s="2" t="n">
        <v>4000</v>
      </c>
      <c r="C394" s="3" t="n">
        <v>44382</v>
      </c>
      <c r="D394" s="2" t="s">
        <v>186</v>
      </c>
      <c r="E394" s="2" t="s">
        <v>2</v>
      </c>
      <c r="F394" s="2" t="n">
        <v>0</v>
      </c>
      <c r="G394" s="2" t="s">
        <v>3</v>
      </c>
      <c r="H394" s="1" t="n">
        <v>394</v>
      </c>
    </row>
    <row r="395" customFormat="false" ht="12.8" hidden="false" customHeight="false" outlineLevel="0" collapsed="false">
      <c r="A395" s="2" t="s">
        <v>182</v>
      </c>
      <c r="B395" s="2"/>
      <c r="C395" s="3" t="n">
        <v>44388</v>
      </c>
      <c r="D395" s="2" t="s">
        <v>21</v>
      </c>
      <c r="E395" s="2" t="s">
        <v>2</v>
      </c>
      <c r="F395" s="2" t="n">
        <v>0</v>
      </c>
      <c r="G395" s="2" t="s">
        <v>3</v>
      </c>
      <c r="H395" s="1" t="n">
        <v>395</v>
      </c>
    </row>
    <row r="396" customFormat="false" ht="12.8" hidden="false" customHeight="false" outlineLevel="0" collapsed="false">
      <c r="A396" s="2" t="s">
        <v>182</v>
      </c>
      <c r="B396" s="2" t="n">
        <v>20690</v>
      </c>
      <c r="C396" s="3" t="n">
        <v>44400</v>
      </c>
      <c r="D396" s="2" t="s">
        <v>139</v>
      </c>
      <c r="E396" s="2" t="s">
        <v>2</v>
      </c>
      <c r="F396" s="2" t="n">
        <v>0</v>
      </c>
      <c r="G396" s="2" t="s">
        <v>3</v>
      </c>
      <c r="H396" s="1" t="n">
        <v>396</v>
      </c>
    </row>
    <row r="397" customFormat="false" ht="12.8" hidden="false" customHeight="false" outlineLevel="0" collapsed="false">
      <c r="A397" s="2" t="s">
        <v>182</v>
      </c>
      <c r="B397" s="2" t="n">
        <v>23986</v>
      </c>
      <c r="C397" s="3" t="n">
        <v>44404</v>
      </c>
      <c r="D397" s="2" t="s">
        <v>187</v>
      </c>
      <c r="E397" s="2" t="s">
        <v>2</v>
      </c>
      <c r="F397" s="2" t="n">
        <v>0</v>
      </c>
      <c r="G397" s="2" t="s">
        <v>3</v>
      </c>
      <c r="H397" s="1" t="n">
        <v>397</v>
      </c>
    </row>
    <row r="398" customFormat="false" ht="12.8" hidden="false" customHeight="false" outlineLevel="0" collapsed="false">
      <c r="A398" s="2" t="s">
        <v>182</v>
      </c>
      <c r="B398" s="2" t="n">
        <v>506</v>
      </c>
      <c r="C398" s="3" t="n">
        <v>44410</v>
      </c>
      <c r="D398" s="2" t="s">
        <v>171</v>
      </c>
      <c r="E398" s="2" t="s">
        <v>2</v>
      </c>
      <c r="F398" s="2" t="n">
        <v>0</v>
      </c>
      <c r="G398" s="2" t="s">
        <v>3</v>
      </c>
      <c r="H398" s="1" t="n">
        <v>398</v>
      </c>
    </row>
    <row r="399" customFormat="false" ht="12.8" hidden="false" customHeight="false" outlineLevel="0" collapsed="false">
      <c r="A399" s="2" t="s">
        <v>182</v>
      </c>
      <c r="B399" s="2" t="n">
        <v>2468</v>
      </c>
      <c r="C399" s="3" t="n">
        <v>44411</v>
      </c>
      <c r="D399" s="2" t="s">
        <v>43</v>
      </c>
      <c r="E399" s="2" t="s">
        <v>2</v>
      </c>
      <c r="F399" s="2" t="n">
        <v>0</v>
      </c>
      <c r="G399" s="2" t="s">
        <v>3</v>
      </c>
      <c r="H399" s="1" t="n">
        <v>399</v>
      </c>
    </row>
    <row r="400" customFormat="false" ht="12.8" hidden="false" customHeight="false" outlineLevel="0" collapsed="false">
      <c r="A400" s="2" t="s">
        <v>182</v>
      </c>
      <c r="B400" s="2" t="n">
        <v>8112</v>
      </c>
      <c r="C400" s="3" t="n">
        <v>44418</v>
      </c>
      <c r="D400" s="2" t="s">
        <v>21</v>
      </c>
      <c r="E400" s="2" t="s">
        <v>2</v>
      </c>
      <c r="F400" s="2" t="n">
        <v>0</v>
      </c>
      <c r="G400" s="2" t="s">
        <v>3</v>
      </c>
      <c r="H400" s="1" t="n">
        <v>400</v>
      </c>
    </row>
    <row r="401" customFormat="false" ht="12.8" hidden="false" customHeight="false" outlineLevel="0" collapsed="false">
      <c r="A401" s="2" t="s">
        <v>182</v>
      </c>
      <c r="B401" s="2" t="n">
        <v>14868</v>
      </c>
      <c r="C401" s="3" t="n">
        <v>44456</v>
      </c>
      <c r="D401" s="2" t="s">
        <v>42</v>
      </c>
      <c r="E401" s="2" t="s">
        <v>2</v>
      </c>
      <c r="F401" s="2" t="n">
        <v>0</v>
      </c>
      <c r="G401" s="2" t="s">
        <v>3</v>
      </c>
      <c r="H401" s="1" t="n">
        <v>401</v>
      </c>
    </row>
    <row r="402" customFormat="false" ht="12.8" hidden="false" customHeight="false" outlineLevel="0" collapsed="false">
      <c r="A402" s="2" t="s">
        <v>182</v>
      </c>
      <c r="B402" s="2" t="n">
        <v>18029</v>
      </c>
      <c r="C402" s="3" t="n">
        <v>44460</v>
      </c>
      <c r="D402" s="2"/>
      <c r="E402" s="2" t="s">
        <v>2</v>
      </c>
      <c r="F402" s="2" t="n">
        <v>0</v>
      </c>
      <c r="G402" s="2" t="s">
        <v>3</v>
      </c>
      <c r="H402" s="1" t="n">
        <v>402</v>
      </c>
    </row>
    <row r="403" customFormat="false" ht="12.8" hidden="false" customHeight="false" outlineLevel="0" collapsed="false">
      <c r="A403" s="2" t="s">
        <v>182</v>
      </c>
      <c r="B403" s="2" t="n">
        <v>18029</v>
      </c>
      <c r="C403" s="3" t="n">
        <v>44463</v>
      </c>
      <c r="D403" s="2" t="s">
        <v>118</v>
      </c>
      <c r="E403" s="2" t="s">
        <v>2</v>
      </c>
      <c r="F403" s="2" t="n">
        <v>0</v>
      </c>
      <c r="G403" s="2" t="s">
        <v>3</v>
      </c>
      <c r="H403" s="1" t="n">
        <v>403</v>
      </c>
    </row>
    <row r="404" customFormat="false" ht="12.8" hidden="false" customHeight="false" outlineLevel="0" collapsed="false">
      <c r="A404" s="2" t="s">
        <v>182</v>
      </c>
      <c r="B404" s="2"/>
      <c r="C404" s="3" t="n">
        <v>44470</v>
      </c>
      <c r="D404" s="2" t="s">
        <v>25</v>
      </c>
      <c r="E404" s="2" t="s">
        <v>8</v>
      </c>
      <c r="F404" s="2" t="n">
        <v>0</v>
      </c>
      <c r="G404" s="2" t="s">
        <v>3</v>
      </c>
      <c r="H404" s="1" t="n">
        <v>404</v>
      </c>
    </row>
    <row r="405" customFormat="false" ht="12.8" hidden="false" customHeight="false" outlineLevel="0" collapsed="false">
      <c r="A405" s="2" t="s">
        <v>182</v>
      </c>
      <c r="B405" s="2" t="n">
        <v>3042</v>
      </c>
      <c r="C405" s="3" t="n">
        <v>44473</v>
      </c>
      <c r="D405" s="2" t="s">
        <v>13</v>
      </c>
      <c r="E405" s="2" t="s">
        <v>8</v>
      </c>
      <c r="F405" s="2" t="n">
        <v>0</v>
      </c>
      <c r="G405" s="2" t="s">
        <v>3</v>
      </c>
      <c r="H405" s="1" t="n">
        <v>405</v>
      </c>
    </row>
    <row r="406" customFormat="false" ht="12.8" hidden="false" customHeight="false" outlineLevel="0" collapsed="false">
      <c r="A406" s="2" t="s">
        <v>182</v>
      </c>
      <c r="B406" s="2" t="n">
        <v>5869</v>
      </c>
      <c r="C406" s="3" t="n">
        <v>44476</v>
      </c>
      <c r="D406" s="2" t="s">
        <v>109</v>
      </c>
      <c r="E406" s="2" t="s">
        <v>2</v>
      </c>
      <c r="F406" s="2" t="n">
        <v>0</v>
      </c>
      <c r="G406" s="2" t="s">
        <v>3</v>
      </c>
      <c r="H406" s="1" t="n">
        <v>406</v>
      </c>
    </row>
    <row r="407" customFormat="false" ht="12.8" hidden="false" customHeight="false" outlineLevel="0" collapsed="false">
      <c r="A407" s="2" t="s">
        <v>182</v>
      </c>
      <c r="B407" s="2" t="n">
        <v>11884</v>
      </c>
      <c r="C407" s="3" t="n">
        <v>44483</v>
      </c>
      <c r="D407" s="2" t="s">
        <v>19</v>
      </c>
      <c r="E407" s="2" t="s">
        <v>2</v>
      </c>
      <c r="F407" s="2" t="n">
        <v>0</v>
      </c>
      <c r="G407" s="2" t="s">
        <v>3</v>
      </c>
      <c r="H407" s="1" t="n">
        <v>407</v>
      </c>
    </row>
    <row r="408" customFormat="false" ht="12.8" hidden="false" customHeight="false" outlineLevel="0" collapsed="false">
      <c r="A408" s="2" t="s">
        <v>182</v>
      </c>
      <c r="B408" s="2" t="n">
        <v>11890</v>
      </c>
      <c r="C408" s="3" t="n">
        <v>44483</v>
      </c>
      <c r="D408" s="2"/>
      <c r="E408" s="2" t="s">
        <v>2</v>
      </c>
      <c r="F408" s="2" t="n">
        <v>0</v>
      </c>
      <c r="G408" s="2" t="s">
        <v>3</v>
      </c>
      <c r="H408" s="1" t="n">
        <v>408</v>
      </c>
    </row>
    <row r="409" customFormat="false" ht="12.8" hidden="false" customHeight="false" outlineLevel="0" collapsed="false">
      <c r="A409" s="2" t="s">
        <v>182</v>
      </c>
      <c r="B409" s="2" t="n">
        <v>12145</v>
      </c>
      <c r="C409" s="3" t="n">
        <v>44483</v>
      </c>
      <c r="D409" s="2"/>
      <c r="E409" s="2" t="s">
        <v>2</v>
      </c>
      <c r="F409" s="2" t="n">
        <v>0</v>
      </c>
      <c r="G409" s="2" t="s">
        <v>3</v>
      </c>
      <c r="H409" s="1" t="n">
        <v>409</v>
      </c>
    </row>
    <row r="410" customFormat="false" ht="12.8" hidden="false" customHeight="false" outlineLevel="0" collapsed="false">
      <c r="A410" s="2" t="s">
        <v>182</v>
      </c>
      <c r="B410" s="2" t="n">
        <v>14767</v>
      </c>
      <c r="C410" s="3" t="n">
        <v>44486</v>
      </c>
      <c r="D410" s="2" t="s">
        <v>65</v>
      </c>
      <c r="E410" s="2" t="s">
        <v>2</v>
      </c>
      <c r="F410" s="2" t="n">
        <v>0</v>
      </c>
      <c r="G410" s="2" t="s">
        <v>3</v>
      </c>
      <c r="H410" s="1" t="n">
        <v>410</v>
      </c>
    </row>
    <row r="411" customFormat="false" ht="12.8" hidden="false" customHeight="false" outlineLevel="0" collapsed="false">
      <c r="A411" s="2" t="s">
        <v>182</v>
      </c>
      <c r="B411" s="2" t="n">
        <v>21939</v>
      </c>
      <c r="C411" s="3" t="n">
        <v>44494</v>
      </c>
      <c r="D411" s="2" t="s">
        <v>188</v>
      </c>
      <c r="E411" s="2" t="s">
        <v>8</v>
      </c>
      <c r="F411" s="2" t="n">
        <v>0</v>
      </c>
      <c r="G411" s="2" t="s">
        <v>3</v>
      </c>
      <c r="H411" s="1" t="n">
        <v>411</v>
      </c>
    </row>
    <row r="412" customFormat="false" ht="12.8" hidden="false" customHeight="false" outlineLevel="0" collapsed="false">
      <c r="A412" s="2" t="s">
        <v>182</v>
      </c>
      <c r="B412" s="2" t="n">
        <v>26194</v>
      </c>
      <c r="C412" s="3" t="n">
        <v>44499</v>
      </c>
      <c r="D412" s="2" t="s">
        <v>109</v>
      </c>
      <c r="E412" s="2" t="s">
        <v>2</v>
      </c>
      <c r="F412" s="2" t="n">
        <v>0</v>
      </c>
      <c r="G412" s="2" t="s">
        <v>3</v>
      </c>
      <c r="H412" s="1" t="n">
        <v>412</v>
      </c>
    </row>
    <row r="413" customFormat="false" ht="12.8" hidden="false" customHeight="false" outlineLevel="0" collapsed="false">
      <c r="A413" s="2" t="s">
        <v>182</v>
      </c>
      <c r="B413" s="2" t="n">
        <v>26770</v>
      </c>
      <c r="C413" s="3" t="n">
        <v>44500</v>
      </c>
      <c r="D413" s="2" t="s">
        <v>189</v>
      </c>
      <c r="E413" s="2" t="s">
        <v>2</v>
      </c>
      <c r="F413" s="2" t="n">
        <v>0</v>
      </c>
      <c r="G413" s="2" t="s">
        <v>3</v>
      </c>
      <c r="H413" s="1" t="n">
        <v>413</v>
      </c>
    </row>
    <row r="414" customFormat="false" ht="12.8" hidden="false" customHeight="false" outlineLevel="0" collapsed="false">
      <c r="A414" s="2" t="s">
        <v>182</v>
      </c>
      <c r="B414" s="2" t="n">
        <v>26910</v>
      </c>
      <c r="C414" s="3" t="n">
        <v>44500</v>
      </c>
      <c r="D414" s="2"/>
      <c r="E414" s="2" t="s">
        <v>2</v>
      </c>
      <c r="F414" s="2" t="n">
        <v>0</v>
      </c>
      <c r="G414" s="2" t="s">
        <v>3</v>
      </c>
      <c r="H414" s="1" t="n">
        <v>414</v>
      </c>
    </row>
    <row r="415" customFormat="false" ht="12.8" hidden="false" customHeight="false" outlineLevel="0" collapsed="false">
      <c r="A415" s="2" t="s">
        <v>182</v>
      </c>
      <c r="B415" s="2" t="n">
        <v>2922</v>
      </c>
      <c r="C415" s="3" t="n">
        <v>44504</v>
      </c>
      <c r="D415" s="2" t="s">
        <v>67</v>
      </c>
      <c r="E415" s="2" t="s">
        <v>2</v>
      </c>
      <c r="F415" s="2" t="n">
        <v>0</v>
      </c>
      <c r="G415" s="2" t="s">
        <v>3</v>
      </c>
      <c r="H415" s="1" t="n">
        <v>415</v>
      </c>
    </row>
    <row r="416" customFormat="false" ht="12.8" hidden="false" customHeight="false" outlineLevel="0" collapsed="false">
      <c r="A416" s="2" t="s">
        <v>182</v>
      </c>
      <c r="B416" s="2" t="n">
        <v>6108</v>
      </c>
      <c r="C416" s="3" t="n">
        <v>44508</v>
      </c>
      <c r="D416" s="2" t="s">
        <v>190</v>
      </c>
      <c r="E416" s="2" t="s">
        <v>2</v>
      </c>
      <c r="F416" s="2" t="n">
        <v>0</v>
      </c>
      <c r="G416" s="2" t="s">
        <v>3</v>
      </c>
      <c r="H416" s="1" t="n">
        <v>416</v>
      </c>
    </row>
    <row r="417" customFormat="false" ht="12.8" hidden="false" customHeight="false" outlineLevel="0" collapsed="false">
      <c r="A417" s="2" t="s">
        <v>182</v>
      </c>
      <c r="B417" s="2" t="n">
        <v>7103</v>
      </c>
      <c r="C417" s="3" t="n">
        <v>44509</v>
      </c>
      <c r="D417" s="2" t="s">
        <v>13</v>
      </c>
      <c r="E417" s="2" t="s">
        <v>2</v>
      </c>
      <c r="F417" s="2" t="n">
        <v>0</v>
      </c>
      <c r="G417" s="2" t="s">
        <v>3</v>
      </c>
      <c r="H417" s="1" t="n">
        <v>417</v>
      </c>
    </row>
    <row r="418" customFormat="false" ht="12.8" hidden="false" customHeight="false" outlineLevel="0" collapsed="false">
      <c r="A418" s="2" t="s">
        <v>182</v>
      </c>
      <c r="B418" s="2" t="n">
        <v>7310</v>
      </c>
      <c r="C418" s="3" t="n">
        <v>44509</v>
      </c>
      <c r="D418" s="2" t="s">
        <v>87</v>
      </c>
      <c r="E418" s="2" t="s">
        <v>2</v>
      </c>
      <c r="F418" s="2" t="n">
        <v>0</v>
      </c>
      <c r="G418" s="2" t="s">
        <v>3</v>
      </c>
      <c r="H418" s="1" t="n">
        <v>418</v>
      </c>
    </row>
    <row r="419" customFormat="false" ht="12.8" hidden="false" customHeight="false" outlineLevel="0" collapsed="false">
      <c r="A419" s="0" t="s">
        <v>182</v>
      </c>
      <c r="B419" s="0" t="n">
        <v>12928</v>
      </c>
      <c r="C419" s="4" t="n">
        <v>44516</v>
      </c>
      <c r="D419" s="0" t="s">
        <v>78</v>
      </c>
      <c r="E419" s="0" t="s">
        <v>2</v>
      </c>
      <c r="F419" s="1" t="n">
        <v>0</v>
      </c>
      <c r="G419" s="1" t="s">
        <v>3</v>
      </c>
      <c r="H419" s="1" t="n">
        <v>419</v>
      </c>
    </row>
    <row r="420" customFormat="false" ht="12.8" hidden="false" customHeight="false" outlineLevel="0" collapsed="false">
      <c r="A420" s="0" t="s">
        <v>182</v>
      </c>
      <c r="B420" s="0" t="n">
        <v>13918</v>
      </c>
      <c r="C420" s="4" t="n">
        <v>44517</v>
      </c>
      <c r="D420" s="0" t="s">
        <v>77</v>
      </c>
      <c r="E420" s="0" t="s">
        <v>8</v>
      </c>
      <c r="F420" s="1" t="n">
        <v>0</v>
      </c>
      <c r="G420" s="1" t="s">
        <v>3</v>
      </c>
      <c r="H420" s="1" t="n">
        <v>420</v>
      </c>
    </row>
    <row r="421" customFormat="false" ht="12.8" hidden="false" customHeight="false" outlineLevel="0" collapsed="false">
      <c r="A421" s="0" t="s">
        <v>182</v>
      </c>
      <c r="B421" s="0" t="n">
        <v>24517</v>
      </c>
      <c r="C421" s="4" t="n">
        <v>44529</v>
      </c>
      <c r="D421" s="0" t="s">
        <v>191</v>
      </c>
      <c r="E421" s="0" t="s">
        <v>2</v>
      </c>
      <c r="F421" s="1" t="n">
        <v>0</v>
      </c>
      <c r="G421" s="1" t="s">
        <v>3</v>
      </c>
      <c r="H421" s="1" t="n">
        <v>421</v>
      </c>
    </row>
    <row r="422" customFormat="false" ht="12.8" hidden="false" customHeight="false" outlineLevel="0" collapsed="false">
      <c r="A422" s="2" t="s">
        <v>192</v>
      </c>
      <c r="B422" s="2"/>
      <c r="C422" s="3" t="n">
        <v>44506</v>
      </c>
      <c r="D422" s="2" t="s">
        <v>193</v>
      </c>
      <c r="E422" s="2" t="s">
        <v>8</v>
      </c>
      <c r="F422" s="2" t="n">
        <v>0</v>
      </c>
      <c r="G422" s="2" t="s">
        <v>3</v>
      </c>
      <c r="H422" s="1" t="n">
        <v>422</v>
      </c>
    </row>
    <row r="423" customFormat="false" ht="12.8" hidden="false" customHeight="false" outlineLevel="0" collapsed="false">
      <c r="A423" s="2" t="s">
        <v>194</v>
      </c>
      <c r="B423" s="2" t="n">
        <v>2646</v>
      </c>
      <c r="C423" s="3" t="n">
        <v>44200</v>
      </c>
      <c r="D423" s="2" t="s">
        <v>195</v>
      </c>
      <c r="E423" s="2" t="s">
        <v>2</v>
      </c>
      <c r="F423" s="2" t="n">
        <v>0</v>
      </c>
      <c r="G423" s="2" t="s">
        <v>3</v>
      </c>
      <c r="H423" s="1" t="n">
        <v>423</v>
      </c>
    </row>
    <row r="424" customFormat="false" ht="12.8" hidden="false" customHeight="false" outlineLevel="0" collapsed="false">
      <c r="A424" s="2" t="s">
        <v>194</v>
      </c>
      <c r="B424" s="2" t="n">
        <v>7415</v>
      </c>
      <c r="C424" s="3" t="n">
        <v>44236</v>
      </c>
      <c r="D424" s="2" t="s">
        <v>13</v>
      </c>
      <c r="E424" s="2" t="s">
        <v>2</v>
      </c>
      <c r="F424" s="2" t="n">
        <v>0</v>
      </c>
      <c r="G424" s="2" t="s">
        <v>3</v>
      </c>
      <c r="H424" s="1" t="n">
        <v>424</v>
      </c>
    </row>
    <row r="425" customFormat="false" ht="12.8" hidden="false" customHeight="false" outlineLevel="0" collapsed="false">
      <c r="A425" s="2" t="s">
        <v>194</v>
      </c>
      <c r="B425" s="2" t="n">
        <v>24718</v>
      </c>
      <c r="C425" s="3" t="n">
        <v>44285</v>
      </c>
      <c r="D425" s="2" t="s">
        <v>196</v>
      </c>
      <c r="E425" s="2" t="s">
        <v>2</v>
      </c>
      <c r="F425" s="2" t="n">
        <v>0</v>
      </c>
      <c r="G425" s="2" t="s">
        <v>3</v>
      </c>
      <c r="H425" s="1" t="n">
        <v>425</v>
      </c>
    </row>
    <row r="426" customFormat="false" ht="12.8" hidden="false" customHeight="false" outlineLevel="0" collapsed="false">
      <c r="A426" s="2" t="s">
        <v>194</v>
      </c>
      <c r="B426" s="2" t="n">
        <v>15221</v>
      </c>
      <c r="C426" s="3" t="n">
        <v>44334</v>
      </c>
      <c r="D426" s="2" t="s">
        <v>21</v>
      </c>
      <c r="E426" s="2" t="s">
        <v>2</v>
      </c>
      <c r="F426" s="2" t="n">
        <v>0</v>
      </c>
      <c r="G426" s="2" t="s">
        <v>3</v>
      </c>
      <c r="H426" s="1" t="n">
        <v>426</v>
      </c>
    </row>
    <row r="427" customFormat="false" ht="12.8" hidden="false" customHeight="false" outlineLevel="0" collapsed="false">
      <c r="A427" s="2" t="s">
        <v>194</v>
      </c>
      <c r="B427" s="2"/>
      <c r="C427" s="3" t="n">
        <v>44355</v>
      </c>
      <c r="D427" s="2" t="s">
        <v>34</v>
      </c>
      <c r="E427" s="2" t="s">
        <v>2</v>
      </c>
      <c r="F427" s="2" t="n">
        <v>0</v>
      </c>
      <c r="G427" s="2" t="s">
        <v>3</v>
      </c>
      <c r="H427" s="1" t="n">
        <v>427</v>
      </c>
    </row>
    <row r="428" customFormat="false" ht="12.8" hidden="false" customHeight="false" outlineLevel="0" collapsed="false">
      <c r="A428" s="2" t="s">
        <v>194</v>
      </c>
      <c r="B428" s="2"/>
      <c r="C428" s="3" t="n">
        <v>44356</v>
      </c>
      <c r="D428" s="2" t="s">
        <v>13</v>
      </c>
      <c r="E428" s="2" t="s">
        <v>2</v>
      </c>
      <c r="F428" s="2" t="n">
        <v>0</v>
      </c>
      <c r="G428" s="2" t="s">
        <v>3</v>
      </c>
      <c r="H428" s="1" t="n">
        <v>428</v>
      </c>
    </row>
    <row r="429" customFormat="false" ht="12.8" hidden="false" customHeight="false" outlineLevel="0" collapsed="false">
      <c r="A429" s="2" t="s">
        <v>194</v>
      </c>
      <c r="B429" s="2" t="n">
        <v>20688</v>
      </c>
      <c r="C429" s="3" t="n">
        <v>44369</v>
      </c>
      <c r="D429" s="2"/>
      <c r="E429" s="2" t="s">
        <v>2</v>
      </c>
      <c r="F429" s="2" t="n">
        <v>0</v>
      </c>
      <c r="G429" s="2" t="s">
        <v>3</v>
      </c>
      <c r="H429" s="1" t="n">
        <v>429</v>
      </c>
    </row>
    <row r="430" customFormat="false" ht="12.8" hidden="false" customHeight="false" outlineLevel="0" collapsed="false">
      <c r="A430" s="2" t="s">
        <v>194</v>
      </c>
      <c r="B430" s="2" t="n">
        <v>22328</v>
      </c>
      <c r="C430" s="3" t="n">
        <v>44376</v>
      </c>
      <c r="D430" s="2" t="s">
        <v>17</v>
      </c>
      <c r="E430" s="2" t="s">
        <v>2</v>
      </c>
      <c r="F430" s="2" t="n">
        <v>0</v>
      </c>
      <c r="G430" s="2" t="s">
        <v>3</v>
      </c>
      <c r="H430" s="1" t="n">
        <v>430</v>
      </c>
    </row>
    <row r="431" customFormat="false" ht="12.8" hidden="false" customHeight="false" outlineLevel="0" collapsed="false">
      <c r="A431" s="2" t="s">
        <v>194</v>
      </c>
      <c r="B431" s="2" t="n">
        <v>3474</v>
      </c>
      <c r="C431" s="3" t="n">
        <v>44382</v>
      </c>
      <c r="D431" s="2" t="s">
        <v>45</v>
      </c>
      <c r="E431" s="2" t="s">
        <v>2</v>
      </c>
      <c r="F431" s="2" t="n">
        <v>0</v>
      </c>
      <c r="G431" s="2" t="s">
        <v>3</v>
      </c>
      <c r="H431" s="1" t="n">
        <v>431</v>
      </c>
    </row>
    <row r="432" customFormat="false" ht="12.8" hidden="false" customHeight="false" outlineLevel="0" collapsed="false">
      <c r="A432" s="2" t="s">
        <v>194</v>
      </c>
      <c r="B432" s="2"/>
      <c r="C432" s="3" t="n">
        <v>44383</v>
      </c>
      <c r="D432" s="2" t="s">
        <v>179</v>
      </c>
      <c r="E432" s="2" t="s">
        <v>8</v>
      </c>
      <c r="F432" s="2" t="n">
        <v>0</v>
      </c>
      <c r="G432" s="2" t="s">
        <v>3</v>
      </c>
      <c r="H432" s="1" t="n">
        <v>432</v>
      </c>
    </row>
    <row r="433" customFormat="false" ht="12.8" hidden="false" customHeight="false" outlineLevel="0" collapsed="false">
      <c r="A433" s="2" t="s">
        <v>194</v>
      </c>
      <c r="B433" s="2"/>
      <c r="C433" s="3" t="n">
        <v>44387</v>
      </c>
      <c r="D433" s="2"/>
      <c r="E433" s="2" t="s">
        <v>2</v>
      </c>
      <c r="F433" s="2" t="n">
        <v>0</v>
      </c>
      <c r="G433" s="2" t="s">
        <v>3</v>
      </c>
      <c r="H433" s="1" t="n">
        <v>433</v>
      </c>
    </row>
    <row r="434" customFormat="false" ht="12.8" hidden="false" customHeight="false" outlineLevel="0" collapsed="false">
      <c r="A434" s="2" t="s">
        <v>194</v>
      </c>
      <c r="B434" s="2"/>
      <c r="C434" s="3" t="n">
        <v>44391</v>
      </c>
      <c r="D434" s="2" t="s">
        <v>197</v>
      </c>
      <c r="E434" s="2" t="s">
        <v>8</v>
      </c>
      <c r="F434" s="2" t="n">
        <v>0</v>
      </c>
      <c r="G434" s="2" t="s">
        <v>3</v>
      </c>
      <c r="H434" s="1" t="n">
        <v>434</v>
      </c>
    </row>
    <row r="435" customFormat="false" ht="12.8" hidden="false" customHeight="false" outlineLevel="0" collapsed="false">
      <c r="A435" s="2" t="s">
        <v>194</v>
      </c>
      <c r="B435" s="2" t="n">
        <v>6337</v>
      </c>
      <c r="C435" s="3" t="n">
        <v>44416</v>
      </c>
      <c r="D435" s="2" t="s">
        <v>43</v>
      </c>
      <c r="E435" s="2" t="s">
        <v>8</v>
      </c>
      <c r="F435" s="2" t="n">
        <v>0</v>
      </c>
      <c r="G435" s="2" t="s">
        <v>3</v>
      </c>
      <c r="H435" s="1" t="n">
        <v>435</v>
      </c>
    </row>
    <row r="436" customFormat="false" ht="12.8" hidden="false" customHeight="false" outlineLevel="0" collapsed="false">
      <c r="A436" s="2" t="s">
        <v>194</v>
      </c>
      <c r="B436" s="2" t="n">
        <v>7625</v>
      </c>
      <c r="C436" s="3" t="n">
        <v>44417</v>
      </c>
      <c r="D436" s="2" t="s">
        <v>198</v>
      </c>
      <c r="E436" s="2" t="s">
        <v>2</v>
      </c>
      <c r="F436" s="2" t="n">
        <v>0</v>
      </c>
      <c r="G436" s="2" t="s">
        <v>3</v>
      </c>
      <c r="H436" s="1" t="n">
        <v>436</v>
      </c>
    </row>
    <row r="437" customFormat="false" ht="12.8" hidden="false" customHeight="false" outlineLevel="0" collapsed="false">
      <c r="A437" s="2" t="s">
        <v>194</v>
      </c>
      <c r="B437" s="2" t="n">
        <v>3761</v>
      </c>
      <c r="C437" s="3" t="n">
        <v>44444</v>
      </c>
      <c r="D437" s="2" t="s">
        <v>45</v>
      </c>
      <c r="E437" s="2" t="s">
        <v>2</v>
      </c>
      <c r="F437" s="2" t="n">
        <v>0</v>
      </c>
      <c r="G437" s="2" t="s">
        <v>3</v>
      </c>
      <c r="H437" s="1" t="n">
        <v>437</v>
      </c>
    </row>
    <row r="438" customFormat="false" ht="12.8" hidden="false" customHeight="false" outlineLevel="0" collapsed="false">
      <c r="A438" s="2" t="s">
        <v>194</v>
      </c>
      <c r="B438" s="2" t="n">
        <v>19539</v>
      </c>
      <c r="C438" s="3" t="n">
        <v>44462</v>
      </c>
      <c r="D438" s="2" t="s">
        <v>45</v>
      </c>
      <c r="E438" s="2" t="s">
        <v>2</v>
      </c>
      <c r="F438" s="2" t="n">
        <v>0</v>
      </c>
      <c r="G438" s="2" t="s">
        <v>3</v>
      </c>
      <c r="H438" s="1" t="n">
        <v>438</v>
      </c>
    </row>
    <row r="439" customFormat="false" ht="12.8" hidden="false" customHeight="false" outlineLevel="0" collapsed="false">
      <c r="A439" s="2" t="s">
        <v>194</v>
      </c>
      <c r="B439" s="2" t="n">
        <v>22442</v>
      </c>
      <c r="C439" s="3" t="n">
        <v>44465</v>
      </c>
      <c r="D439" s="2" t="s">
        <v>49</v>
      </c>
      <c r="E439" s="2" t="s">
        <v>2</v>
      </c>
      <c r="F439" s="2" t="n">
        <v>0</v>
      </c>
      <c r="G439" s="2" t="s">
        <v>3</v>
      </c>
      <c r="H439" s="1" t="n">
        <v>439</v>
      </c>
    </row>
    <row r="440" customFormat="false" ht="12.8" hidden="false" customHeight="false" outlineLevel="0" collapsed="false">
      <c r="A440" s="2" t="s">
        <v>194</v>
      </c>
      <c r="B440" s="2"/>
      <c r="C440" s="3" t="n">
        <v>44469</v>
      </c>
      <c r="D440" s="2" t="s">
        <v>87</v>
      </c>
      <c r="E440" s="2" t="s">
        <v>2</v>
      </c>
      <c r="F440" s="2" t="n">
        <v>0</v>
      </c>
      <c r="G440" s="2" t="s">
        <v>3</v>
      </c>
      <c r="H440" s="1" t="n">
        <v>440</v>
      </c>
    </row>
    <row r="441" customFormat="false" ht="12.8" hidden="false" customHeight="false" outlineLevel="0" collapsed="false">
      <c r="A441" s="2" t="s">
        <v>194</v>
      </c>
      <c r="B441" s="2" t="n">
        <v>3030</v>
      </c>
      <c r="C441" s="3" t="n">
        <v>44473</v>
      </c>
      <c r="D441" s="2" t="s">
        <v>25</v>
      </c>
      <c r="E441" s="2" t="s">
        <v>2</v>
      </c>
      <c r="F441" s="2" t="n">
        <v>0</v>
      </c>
      <c r="G441" s="2" t="s">
        <v>3</v>
      </c>
      <c r="H441" s="1" t="n">
        <v>441</v>
      </c>
    </row>
    <row r="442" customFormat="false" ht="12.8" hidden="false" customHeight="false" outlineLevel="0" collapsed="false">
      <c r="A442" s="2" t="s">
        <v>194</v>
      </c>
      <c r="B442" s="2" t="n">
        <v>4628</v>
      </c>
      <c r="C442" s="3" t="n">
        <v>44475</v>
      </c>
      <c r="D442" s="2" t="s">
        <v>199</v>
      </c>
      <c r="E442" s="2" t="s">
        <v>8</v>
      </c>
      <c r="F442" s="2" t="n">
        <v>0</v>
      </c>
      <c r="G442" s="2" t="s">
        <v>3</v>
      </c>
      <c r="H442" s="1" t="n">
        <v>442</v>
      </c>
    </row>
    <row r="443" customFormat="false" ht="12.8" hidden="false" customHeight="false" outlineLevel="0" collapsed="false">
      <c r="A443" s="2" t="s">
        <v>194</v>
      </c>
      <c r="B443" s="2" t="n">
        <v>4867</v>
      </c>
      <c r="C443" s="3" t="n">
        <v>44475</v>
      </c>
      <c r="D443" s="2" t="s">
        <v>200</v>
      </c>
      <c r="E443" s="2" t="s">
        <v>2</v>
      </c>
      <c r="F443" s="2" t="n">
        <v>0</v>
      </c>
      <c r="G443" s="2" t="s">
        <v>3</v>
      </c>
      <c r="H443" s="1" t="n">
        <v>443</v>
      </c>
    </row>
    <row r="444" customFormat="false" ht="12.8" hidden="false" customHeight="false" outlineLevel="0" collapsed="false">
      <c r="A444" s="2" t="s">
        <v>194</v>
      </c>
      <c r="B444" s="2" t="n">
        <v>5659</v>
      </c>
      <c r="C444" s="3" t="n">
        <v>44476</v>
      </c>
      <c r="D444" s="2" t="s">
        <v>201</v>
      </c>
      <c r="E444" s="2" t="s">
        <v>2</v>
      </c>
      <c r="F444" s="2" t="n">
        <v>0</v>
      </c>
      <c r="G444" s="2" t="s">
        <v>3</v>
      </c>
      <c r="H444" s="1" t="n">
        <v>444</v>
      </c>
    </row>
    <row r="445" customFormat="false" ht="12.8" hidden="false" customHeight="false" outlineLevel="0" collapsed="false">
      <c r="A445" s="2" t="s">
        <v>194</v>
      </c>
      <c r="B445" s="2"/>
      <c r="C445" s="3" t="n">
        <v>44482</v>
      </c>
      <c r="D445" s="2" t="s">
        <v>202</v>
      </c>
      <c r="E445" s="2" t="s">
        <v>8</v>
      </c>
      <c r="F445" s="2" t="n">
        <v>0</v>
      </c>
      <c r="G445" s="2" t="s">
        <v>3</v>
      </c>
      <c r="H445" s="1" t="n">
        <v>445</v>
      </c>
    </row>
    <row r="446" customFormat="false" ht="12.8" hidden="false" customHeight="false" outlineLevel="0" collapsed="false">
      <c r="A446" s="2" t="s">
        <v>194</v>
      </c>
      <c r="B446" s="2" t="n">
        <v>13828</v>
      </c>
      <c r="C446" s="3" t="n">
        <v>44485</v>
      </c>
      <c r="D446" s="2" t="s">
        <v>65</v>
      </c>
      <c r="E446" s="2" t="s">
        <v>2</v>
      </c>
      <c r="F446" s="2" t="n">
        <v>0</v>
      </c>
      <c r="G446" s="2" t="s">
        <v>3</v>
      </c>
      <c r="H446" s="1" t="n">
        <v>446</v>
      </c>
    </row>
    <row r="447" customFormat="false" ht="12.8" hidden="false" customHeight="false" outlineLevel="0" collapsed="false">
      <c r="A447" s="2" t="s">
        <v>194</v>
      </c>
      <c r="B447" s="2" t="n">
        <v>14078</v>
      </c>
      <c r="C447" s="3" t="n">
        <v>44485</v>
      </c>
      <c r="D447" s="2" t="s">
        <v>203</v>
      </c>
      <c r="E447" s="2" t="s">
        <v>8</v>
      </c>
      <c r="F447" s="2" t="n">
        <v>0</v>
      </c>
      <c r="G447" s="2" t="s">
        <v>3</v>
      </c>
      <c r="H447" s="1" t="n">
        <v>447</v>
      </c>
    </row>
    <row r="448" customFormat="false" ht="12.8" hidden="false" customHeight="false" outlineLevel="0" collapsed="false">
      <c r="A448" s="2" t="s">
        <v>194</v>
      </c>
      <c r="B448" s="2" t="n">
        <v>14879</v>
      </c>
      <c r="C448" s="3" t="n">
        <v>44486</v>
      </c>
      <c r="D448" s="2" t="s">
        <v>105</v>
      </c>
      <c r="E448" s="2" t="s">
        <v>8</v>
      </c>
      <c r="F448" s="2" t="n">
        <v>0</v>
      </c>
      <c r="G448" s="2" t="s">
        <v>3</v>
      </c>
      <c r="H448" s="1" t="n">
        <v>448</v>
      </c>
    </row>
    <row r="449" customFormat="false" ht="12.8" hidden="false" customHeight="false" outlineLevel="0" collapsed="false">
      <c r="A449" s="2" t="s">
        <v>194</v>
      </c>
      <c r="B449" s="2" t="n">
        <v>15554</v>
      </c>
      <c r="C449" s="3" t="n">
        <v>44487</v>
      </c>
      <c r="D449" s="2"/>
      <c r="E449" s="2" t="s">
        <v>8</v>
      </c>
      <c r="F449" s="2" t="n">
        <v>0</v>
      </c>
      <c r="G449" s="2" t="s">
        <v>3</v>
      </c>
      <c r="H449" s="1" t="n">
        <v>449</v>
      </c>
    </row>
    <row r="450" customFormat="false" ht="12.8" hidden="false" customHeight="false" outlineLevel="0" collapsed="false">
      <c r="A450" s="2" t="s">
        <v>194</v>
      </c>
      <c r="B450" s="2" t="n">
        <v>15586</v>
      </c>
      <c r="C450" s="3" t="n">
        <v>44487</v>
      </c>
      <c r="D450" s="2" t="s">
        <v>204</v>
      </c>
      <c r="E450" s="2" t="s">
        <v>8</v>
      </c>
      <c r="F450" s="2" t="n">
        <v>0</v>
      </c>
      <c r="G450" s="2" t="s">
        <v>3</v>
      </c>
      <c r="H450" s="1" t="n">
        <v>450</v>
      </c>
    </row>
    <row r="451" customFormat="false" ht="12.8" hidden="false" customHeight="false" outlineLevel="0" collapsed="false">
      <c r="A451" s="2" t="s">
        <v>194</v>
      </c>
      <c r="B451" s="2" t="n">
        <v>21089</v>
      </c>
      <c r="C451" s="3" t="n">
        <v>44493</v>
      </c>
      <c r="D451" s="2" t="s">
        <v>204</v>
      </c>
      <c r="E451" s="2" t="s">
        <v>2</v>
      </c>
      <c r="F451" s="2" t="n">
        <v>0</v>
      </c>
      <c r="G451" s="2" t="s">
        <v>3</v>
      </c>
      <c r="H451" s="1" t="n">
        <v>451</v>
      </c>
    </row>
    <row r="452" customFormat="false" ht="12.8" hidden="false" customHeight="false" outlineLevel="0" collapsed="false">
      <c r="A452" s="2" t="s">
        <v>194</v>
      </c>
      <c r="B452" s="2" t="n">
        <v>22912</v>
      </c>
      <c r="C452" s="3" t="n">
        <v>44495</v>
      </c>
      <c r="D452" s="2" t="s">
        <v>24</v>
      </c>
      <c r="E452" s="2" t="s">
        <v>2</v>
      </c>
      <c r="F452" s="2" t="n">
        <v>0</v>
      </c>
      <c r="G452" s="2" t="s">
        <v>3</v>
      </c>
      <c r="H452" s="1" t="n">
        <v>452</v>
      </c>
    </row>
    <row r="453" customFormat="false" ht="12.8" hidden="false" customHeight="false" outlineLevel="0" collapsed="false">
      <c r="A453" s="2" t="s">
        <v>194</v>
      </c>
      <c r="B453" s="2" t="n">
        <v>24655</v>
      </c>
      <c r="C453" s="3" t="n">
        <v>44497</v>
      </c>
      <c r="D453" s="2" t="s">
        <v>59</v>
      </c>
      <c r="E453" s="2" t="s">
        <v>2</v>
      </c>
      <c r="F453" s="2" t="n">
        <v>0</v>
      </c>
      <c r="G453" s="2" t="s">
        <v>3</v>
      </c>
      <c r="H453" s="1" t="n">
        <v>453</v>
      </c>
    </row>
    <row r="454" customFormat="false" ht="12.8" hidden="false" customHeight="false" outlineLevel="0" collapsed="false">
      <c r="A454" s="0" t="s">
        <v>194</v>
      </c>
      <c r="B454" s="0" t="n">
        <v>8984</v>
      </c>
      <c r="C454" s="4" t="n">
        <v>44511</v>
      </c>
      <c r="D454" s="0" t="s">
        <v>85</v>
      </c>
      <c r="E454" s="0" t="s">
        <v>2</v>
      </c>
      <c r="F454" s="1" t="n">
        <v>0</v>
      </c>
      <c r="G454" s="1" t="s">
        <v>3</v>
      </c>
      <c r="H454" s="1" t="n">
        <v>454</v>
      </c>
    </row>
    <row r="455" customFormat="false" ht="12.8" hidden="false" customHeight="false" outlineLevel="0" collapsed="false">
      <c r="A455" s="0" t="s">
        <v>194</v>
      </c>
      <c r="B455" s="0" t="n">
        <v>14849</v>
      </c>
      <c r="C455" s="4" t="n">
        <v>44518</v>
      </c>
      <c r="D455" s="0" t="s">
        <v>118</v>
      </c>
      <c r="E455" s="0" t="s">
        <v>2</v>
      </c>
      <c r="F455" s="1" t="n">
        <v>0</v>
      </c>
      <c r="G455" s="1" t="s">
        <v>3</v>
      </c>
      <c r="H455" s="1" t="n">
        <v>455</v>
      </c>
    </row>
    <row r="456" customFormat="false" ht="12.8" hidden="false" customHeight="false" outlineLevel="0" collapsed="false">
      <c r="A456" s="0" t="s">
        <v>194</v>
      </c>
      <c r="B456" s="0" t="n">
        <v>25333</v>
      </c>
      <c r="C456" s="4" t="n">
        <v>44530</v>
      </c>
      <c r="D456" s="0" t="s">
        <v>61</v>
      </c>
      <c r="E456" s="0" t="s">
        <v>8</v>
      </c>
      <c r="F456" s="1" t="n">
        <v>0</v>
      </c>
      <c r="G456" s="1" t="s">
        <v>3</v>
      </c>
      <c r="H456" s="1" t="n">
        <v>456</v>
      </c>
    </row>
    <row r="457" customFormat="false" ht="12.8" hidden="false" customHeight="false" outlineLevel="0" collapsed="false">
      <c r="A457" s="0" t="s">
        <v>194</v>
      </c>
      <c r="B457" s="0" t="n">
        <v>2340</v>
      </c>
      <c r="C457" s="4" t="n">
        <v>44534</v>
      </c>
      <c r="D457" s="0" t="s">
        <v>176</v>
      </c>
      <c r="E457" s="0" t="s">
        <v>2</v>
      </c>
      <c r="F457" s="1" t="n">
        <v>0</v>
      </c>
      <c r="G457" s="1" t="s">
        <v>3</v>
      </c>
      <c r="H457" s="1" t="n">
        <v>457</v>
      </c>
    </row>
    <row r="458" customFormat="false" ht="12.8" hidden="false" customHeight="false" outlineLevel="0" collapsed="false">
      <c r="A458" s="2" t="s">
        <v>0</v>
      </c>
      <c r="B458" s="2" t="n">
        <v>1860</v>
      </c>
      <c r="C458" s="3" t="n">
        <v>44349</v>
      </c>
      <c r="D458" s="2" t="s">
        <v>205</v>
      </c>
      <c r="E458" s="2" t="s">
        <v>2</v>
      </c>
      <c r="F458" s="2" t="n">
        <v>1</v>
      </c>
      <c r="G458" s="2" t="s">
        <v>206</v>
      </c>
    </row>
    <row r="459" customFormat="false" ht="12.8" hidden="false" customHeight="false" outlineLevel="0" collapsed="false">
      <c r="A459" s="2" t="s">
        <v>0</v>
      </c>
      <c r="B459" s="2" t="n">
        <v>22321</v>
      </c>
      <c r="C459" s="3" t="n">
        <v>44371</v>
      </c>
      <c r="D459" s="2" t="s">
        <v>21</v>
      </c>
      <c r="E459" s="2" t="s">
        <v>2</v>
      </c>
      <c r="F459" s="2" t="n">
        <v>1</v>
      </c>
      <c r="G459" s="2" t="s">
        <v>207</v>
      </c>
    </row>
    <row r="460" customFormat="false" ht="12.8" hidden="false" customHeight="false" outlineLevel="0" collapsed="false">
      <c r="A460" s="2" t="s">
        <v>0</v>
      </c>
      <c r="B460" s="2" t="n">
        <v>27868</v>
      </c>
      <c r="C460" s="3" t="n">
        <v>44378</v>
      </c>
      <c r="D460" s="2" t="s">
        <v>208</v>
      </c>
      <c r="E460" s="2" t="s">
        <v>2</v>
      </c>
      <c r="F460" s="2" t="n">
        <v>1</v>
      </c>
      <c r="G460" s="2" t="s">
        <v>206</v>
      </c>
    </row>
    <row r="461" customFormat="false" ht="12.8" hidden="false" customHeight="false" outlineLevel="0" collapsed="false">
      <c r="A461" s="2" t="s">
        <v>0</v>
      </c>
      <c r="B461" s="2" t="n">
        <v>16734</v>
      </c>
      <c r="C461" s="3" t="n">
        <v>44396</v>
      </c>
      <c r="D461" s="2" t="s">
        <v>209</v>
      </c>
      <c r="E461" s="2" t="s">
        <v>8</v>
      </c>
      <c r="F461" s="2" t="n">
        <v>1</v>
      </c>
      <c r="G461" s="2" t="s">
        <v>210</v>
      </c>
    </row>
    <row r="462" customFormat="false" ht="12.8" hidden="false" customHeight="false" outlineLevel="0" collapsed="false">
      <c r="A462" s="2" t="s">
        <v>0</v>
      </c>
      <c r="B462" s="2" t="n">
        <v>23867</v>
      </c>
      <c r="C462" s="3" t="n">
        <v>44467</v>
      </c>
      <c r="D462" s="2" t="s">
        <v>105</v>
      </c>
      <c r="E462" s="2" t="s">
        <v>8</v>
      </c>
      <c r="F462" s="2" t="n">
        <v>1</v>
      </c>
      <c r="G462" s="2" t="s">
        <v>211</v>
      </c>
    </row>
    <row r="463" customFormat="false" ht="12.8" hidden="false" customHeight="false" outlineLevel="0" collapsed="false">
      <c r="A463" s="2" t="s">
        <v>0</v>
      </c>
      <c r="B463" s="2" t="n">
        <v>3207</v>
      </c>
      <c r="C463" s="3" t="n">
        <v>44473</v>
      </c>
      <c r="D463" s="2" t="s">
        <v>105</v>
      </c>
      <c r="E463" s="2" t="s">
        <v>8</v>
      </c>
      <c r="F463" s="2" t="n">
        <v>1</v>
      </c>
      <c r="G463" s="2" t="s">
        <v>211</v>
      </c>
    </row>
    <row r="464" customFormat="false" ht="12.8" hidden="false" customHeight="false" outlineLevel="0" collapsed="false">
      <c r="A464" s="2" t="s">
        <v>0</v>
      </c>
      <c r="B464" s="2" t="n">
        <v>15145</v>
      </c>
      <c r="C464" s="3" t="n">
        <v>44488</v>
      </c>
      <c r="D464" s="2" t="s">
        <v>212</v>
      </c>
      <c r="E464" s="2" t="s">
        <v>8</v>
      </c>
      <c r="F464" s="2" t="n">
        <v>1</v>
      </c>
      <c r="G464" s="2" t="s">
        <v>211</v>
      </c>
    </row>
    <row r="465" customFormat="false" ht="12.8" hidden="false" customHeight="false" outlineLevel="0" collapsed="false">
      <c r="A465" s="2" t="s">
        <v>0</v>
      </c>
      <c r="B465" s="2" t="n">
        <v>16008</v>
      </c>
      <c r="C465" s="3" t="n">
        <v>44488</v>
      </c>
      <c r="D465" s="2" t="s">
        <v>25</v>
      </c>
      <c r="E465" s="2" t="s">
        <v>8</v>
      </c>
      <c r="F465" s="2" t="n">
        <v>1</v>
      </c>
      <c r="G465" s="2" t="s">
        <v>211</v>
      </c>
    </row>
    <row r="466" customFormat="false" ht="12.8" hidden="false" customHeight="false" outlineLevel="0" collapsed="false">
      <c r="A466" s="2" t="s">
        <v>0</v>
      </c>
      <c r="B466" s="2" t="n">
        <v>18085</v>
      </c>
      <c r="C466" s="3" t="n">
        <v>44490</v>
      </c>
      <c r="D466" s="2" t="s">
        <v>213</v>
      </c>
      <c r="E466" s="2" t="s">
        <v>8</v>
      </c>
      <c r="F466" s="2" t="n">
        <v>1</v>
      </c>
      <c r="G466" s="2" t="s">
        <v>211</v>
      </c>
    </row>
    <row r="467" customFormat="false" ht="12.8" hidden="false" customHeight="false" outlineLevel="0" collapsed="false">
      <c r="A467" s="2" t="s">
        <v>0</v>
      </c>
      <c r="B467" s="2" t="n">
        <v>21604</v>
      </c>
      <c r="C467" s="3" t="n">
        <v>44494</v>
      </c>
      <c r="D467" s="2" t="s">
        <v>214</v>
      </c>
      <c r="E467" s="2" t="s">
        <v>8</v>
      </c>
      <c r="F467" s="2" t="n">
        <v>1</v>
      </c>
      <c r="G467" s="2" t="s">
        <v>211</v>
      </c>
    </row>
    <row r="468" customFormat="false" ht="12.8" hidden="false" customHeight="false" outlineLevel="0" collapsed="false">
      <c r="A468" s="2" t="s">
        <v>0</v>
      </c>
      <c r="B468" s="2" t="n">
        <v>3</v>
      </c>
      <c r="C468" s="3" t="n">
        <v>44501</v>
      </c>
      <c r="D468" s="2" t="s">
        <v>128</v>
      </c>
      <c r="E468" s="2" t="s">
        <v>8</v>
      </c>
      <c r="F468" s="2" t="n">
        <v>1</v>
      </c>
      <c r="G468" s="2" t="s">
        <v>211</v>
      </c>
    </row>
    <row r="469" customFormat="false" ht="12.8" hidden="false" customHeight="false" outlineLevel="0" collapsed="false">
      <c r="A469" s="2" t="s">
        <v>0</v>
      </c>
      <c r="B469" s="2" t="n">
        <v>2589</v>
      </c>
      <c r="C469" s="3" t="n">
        <v>44504</v>
      </c>
      <c r="D469" s="2" t="s">
        <v>61</v>
      </c>
      <c r="E469" s="2" t="s">
        <v>8</v>
      </c>
      <c r="F469" s="2" t="n">
        <v>1</v>
      </c>
      <c r="G469" s="2" t="s">
        <v>215</v>
      </c>
    </row>
    <row r="470" customFormat="false" ht="12.8" hidden="false" customHeight="false" outlineLevel="0" collapsed="false">
      <c r="A470" s="2" t="s">
        <v>0</v>
      </c>
      <c r="B470" s="2" t="n">
        <v>5446</v>
      </c>
      <c r="C470" s="3" t="n">
        <v>44507</v>
      </c>
      <c r="D470" s="2" t="s">
        <v>216</v>
      </c>
      <c r="E470" s="2" t="s">
        <v>8</v>
      </c>
      <c r="F470" s="2" t="n">
        <v>1</v>
      </c>
      <c r="G470" s="2" t="s">
        <v>211</v>
      </c>
    </row>
    <row r="471" customFormat="false" ht="12.8" hidden="false" customHeight="false" outlineLevel="0" collapsed="false">
      <c r="A471" s="2" t="s">
        <v>0</v>
      </c>
      <c r="B471" s="2" t="n">
        <v>6006</v>
      </c>
      <c r="C471" s="3" t="n">
        <v>44508</v>
      </c>
      <c r="D471" s="2" t="s">
        <v>105</v>
      </c>
      <c r="E471" s="2" t="s">
        <v>8</v>
      </c>
      <c r="F471" s="2" t="n">
        <v>1</v>
      </c>
      <c r="G471" s="2" t="s">
        <v>217</v>
      </c>
    </row>
    <row r="472" customFormat="false" ht="12.8" hidden="false" customHeight="false" outlineLevel="0" collapsed="false">
      <c r="A472" s="2" t="s">
        <v>0</v>
      </c>
      <c r="B472" s="2" t="n">
        <v>7593</v>
      </c>
      <c r="C472" s="3" t="n">
        <v>44509</v>
      </c>
      <c r="D472" s="2" t="s">
        <v>218</v>
      </c>
      <c r="E472" s="2" t="s">
        <v>2</v>
      </c>
      <c r="F472" s="2" t="n">
        <v>1</v>
      </c>
      <c r="G472" s="2" t="s">
        <v>206</v>
      </c>
    </row>
    <row r="473" customFormat="false" ht="12.8" hidden="false" customHeight="false" outlineLevel="0" collapsed="false">
      <c r="A473" s="0" t="s">
        <v>0</v>
      </c>
      <c r="B473" s="0" t="n">
        <v>8597</v>
      </c>
      <c r="C473" s="4" t="n">
        <v>44511</v>
      </c>
      <c r="D473" s="0" t="s">
        <v>188</v>
      </c>
      <c r="E473" s="0" t="s">
        <v>8</v>
      </c>
      <c r="F473" s="1" t="n">
        <v>1</v>
      </c>
      <c r="G473" s="1" t="s">
        <v>206</v>
      </c>
    </row>
    <row r="474" customFormat="false" ht="12.8" hidden="false" customHeight="false" outlineLevel="0" collapsed="false">
      <c r="A474" s="0" t="s">
        <v>0</v>
      </c>
      <c r="B474" s="0" t="n">
        <v>9555</v>
      </c>
      <c r="C474" s="4" t="n">
        <v>44512</v>
      </c>
      <c r="D474" s="0" t="s">
        <v>107</v>
      </c>
      <c r="E474" s="0" t="s">
        <v>8</v>
      </c>
      <c r="F474" s="1" t="n">
        <v>1</v>
      </c>
      <c r="G474" s="1" t="s">
        <v>206</v>
      </c>
    </row>
    <row r="475" customFormat="false" ht="12.8" hidden="false" customHeight="false" outlineLevel="0" collapsed="false">
      <c r="A475" s="0" t="s">
        <v>0</v>
      </c>
      <c r="B475" s="0" t="n">
        <v>13668</v>
      </c>
      <c r="C475" s="4" t="n">
        <v>44517</v>
      </c>
      <c r="D475" s="0" t="s">
        <v>219</v>
      </c>
      <c r="E475" s="0" t="s">
        <v>8</v>
      </c>
      <c r="F475" s="1" t="n">
        <v>1</v>
      </c>
      <c r="G475" s="1" t="s">
        <v>211</v>
      </c>
    </row>
    <row r="476" customFormat="false" ht="12.8" hidden="false" customHeight="false" outlineLevel="0" collapsed="false">
      <c r="A476" s="0" t="s">
        <v>0</v>
      </c>
      <c r="B476" s="0" t="n">
        <v>14589</v>
      </c>
      <c r="C476" s="4" t="n">
        <v>44518</v>
      </c>
      <c r="D476" s="0" t="s">
        <v>25</v>
      </c>
      <c r="E476" s="0" t="s">
        <v>8</v>
      </c>
      <c r="F476" s="1" t="n">
        <v>1</v>
      </c>
      <c r="G476" s="1" t="s">
        <v>220</v>
      </c>
    </row>
    <row r="477" customFormat="false" ht="12.8" hidden="false" customHeight="false" outlineLevel="0" collapsed="false">
      <c r="A477" s="0" t="s">
        <v>0</v>
      </c>
      <c r="B477" s="0" t="n">
        <v>16183</v>
      </c>
      <c r="C477" s="4" t="n">
        <v>44520</v>
      </c>
      <c r="D477" s="0" t="s">
        <v>107</v>
      </c>
      <c r="E477" s="0" t="s">
        <v>8</v>
      </c>
      <c r="F477" s="1" t="n">
        <v>1</v>
      </c>
      <c r="G477" s="1" t="s">
        <v>206</v>
      </c>
    </row>
    <row r="478" customFormat="false" ht="12.8" hidden="false" customHeight="false" outlineLevel="0" collapsed="false">
      <c r="A478" s="0" t="s">
        <v>0</v>
      </c>
      <c r="B478" s="0" t="n">
        <v>7716</v>
      </c>
      <c r="C478" s="4" t="n">
        <v>44540</v>
      </c>
      <c r="D478" s="0" t="s">
        <v>221</v>
      </c>
      <c r="E478" s="0" t="s">
        <v>2</v>
      </c>
      <c r="F478" s="1" t="n">
        <v>1</v>
      </c>
      <c r="G478" s="1" t="s">
        <v>222</v>
      </c>
    </row>
    <row r="479" customFormat="false" ht="12.8" hidden="false" customHeight="false" outlineLevel="0" collapsed="false">
      <c r="A479" s="2" t="s">
        <v>79</v>
      </c>
      <c r="B479" s="2" t="n">
        <v>19706</v>
      </c>
      <c r="C479" s="3" t="n">
        <v>44279</v>
      </c>
      <c r="D479" s="2" t="s">
        <v>223</v>
      </c>
      <c r="E479" s="2" t="s">
        <v>8</v>
      </c>
      <c r="F479" s="2" t="n">
        <v>1</v>
      </c>
      <c r="G479" s="2" t="s">
        <v>224</v>
      </c>
    </row>
    <row r="480" customFormat="false" ht="12.8" hidden="false" customHeight="false" outlineLevel="0" collapsed="false">
      <c r="A480" s="2" t="s">
        <v>79</v>
      </c>
      <c r="B480" s="2" t="n">
        <v>21832</v>
      </c>
      <c r="C480" s="3" t="n">
        <v>44284</v>
      </c>
      <c r="D480" s="2" t="s">
        <v>225</v>
      </c>
      <c r="E480" s="2" t="s">
        <v>8</v>
      </c>
      <c r="F480" s="2" t="n">
        <v>1</v>
      </c>
      <c r="G480" s="2" t="s">
        <v>226</v>
      </c>
    </row>
    <row r="481" customFormat="false" ht="12.8" hidden="false" customHeight="false" outlineLevel="0" collapsed="false">
      <c r="A481" s="2" t="s">
        <v>79</v>
      </c>
      <c r="B481" s="2" t="n">
        <v>13397</v>
      </c>
      <c r="C481" s="3" t="n">
        <v>44332</v>
      </c>
      <c r="D481" s="2" t="s">
        <v>227</v>
      </c>
      <c r="E481" s="2" t="s">
        <v>8</v>
      </c>
      <c r="F481" s="2" t="n">
        <v>1</v>
      </c>
      <c r="G481" s="2" t="s">
        <v>228</v>
      </c>
    </row>
    <row r="482" customFormat="false" ht="12.8" hidden="false" customHeight="false" outlineLevel="0" collapsed="false">
      <c r="A482" s="2" t="s">
        <v>79</v>
      </c>
      <c r="B482" s="2" t="n">
        <v>157</v>
      </c>
      <c r="C482" s="3" t="n">
        <v>44378</v>
      </c>
      <c r="D482" s="2" t="s">
        <v>229</v>
      </c>
      <c r="E482" s="2" t="s">
        <v>8</v>
      </c>
      <c r="F482" s="2" t="n">
        <v>1</v>
      </c>
      <c r="G482" s="2" t="s">
        <v>230</v>
      </c>
    </row>
    <row r="483" customFormat="false" ht="12.8" hidden="false" customHeight="false" outlineLevel="0" collapsed="false">
      <c r="A483" s="2" t="s">
        <v>79</v>
      </c>
      <c r="B483" s="2" t="n">
        <v>1205</v>
      </c>
      <c r="C483" s="3" t="n">
        <v>44379</v>
      </c>
      <c r="D483" s="2" t="s">
        <v>17</v>
      </c>
      <c r="E483" s="2" t="s">
        <v>2</v>
      </c>
      <c r="F483" s="2" t="n">
        <v>1</v>
      </c>
      <c r="G483" s="2" t="s">
        <v>231</v>
      </c>
    </row>
    <row r="484" customFormat="false" ht="12.8" hidden="false" customHeight="false" outlineLevel="0" collapsed="false">
      <c r="A484" s="2" t="s">
        <v>79</v>
      </c>
      <c r="B484" s="2" t="n">
        <v>2603</v>
      </c>
      <c r="C484" s="3" t="n">
        <v>44382</v>
      </c>
      <c r="D484" s="2" t="s">
        <v>232</v>
      </c>
      <c r="E484" s="2" t="s">
        <v>8</v>
      </c>
      <c r="F484" s="2" t="n">
        <v>1</v>
      </c>
      <c r="G484" s="2" t="s">
        <v>233</v>
      </c>
    </row>
    <row r="485" customFormat="false" ht="12.8" hidden="false" customHeight="false" outlineLevel="0" collapsed="false">
      <c r="A485" s="2" t="s">
        <v>79</v>
      </c>
      <c r="B485" s="2" t="n">
        <v>9499</v>
      </c>
      <c r="C485" s="3" t="n">
        <v>44388</v>
      </c>
      <c r="D485" s="2" t="s">
        <v>234</v>
      </c>
      <c r="E485" s="2" t="s">
        <v>2</v>
      </c>
      <c r="F485" s="2" t="n">
        <v>1</v>
      </c>
      <c r="G485" s="2" t="s">
        <v>206</v>
      </c>
    </row>
    <row r="486" customFormat="false" ht="12.8" hidden="false" customHeight="false" outlineLevel="0" collapsed="false">
      <c r="A486" s="2" t="s">
        <v>79</v>
      </c>
      <c r="B486" s="2" t="n">
        <v>10701</v>
      </c>
      <c r="C486" s="3" t="n">
        <v>44390</v>
      </c>
      <c r="D486" s="2" t="s">
        <v>235</v>
      </c>
      <c r="E486" s="2" t="s">
        <v>8</v>
      </c>
      <c r="F486" s="2" t="n">
        <v>1</v>
      </c>
      <c r="G486" s="2" t="s">
        <v>236</v>
      </c>
    </row>
    <row r="487" customFormat="false" ht="12.8" hidden="false" customHeight="false" outlineLevel="0" collapsed="false">
      <c r="A487" s="2" t="s">
        <v>79</v>
      </c>
      <c r="B487" s="2" t="n">
        <v>1776</v>
      </c>
      <c r="C487" s="3" t="n">
        <v>44411</v>
      </c>
      <c r="D487" s="2" t="s">
        <v>20</v>
      </c>
      <c r="E487" s="2" t="s">
        <v>2</v>
      </c>
      <c r="F487" s="2" t="n">
        <v>1</v>
      </c>
      <c r="G487" s="2" t="s">
        <v>217</v>
      </c>
    </row>
    <row r="488" customFormat="false" ht="12.8" hidden="false" customHeight="false" outlineLevel="0" collapsed="false">
      <c r="A488" s="2" t="s">
        <v>79</v>
      </c>
      <c r="B488" s="2" t="n">
        <v>8193</v>
      </c>
      <c r="C488" s="3" t="n">
        <v>44420</v>
      </c>
      <c r="D488" s="2" t="s">
        <v>237</v>
      </c>
      <c r="E488" s="2" t="s">
        <v>8</v>
      </c>
      <c r="F488" s="2" t="n">
        <v>1</v>
      </c>
      <c r="G488" s="2" t="s">
        <v>211</v>
      </c>
    </row>
    <row r="489" customFormat="false" ht="12.8" hidden="false" customHeight="false" outlineLevel="0" collapsed="false">
      <c r="A489" s="2" t="s">
        <v>79</v>
      </c>
      <c r="B489" s="2" t="n">
        <v>10726</v>
      </c>
      <c r="C489" s="3" t="n">
        <v>44421</v>
      </c>
      <c r="D489" s="2" t="s">
        <v>185</v>
      </c>
      <c r="E489" s="2" t="s">
        <v>8</v>
      </c>
      <c r="F489" s="2" t="n">
        <v>1</v>
      </c>
      <c r="G489" s="2" t="s">
        <v>238</v>
      </c>
    </row>
    <row r="490" customFormat="false" ht="12.8" hidden="false" customHeight="false" outlineLevel="0" collapsed="false">
      <c r="A490" s="2" t="s">
        <v>79</v>
      </c>
      <c r="B490" s="2" t="n">
        <v>11869</v>
      </c>
      <c r="C490" s="3" t="n">
        <v>44422</v>
      </c>
      <c r="D490" s="2" t="s">
        <v>62</v>
      </c>
      <c r="E490" s="2" t="s">
        <v>8</v>
      </c>
      <c r="F490" s="2" t="n">
        <v>1</v>
      </c>
      <c r="G490" s="2" t="s">
        <v>211</v>
      </c>
    </row>
    <row r="491" customFormat="false" ht="12.8" hidden="false" customHeight="false" outlineLevel="0" collapsed="false">
      <c r="A491" s="2" t="s">
        <v>79</v>
      </c>
      <c r="B491" s="2" t="n">
        <v>18237</v>
      </c>
      <c r="C491" s="3" t="n">
        <v>44460</v>
      </c>
      <c r="D491" s="2" t="s">
        <v>141</v>
      </c>
      <c r="E491" s="2" t="s">
        <v>8</v>
      </c>
      <c r="F491" s="2" t="n">
        <v>1</v>
      </c>
      <c r="G491" s="2" t="s">
        <v>206</v>
      </c>
    </row>
    <row r="492" customFormat="false" ht="12.8" hidden="false" customHeight="false" outlineLevel="0" collapsed="false">
      <c r="A492" s="2" t="s">
        <v>79</v>
      </c>
      <c r="B492" s="2" t="n">
        <v>23370</v>
      </c>
      <c r="C492" s="3" t="n">
        <v>44466</v>
      </c>
      <c r="D492" s="2" t="s">
        <v>239</v>
      </c>
      <c r="E492" s="2" t="s">
        <v>8</v>
      </c>
      <c r="F492" s="2" t="n">
        <v>1</v>
      </c>
      <c r="G492" s="2" t="s">
        <v>206</v>
      </c>
    </row>
    <row r="493" customFormat="false" ht="12.8" hidden="false" customHeight="false" outlineLevel="0" collapsed="false">
      <c r="A493" s="2" t="s">
        <v>79</v>
      </c>
      <c r="B493" s="2" t="n">
        <v>4371</v>
      </c>
      <c r="C493" s="3" t="n">
        <v>44474</v>
      </c>
      <c r="D493" s="2" t="s">
        <v>240</v>
      </c>
      <c r="E493" s="2" t="s">
        <v>8</v>
      </c>
      <c r="F493" s="2" t="n">
        <v>1</v>
      </c>
      <c r="G493" s="2" t="s">
        <v>211</v>
      </c>
    </row>
    <row r="494" customFormat="false" ht="12.8" hidden="false" customHeight="false" outlineLevel="0" collapsed="false">
      <c r="A494" s="2" t="s">
        <v>79</v>
      </c>
      <c r="B494" s="2" t="n">
        <v>6404</v>
      </c>
      <c r="C494" s="3" t="n">
        <v>44477</v>
      </c>
      <c r="D494" s="2" t="s">
        <v>241</v>
      </c>
      <c r="E494" s="2" t="s">
        <v>8</v>
      </c>
      <c r="F494" s="2" t="n">
        <v>1</v>
      </c>
      <c r="G494" s="2" t="s">
        <v>242</v>
      </c>
    </row>
    <row r="495" customFormat="false" ht="12.8" hidden="false" customHeight="false" outlineLevel="0" collapsed="false">
      <c r="A495" s="2" t="s">
        <v>79</v>
      </c>
      <c r="B495" s="2" t="n">
        <v>8097</v>
      </c>
      <c r="C495" s="3" t="n">
        <v>44479</v>
      </c>
      <c r="D495" s="2" t="s">
        <v>243</v>
      </c>
      <c r="E495" s="2" t="s">
        <v>2</v>
      </c>
      <c r="F495" s="2" t="n">
        <v>1</v>
      </c>
      <c r="G495" s="2" t="s">
        <v>211</v>
      </c>
    </row>
    <row r="496" customFormat="false" ht="12.8" hidden="false" customHeight="false" outlineLevel="0" collapsed="false">
      <c r="A496" s="2" t="s">
        <v>79</v>
      </c>
      <c r="B496" s="2" t="n">
        <v>9454</v>
      </c>
      <c r="C496" s="3" t="n">
        <v>44480</v>
      </c>
      <c r="D496" s="2" t="s">
        <v>145</v>
      </c>
      <c r="E496" s="2" t="s">
        <v>8</v>
      </c>
      <c r="F496" s="2" t="n">
        <v>1</v>
      </c>
      <c r="G496" s="2" t="s">
        <v>244</v>
      </c>
    </row>
    <row r="497" customFormat="false" ht="12.8" hidden="false" customHeight="false" outlineLevel="0" collapsed="false">
      <c r="A497" s="2" t="s">
        <v>79</v>
      </c>
      <c r="B497" s="2" t="n">
        <v>9786</v>
      </c>
      <c r="C497" s="3" t="n">
        <v>44480</v>
      </c>
      <c r="D497" s="2" t="s">
        <v>25</v>
      </c>
      <c r="E497" s="2" t="s">
        <v>8</v>
      </c>
      <c r="F497" s="2" t="n">
        <v>1</v>
      </c>
      <c r="G497" s="2" t="s">
        <v>245</v>
      </c>
    </row>
    <row r="498" customFormat="false" ht="12.8" hidden="false" customHeight="false" outlineLevel="0" collapsed="false">
      <c r="A498" s="2" t="s">
        <v>79</v>
      </c>
      <c r="B498" s="2" t="n">
        <v>9830</v>
      </c>
      <c r="C498" s="3" t="n">
        <v>44481</v>
      </c>
      <c r="D498" s="2" t="s">
        <v>62</v>
      </c>
      <c r="E498" s="2" t="s">
        <v>8</v>
      </c>
      <c r="F498" s="2" t="n">
        <v>1</v>
      </c>
      <c r="G498" s="2" t="s">
        <v>246</v>
      </c>
    </row>
    <row r="499" customFormat="false" ht="12.8" hidden="false" customHeight="false" outlineLevel="0" collapsed="false">
      <c r="A499" s="2" t="s">
        <v>79</v>
      </c>
      <c r="B499" s="2" t="n">
        <v>15238</v>
      </c>
      <c r="C499" s="3" t="n">
        <v>44487</v>
      </c>
      <c r="D499" s="2" t="s">
        <v>247</v>
      </c>
      <c r="E499" s="2" t="s">
        <v>8</v>
      </c>
      <c r="F499" s="2" t="n">
        <v>1</v>
      </c>
      <c r="G499" s="2" t="s">
        <v>211</v>
      </c>
    </row>
    <row r="500" customFormat="false" ht="12.8" hidden="false" customHeight="false" outlineLevel="0" collapsed="false">
      <c r="A500" s="2" t="s">
        <v>79</v>
      </c>
      <c r="B500" s="2" t="n">
        <v>17191</v>
      </c>
      <c r="C500" s="3" t="n">
        <v>44489</v>
      </c>
      <c r="D500" s="2" t="s">
        <v>101</v>
      </c>
      <c r="E500" s="2" t="s">
        <v>8</v>
      </c>
      <c r="F500" s="2" t="n">
        <v>1</v>
      </c>
      <c r="G500" s="2" t="s">
        <v>211</v>
      </c>
    </row>
    <row r="501" customFormat="false" ht="12.8" hidden="false" customHeight="false" outlineLevel="0" collapsed="false">
      <c r="A501" s="2" t="s">
        <v>79</v>
      </c>
      <c r="B501" s="2" t="n">
        <v>19838</v>
      </c>
      <c r="C501" s="3" t="n">
        <v>44492</v>
      </c>
      <c r="D501" s="2" t="s">
        <v>248</v>
      </c>
      <c r="E501" s="2" t="s">
        <v>8</v>
      </c>
      <c r="F501" s="2" t="n">
        <v>1</v>
      </c>
      <c r="G501" s="2" t="s">
        <v>211</v>
      </c>
    </row>
    <row r="502" customFormat="false" ht="12.8" hidden="false" customHeight="false" outlineLevel="0" collapsed="false">
      <c r="A502" s="2" t="s">
        <v>79</v>
      </c>
      <c r="B502" s="2" t="n">
        <v>20075</v>
      </c>
      <c r="C502" s="3" t="n">
        <v>44492</v>
      </c>
      <c r="D502" s="2" t="s">
        <v>62</v>
      </c>
      <c r="E502" s="2" t="s">
        <v>8</v>
      </c>
      <c r="F502" s="2" t="n">
        <v>1</v>
      </c>
      <c r="G502" s="2" t="s">
        <v>211</v>
      </c>
    </row>
    <row r="503" customFormat="false" ht="12.8" hidden="false" customHeight="false" outlineLevel="0" collapsed="false">
      <c r="A503" s="2" t="s">
        <v>79</v>
      </c>
      <c r="B503" s="2" t="n">
        <v>20480</v>
      </c>
      <c r="C503" s="3" t="n">
        <v>44492</v>
      </c>
      <c r="D503" s="2" t="s">
        <v>99</v>
      </c>
      <c r="E503" s="2" t="s">
        <v>8</v>
      </c>
      <c r="F503" s="2" t="n">
        <v>1</v>
      </c>
      <c r="G503" s="2" t="s">
        <v>206</v>
      </c>
    </row>
    <row r="504" customFormat="false" ht="12.8" hidden="false" customHeight="false" outlineLevel="0" collapsed="false">
      <c r="A504" s="2" t="s">
        <v>112</v>
      </c>
      <c r="B504" s="2" t="n">
        <v>303</v>
      </c>
      <c r="C504" s="3" t="n">
        <v>44378</v>
      </c>
      <c r="D504" s="2" t="s">
        <v>152</v>
      </c>
      <c r="E504" s="2" t="s">
        <v>2</v>
      </c>
      <c r="F504" s="2" t="n">
        <v>1</v>
      </c>
      <c r="G504" s="2" t="s">
        <v>217</v>
      </c>
    </row>
    <row r="505" customFormat="false" ht="12.8" hidden="false" customHeight="false" outlineLevel="0" collapsed="false">
      <c r="A505" s="2" t="s">
        <v>112</v>
      </c>
      <c r="B505" s="2" t="n">
        <v>9650</v>
      </c>
      <c r="C505" s="3" t="n">
        <v>44388</v>
      </c>
      <c r="D505" s="2" t="s">
        <v>168</v>
      </c>
      <c r="E505" s="2" t="s">
        <v>2</v>
      </c>
      <c r="F505" s="2" t="n">
        <v>1</v>
      </c>
      <c r="G505" s="2" t="s">
        <v>206</v>
      </c>
    </row>
    <row r="506" customFormat="false" ht="12.8" hidden="false" customHeight="false" outlineLevel="0" collapsed="false">
      <c r="A506" s="2" t="s">
        <v>112</v>
      </c>
      <c r="B506" s="2" t="n">
        <v>3447</v>
      </c>
      <c r="C506" s="3" t="n">
        <v>44412</v>
      </c>
      <c r="D506" s="2" t="s">
        <v>141</v>
      </c>
      <c r="E506" s="2" t="s">
        <v>2</v>
      </c>
      <c r="F506" s="2" t="n">
        <v>1</v>
      </c>
      <c r="G506" s="2" t="s">
        <v>211</v>
      </c>
    </row>
    <row r="507" customFormat="false" ht="12.8" hidden="false" customHeight="false" outlineLevel="0" collapsed="false">
      <c r="A507" s="2" t="s">
        <v>112</v>
      </c>
      <c r="B507" s="2"/>
      <c r="C507" s="3" t="n">
        <v>44431</v>
      </c>
      <c r="D507" s="2" t="s">
        <v>249</v>
      </c>
      <c r="E507" s="2" t="s">
        <v>8</v>
      </c>
      <c r="F507" s="2" t="n">
        <v>1</v>
      </c>
      <c r="G507" s="2" t="s">
        <v>211</v>
      </c>
    </row>
    <row r="508" customFormat="false" ht="12.8" hidden="false" customHeight="false" outlineLevel="0" collapsed="false">
      <c r="A508" s="2" t="s">
        <v>112</v>
      </c>
      <c r="B508" s="2" t="n">
        <v>20544</v>
      </c>
      <c r="C508" s="3" t="n">
        <v>44492</v>
      </c>
      <c r="D508" s="2" t="s">
        <v>213</v>
      </c>
      <c r="E508" s="2" t="s">
        <v>8</v>
      </c>
      <c r="F508" s="2" t="n">
        <v>1</v>
      </c>
      <c r="G508" s="2" t="s">
        <v>206</v>
      </c>
    </row>
    <row r="509" customFormat="false" ht="12.8" hidden="false" customHeight="false" outlineLevel="0" collapsed="false">
      <c r="A509" s="2" t="s">
        <v>112</v>
      </c>
      <c r="B509" s="2"/>
      <c r="C509" s="3" t="n">
        <v>44504</v>
      </c>
      <c r="D509" s="2" t="s">
        <v>105</v>
      </c>
      <c r="E509" s="2" t="s">
        <v>8</v>
      </c>
      <c r="F509" s="2" t="n">
        <v>1</v>
      </c>
      <c r="G509" s="2" t="s">
        <v>217</v>
      </c>
    </row>
    <row r="510" customFormat="false" ht="12.8" hidden="false" customHeight="false" outlineLevel="0" collapsed="false">
      <c r="A510" s="0" t="s">
        <v>112</v>
      </c>
      <c r="C510" s="4" t="n">
        <v>44514</v>
      </c>
      <c r="D510" s="0" t="s">
        <v>105</v>
      </c>
      <c r="E510" s="0" t="s">
        <v>8</v>
      </c>
      <c r="F510" s="1" t="n">
        <v>1</v>
      </c>
      <c r="G510" s="1" t="s">
        <v>211</v>
      </c>
    </row>
    <row r="511" customFormat="false" ht="12.8" hidden="false" customHeight="false" outlineLevel="0" collapsed="false">
      <c r="A511" s="2" t="s">
        <v>130</v>
      </c>
      <c r="B511" s="2" t="n">
        <v>11828</v>
      </c>
      <c r="C511" s="3" t="n">
        <v>44269</v>
      </c>
      <c r="D511" s="2"/>
      <c r="E511" s="2" t="s">
        <v>8</v>
      </c>
      <c r="F511" s="2" t="n">
        <v>1</v>
      </c>
      <c r="G511" s="2" t="s">
        <v>250</v>
      </c>
    </row>
    <row r="512" customFormat="false" ht="12.8" hidden="false" customHeight="false" outlineLevel="0" collapsed="false">
      <c r="A512" s="2" t="s">
        <v>130</v>
      </c>
      <c r="B512" s="2" t="n">
        <v>15364</v>
      </c>
      <c r="C512" s="3" t="n">
        <v>44277</v>
      </c>
      <c r="D512" s="2" t="s">
        <v>131</v>
      </c>
      <c r="E512" s="2" t="s">
        <v>2</v>
      </c>
      <c r="F512" s="2" t="n">
        <v>1</v>
      </c>
      <c r="G512" s="2" t="s">
        <v>251</v>
      </c>
    </row>
    <row r="513" customFormat="false" ht="12.8" hidden="false" customHeight="false" outlineLevel="0" collapsed="false">
      <c r="A513" s="2" t="s">
        <v>130</v>
      </c>
      <c r="B513" s="2" t="n">
        <v>5625</v>
      </c>
      <c r="C513" s="3" t="n">
        <v>44323</v>
      </c>
      <c r="D513" s="2" t="s">
        <v>225</v>
      </c>
      <c r="E513" s="2" t="s">
        <v>8</v>
      </c>
      <c r="F513" s="2" t="n">
        <v>1</v>
      </c>
      <c r="G513" s="2" t="s">
        <v>252</v>
      </c>
    </row>
    <row r="514" customFormat="false" ht="12.8" hidden="false" customHeight="false" outlineLevel="0" collapsed="false">
      <c r="A514" s="2" t="s">
        <v>130</v>
      </c>
      <c r="B514" s="2"/>
      <c r="C514" s="3" t="n">
        <v>44330</v>
      </c>
      <c r="D514" s="2" t="s">
        <v>7</v>
      </c>
      <c r="E514" s="2" t="s">
        <v>8</v>
      </c>
      <c r="F514" s="2" t="n">
        <v>1</v>
      </c>
      <c r="G514" s="2" t="s">
        <v>242</v>
      </c>
    </row>
    <row r="515" customFormat="false" ht="12.8" hidden="false" customHeight="false" outlineLevel="0" collapsed="false">
      <c r="A515" s="2" t="s">
        <v>130</v>
      </c>
      <c r="B515" s="2" t="n">
        <v>24234</v>
      </c>
      <c r="C515" s="3" t="n">
        <v>44345</v>
      </c>
      <c r="D515" s="2" t="s">
        <v>9</v>
      </c>
      <c r="E515" s="2" t="s">
        <v>8</v>
      </c>
      <c r="F515" s="2" t="n">
        <v>1</v>
      </c>
      <c r="G515" s="2" t="s">
        <v>228</v>
      </c>
    </row>
    <row r="516" customFormat="false" ht="12.8" hidden="false" customHeight="false" outlineLevel="0" collapsed="false">
      <c r="A516" s="2" t="s">
        <v>130</v>
      </c>
      <c r="B516" s="2" t="n">
        <v>17913</v>
      </c>
      <c r="C516" s="3" t="n">
        <v>44366</v>
      </c>
      <c r="D516" s="2" t="s">
        <v>253</v>
      </c>
      <c r="E516" s="2" t="s">
        <v>8</v>
      </c>
      <c r="F516" s="2" t="n">
        <v>1</v>
      </c>
      <c r="G516" s="2" t="s">
        <v>254</v>
      </c>
    </row>
    <row r="517" customFormat="false" ht="12.8" hidden="false" customHeight="false" outlineLevel="0" collapsed="false">
      <c r="A517" s="2" t="s">
        <v>130</v>
      </c>
      <c r="B517" s="2" t="n">
        <v>23996</v>
      </c>
      <c r="C517" s="3" t="n">
        <v>44373</v>
      </c>
      <c r="D517" s="2" t="s">
        <v>255</v>
      </c>
      <c r="E517" s="2" t="s">
        <v>2</v>
      </c>
      <c r="F517" s="2" t="n">
        <v>1</v>
      </c>
      <c r="G517" s="2" t="s">
        <v>206</v>
      </c>
    </row>
    <row r="518" customFormat="false" ht="12.8" hidden="false" customHeight="false" outlineLevel="0" collapsed="false">
      <c r="A518" s="2" t="s">
        <v>130</v>
      </c>
      <c r="B518" s="2"/>
      <c r="C518" s="3" t="n">
        <v>44376</v>
      </c>
      <c r="D518" s="2" t="s">
        <v>256</v>
      </c>
      <c r="E518" s="2" t="s">
        <v>8</v>
      </c>
      <c r="F518" s="2" t="n">
        <v>1</v>
      </c>
      <c r="G518" s="2" t="s">
        <v>206</v>
      </c>
    </row>
    <row r="519" customFormat="false" ht="12.8" hidden="false" customHeight="false" outlineLevel="0" collapsed="false">
      <c r="A519" s="2" t="s">
        <v>130</v>
      </c>
      <c r="B519" s="2" t="n">
        <v>5035</v>
      </c>
      <c r="C519" s="3" t="n">
        <v>44383</v>
      </c>
      <c r="D519" s="2" t="s">
        <v>25</v>
      </c>
      <c r="E519" s="2" t="s">
        <v>8</v>
      </c>
      <c r="F519" s="2" t="n">
        <v>1</v>
      </c>
      <c r="G519" s="2" t="s">
        <v>257</v>
      </c>
    </row>
    <row r="520" customFormat="false" ht="12.8" hidden="false" customHeight="false" outlineLevel="0" collapsed="false">
      <c r="A520" s="2" t="s">
        <v>130</v>
      </c>
      <c r="B520" s="2" t="n">
        <v>12243</v>
      </c>
      <c r="C520" s="3" t="n">
        <v>44391</v>
      </c>
      <c r="D520" s="2" t="s">
        <v>227</v>
      </c>
      <c r="E520" s="2" t="s">
        <v>8</v>
      </c>
      <c r="F520" s="2" t="n">
        <v>1</v>
      </c>
      <c r="G520" s="2" t="s">
        <v>258</v>
      </c>
    </row>
    <row r="521" customFormat="false" ht="12.8" hidden="false" customHeight="false" outlineLevel="0" collapsed="false">
      <c r="A521" s="2" t="s">
        <v>130</v>
      </c>
      <c r="B521" s="2"/>
      <c r="C521" s="3" t="n">
        <v>44391</v>
      </c>
      <c r="D521" s="2" t="s">
        <v>259</v>
      </c>
      <c r="E521" s="2" t="s">
        <v>8</v>
      </c>
      <c r="F521" s="2" t="n">
        <v>1</v>
      </c>
      <c r="G521" s="2" t="s">
        <v>211</v>
      </c>
    </row>
    <row r="522" customFormat="false" ht="12.8" hidden="false" customHeight="false" outlineLevel="0" collapsed="false">
      <c r="A522" s="2" t="s">
        <v>130</v>
      </c>
      <c r="B522" s="2" t="n">
        <v>16119</v>
      </c>
      <c r="C522" s="3" t="n">
        <v>44396</v>
      </c>
      <c r="D522" s="2" t="s">
        <v>260</v>
      </c>
      <c r="E522" s="2" t="s">
        <v>2</v>
      </c>
      <c r="F522" s="2" t="n">
        <v>1</v>
      </c>
      <c r="G522" s="2" t="s">
        <v>217</v>
      </c>
    </row>
    <row r="523" customFormat="false" ht="12.8" hidden="false" customHeight="false" outlineLevel="0" collapsed="false">
      <c r="A523" s="2" t="s">
        <v>130</v>
      </c>
      <c r="B523" s="2" t="n">
        <v>16201</v>
      </c>
      <c r="C523" s="3" t="n">
        <v>44396</v>
      </c>
      <c r="D523" s="2" t="s">
        <v>261</v>
      </c>
      <c r="E523" s="2" t="s">
        <v>8</v>
      </c>
      <c r="F523" s="2" t="n">
        <v>1</v>
      </c>
      <c r="G523" s="2" t="s">
        <v>262</v>
      </c>
    </row>
    <row r="524" customFormat="false" ht="12.8" hidden="false" customHeight="false" outlineLevel="0" collapsed="false">
      <c r="A524" s="2" t="s">
        <v>130</v>
      </c>
      <c r="B524" s="2" t="n">
        <v>20657</v>
      </c>
      <c r="C524" s="3" t="n">
        <v>44400</v>
      </c>
      <c r="D524" s="2" t="s">
        <v>26</v>
      </c>
      <c r="E524" s="2" t="s">
        <v>2</v>
      </c>
      <c r="F524" s="2" t="n">
        <v>1</v>
      </c>
      <c r="G524" s="2" t="s">
        <v>263</v>
      </c>
    </row>
    <row r="525" customFormat="false" ht="12.8" hidden="false" customHeight="false" outlineLevel="0" collapsed="false">
      <c r="A525" s="2" t="s">
        <v>130</v>
      </c>
      <c r="B525" s="2" t="n">
        <v>25706</v>
      </c>
      <c r="C525" s="3" t="n">
        <v>44406</v>
      </c>
      <c r="D525" s="2" t="s">
        <v>264</v>
      </c>
      <c r="E525" s="2" t="s">
        <v>8</v>
      </c>
      <c r="F525" s="2" t="n">
        <v>1</v>
      </c>
      <c r="G525" s="2" t="s">
        <v>265</v>
      </c>
    </row>
    <row r="526" customFormat="false" ht="12.8" hidden="false" customHeight="false" outlineLevel="0" collapsed="false">
      <c r="A526" s="2" t="s">
        <v>130</v>
      </c>
      <c r="B526" s="2" t="n">
        <v>2225</v>
      </c>
      <c r="C526" s="3" t="n">
        <v>44412</v>
      </c>
      <c r="D526" s="2" t="s">
        <v>266</v>
      </c>
      <c r="E526" s="2" t="s">
        <v>8</v>
      </c>
      <c r="F526" s="2" t="n">
        <v>1</v>
      </c>
      <c r="G526" s="2" t="s">
        <v>211</v>
      </c>
    </row>
    <row r="527" customFormat="false" ht="12.8" hidden="false" customHeight="false" outlineLevel="0" collapsed="false">
      <c r="A527" s="2" t="s">
        <v>130</v>
      </c>
      <c r="B527" s="2" t="n">
        <v>12004</v>
      </c>
      <c r="C527" s="3" t="n">
        <v>44422</v>
      </c>
      <c r="D527" s="2" t="s">
        <v>267</v>
      </c>
      <c r="E527" s="2" t="s">
        <v>8</v>
      </c>
      <c r="F527" s="2" t="n">
        <v>1</v>
      </c>
      <c r="G527" s="2" t="s">
        <v>268</v>
      </c>
    </row>
    <row r="528" customFormat="false" ht="12.8" hidden="false" customHeight="false" outlineLevel="0" collapsed="false">
      <c r="A528" s="2" t="s">
        <v>130</v>
      </c>
      <c r="B528" s="2"/>
      <c r="C528" s="3" t="n">
        <v>44449</v>
      </c>
      <c r="D528" s="2" t="s">
        <v>269</v>
      </c>
      <c r="E528" s="2" t="s">
        <v>8</v>
      </c>
      <c r="F528" s="2" t="n">
        <v>1</v>
      </c>
      <c r="G528" s="2" t="s">
        <v>270</v>
      </c>
    </row>
    <row r="529" customFormat="false" ht="12.8" hidden="false" customHeight="false" outlineLevel="0" collapsed="false">
      <c r="A529" s="2" t="s">
        <v>130</v>
      </c>
      <c r="B529" s="2" t="n">
        <v>8977</v>
      </c>
      <c r="C529" s="3" t="n">
        <v>44450</v>
      </c>
      <c r="D529" s="2" t="s">
        <v>271</v>
      </c>
      <c r="E529" s="2" t="s">
        <v>8</v>
      </c>
      <c r="F529" s="2" t="n">
        <v>1</v>
      </c>
      <c r="G529" s="2" t="s">
        <v>272</v>
      </c>
    </row>
    <row r="530" customFormat="false" ht="12.8" hidden="false" customHeight="false" outlineLevel="0" collapsed="false">
      <c r="A530" s="2" t="s">
        <v>130</v>
      </c>
      <c r="B530" s="2" t="n">
        <v>22024</v>
      </c>
      <c r="C530" s="3" t="n">
        <v>44465</v>
      </c>
      <c r="D530" s="2" t="s">
        <v>62</v>
      </c>
      <c r="E530" s="2" t="s">
        <v>8</v>
      </c>
      <c r="F530" s="2" t="n">
        <v>1</v>
      </c>
      <c r="G530" s="2" t="s">
        <v>273</v>
      </c>
    </row>
    <row r="531" customFormat="false" ht="12.8" hidden="false" customHeight="false" outlineLevel="0" collapsed="false">
      <c r="A531" s="2" t="s">
        <v>130</v>
      </c>
      <c r="B531" s="2" t="n">
        <v>25524</v>
      </c>
      <c r="C531" s="3" t="n">
        <v>44469</v>
      </c>
      <c r="D531" s="2" t="s">
        <v>105</v>
      </c>
      <c r="E531" s="2" t="s">
        <v>8</v>
      </c>
      <c r="F531" s="2" t="n">
        <v>1</v>
      </c>
      <c r="G531" s="2" t="s">
        <v>242</v>
      </c>
    </row>
    <row r="532" customFormat="false" ht="12.8" hidden="false" customHeight="false" outlineLevel="0" collapsed="false">
      <c r="A532" s="2" t="s">
        <v>130</v>
      </c>
      <c r="B532" s="2" t="n">
        <v>425</v>
      </c>
      <c r="C532" s="3" t="n">
        <v>44470</v>
      </c>
      <c r="D532" s="2" t="s">
        <v>274</v>
      </c>
      <c r="E532" s="2" t="s">
        <v>8</v>
      </c>
      <c r="F532" s="2" t="n">
        <v>1</v>
      </c>
      <c r="G532" s="2" t="s">
        <v>238</v>
      </c>
    </row>
    <row r="533" customFormat="false" ht="12.8" hidden="false" customHeight="false" outlineLevel="0" collapsed="false">
      <c r="A533" s="2" t="s">
        <v>130</v>
      </c>
      <c r="B533" s="2" t="n">
        <v>2171</v>
      </c>
      <c r="C533" s="3" t="n">
        <v>44472</v>
      </c>
      <c r="D533" s="2" t="s">
        <v>62</v>
      </c>
      <c r="E533" s="2" t="s">
        <v>8</v>
      </c>
      <c r="F533" s="2" t="n">
        <v>1</v>
      </c>
      <c r="G533" s="2" t="s">
        <v>211</v>
      </c>
    </row>
    <row r="534" customFormat="false" ht="12.8" hidden="false" customHeight="false" outlineLevel="0" collapsed="false">
      <c r="A534" s="2" t="s">
        <v>130</v>
      </c>
      <c r="B534" s="2"/>
      <c r="C534" s="3" t="n">
        <v>44479</v>
      </c>
      <c r="D534" s="2"/>
      <c r="E534" s="2" t="s">
        <v>8</v>
      </c>
      <c r="F534" s="2" t="n">
        <v>1</v>
      </c>
      <c r="G534" s="2" t="s">
        <v>275</v>
      </c>
    </row>
    <row r="535" customFormat="false" ht="12.8" hidden="false" customHeight="false" outlineLevel="0" collapsed="false">
      <c r="A535" s="2" t="s">
        <v>130</v>
      </c>
      <c r="B535" s="2" t="n">
        <v>9769</v>
      </c>
      <c r="C535" s="3" t="n">
        <v>44481</v>
      </c>
      <c r="D535" s="2" t="s">
        <v>24</v>
      </c>
      <c r="E535" s="2" t="s">
        <v>8</v>
      </c>
      <c r="F535" s="2" t="n">
        <v>1</v>
      </c>
      <c r="G535" s="2" t="s">
        <v>206</v>
      </c>
    </row>
    <row r="536" customFormat="false" ht="12.8" hidden="false" customHeight="false" outlineLevel="0" collapsed="false">
      <c r="A536" s="2" t="s">
        <v>130</v>
      </c>
      <c r="B536" s="2" t="n">
        <v>10178</v>
      </c>
      <c r="C536" s="3" t="n">
        <v>44481</v>
      </c>
      <c r="D536" s="2" t="s">
        <v>62</v>
      </c>
      <c r="E536" s="2" t="s">
        <v>8</v>
      </c>
      <c r="F536" s="2" t="n">
        <v>1</v>
      </c>
      <c r="G536" s="2" t="s">
        <v>276</v>
      </c>
    </row>
    <row r="537" customFormat="false" ht="12.8" hidden="false" customHeight="false" outlineLevel="0" collapsed="false">
      <c r="A537" s="2" t="s">
        <v>130</v>
      </c>
      <c r="B537" s="2" t="n">
        <v>13808</v>
      </c>
      <c r="C537" s="3" t="n">
        <v>44485</v>
      </c>
      <c r="D537" s="2" t="s">
        <v>277</v>
      </c>
      <c r="E537" s="2" t="s">
        <v>8</v>
      </c>
      <c r="F537" s="2" t="n">
        <v>1</v>
      </c>
      <c r="G537" s="2" t="s">
        <v>211</v>
      </c>
    </row>
    <row r="538" customFormat="false" ht="12.8" hidden="false" customHeight="false" outlineLevel="0" collapsed="false">
      <c r="A538" s="2" t="s">
        <v>130</v>
      </c>
      <c r="B538" s="2" t="n">
        <v>14534</v>
      </c>
      <c r="C538" s="3" t="n">
        <v>44486</v>
      </c>
      <c r="D538" s="2" t="s">
        <v>278</v>
      </c>
      <c r="E538" s="2" t="s">
        <v>8</v>
      </c>
      <c r="F538" s="2" t="n">
        <v>1</v>
      </c>
      <c r="G538" s="2" t="s">
        <v>211</v>
      </c>
    </row>
    <row r="539" customFormat="false" ht="12.8" hidden="false" customHeight="false" outlineLevel="0" collapsed="false">
      <c r="A539" s="2" t="s">
        <v>130</v>
      </c>
      <c r="B539" s="2" t="n">
        <v>15787</v>
      </c>
      <c r="C539" s="3" t="n">
        <v>44487</v>
      </c>
      <c r="D539" s="2" t="s">
        <v>128</v>
      </c>
      <c r="E539" s="2" t="s">
        <v>8</v>
      </c>
      <c r="F539" s="2" t="n">
        <v>1</v>
      </c>
      <c r="G539" s="2" t="s">
        <v>211</v>
      </c>
    </row>
    <row r="540" customFormat="false" ht="12.8" hidden="false" customHeight="false" outlineLevel="0" collapsed="false">
      <c r="A540" s="2" t="s">
        <v>130</v>
      </c>
      <c r="B540" s="2" t="n">
        <v>18791</v>
      </c>
      <c r="C540" s="3" t="n">
        <v>44490</v>
      </c>
      <c r="D540" s="2" t="s">
        <v>25</v>
      </c>
      <c r="E540" s="2" t="s">
        <v>8</v>
      </c>
      <c r="F540" s="2" t="n">
        <v>1</v>
      </c>
      <c r="G540" s="2" t="s">
        <v>211</v>
      </c>
    </row>
    <row r="541" customFormat="false" ht="12.8" hidden="false" customHeight="false" outlineLevel="0" collapsed="false">
      <c r="A541" s="2" t="s">
        <v>130</v>
      </c>
      <c r="B541" s="2" t="n">
        <v>26187</v>
      </c>
      <c r="C541" s="3" t="n">
        <v>44499</v>
      </c>
      <c r="D541" s="2" t="s">
        <v>279</v>
      </c>
      <c r="E541" s="2" t="s">
        <v>8</v>
      </c>
      <c r="F541" s="2" t="n">
        <v>1</v>
      </c>
      <c r="G541" s="2" t="s">
        <v>280</v>
      </c>
    </row>
    <row r="542" customFormat="false" ht="12.8" hidden="false" customHeight="false" outlineLevel="0" collapsed="false">
      <c r="A542" s="2" t="s">
        <v>130</v>
      </c>
      <c r="B542" s="2" t="n">
        <v>2364</v>
      </c>
      <c r="C542" s="3" t="n">
        <v>44506</v>
      </c>
      <c r="D542" s="2" t="s">
        <v>281</v>
      </c>
      <c r="E542" s="2" t="s">
        <v>8</v>
      </c>
      <c r="F542" s="2" t="n">
        <v>1</v>
      </c>
      <c r="G542" s="2" t="s">
        <v>282</v>
      </c>
    </row>
    <row r="543" customFormat="false" ht="12.8" hidden="false" customHeight="false" outlineLevel="0" collapsed="false">
      <c r="A543" s="0" t="s">
        <v>130</v>
      </c>
      <c r="B543" s="0" t="n">
        <v>9993</v>
      </c>
      <c r="C543" s="4" t="n">
        <v>44512</v>
      </c>
      <c r="D543" s="0" t="s">
        <v>103</v>
      </c>
      <c r="E543" s="0" t="s">
        <v>8</v>
      </c>
      <c r="F543" s="1" t="n">
        <v>1</v>
      </c>
      <c r="G543" s="1" t="s">
        <v>206</v>
      </c>
    </row>
    <row r="544" customFormat="false" ht="12.8" hidden="false" customHeight="false" outlineLevel="0" collapsed="false">
      <c r="A544" s="0" t="s">
        <v>130</v>
      </c>
      <c r="B544" s="0" t="n">
        <v>10997</v>
      </c>
      <c r="C544" s="4" t="n">
        <v>44515</v>
      </c>
      <c r="D544" s="0" t="s">
        <v>283</v>
      </c>
      <c r="E544" s="0" t="s">
        <v>8</v>
      </c>
      <c r="F544" s="1" t="n">
        <v>1</v>
      </c>
      <c r="G544" s="1" t="s">
        <v>284</v>
      </c>
    </row>
    <row r="545" customFormat="false" ht="12.8" hidden="false" customHeight="false" outlineLevel="0" collapsed="false">
      <c r="A545" s="0" t="s">
        <v>130</v>
      </c>
      <c r="B545" s="0" t="n">
        <v>13566</v>
      </c>
      <c r="C545" s="4" t="n">
        <v>44518</v>
      </c>
      <c r="D545" s="0" t="s">
        <v>285</v>
      </c>
      <c r="E545" s="0" t="s">
        <v>8</v>
      </c>
      <c r="F545" s="1" t="n">
        <v>1</v>
      </c>
      <c r="G545" s="1" t="s">
        <v>286</v>
      </c>
    </row>
    <row r="546" customFormat="false" ht="12.8" hidden="false" customHeight="false" outlineLevel="0" collapsed="false">
      <c r="A546" s="2" t="s">
        <v>151</v>
      </c>
      <c r="B546" s="2"/>
      <c r="C546" s="3" t="n">
        <v>44360</v>
      </c>
      <c r="D546" s="2" t="s">
        <v>287</v>
      </c>
      <c r="E546" s="2" t="s">
        <v>8</v>
      </c>
      <c r="F546" s="2" t="n">
        <v>1</v>
      </c>
      <c r="G546" s="2" t="s">
        <v>288</v>
      </c>
    </row>
    <row r="547" customFormat="false" ht="12.8" hidden="false" customHeight="false" outlineLevel="0" collapsed="false">
      <c r="A547" s="2" t="s">
        <v>151</v>
      </c>
      <c r="B547" s="2" t="n">
        <v>4702</v>
      </c>
      <c r="C547" s="3" t="n">
        <v>44383</v>
      </c>
      <c r="D547" s="2" t="s">
        <v>289</v>
      </c>
      <c r="E547" s="2" t="s">
        <v>8</v>
      </c>
      <c r="F547" s="2" t="n">
        <v>1</v>
      </c>
      <c r="G547" s="2" t="s">
        <v>258</v>
      </c>
    </row>
    <row r="548" customFormat="false" ht="12.8" hidden="false" customHeight="false" outlineLevel="0" collapsed="false">
      <c r="A548" s="2" t="s">
        <v>151</v>
      </c>
      <c r="B548" s="2" t="n">
        <v>3585</v>
      </c>
      <c r="C548" s="3" t="n">
        <v>44413</v>
      </c>
      <c r="D548" s="2" t="s">
        <v>290</v>
      </c>
      <c r="E548" s="2" t="s">
        <v>8</v>
      </c>
      <c r="F548" s="2" t="n">
        <v>1</v>
      </c>
      <c r="G548" s="2" t="s">
        <v>258</v>
      </c>
    </row>
    <row r="549" customFormat="false" ht="12.8" hidden="false" customHeight="false" outlineLevel="0" collapsed="false">
      <c r="A549" s="2" t="s">
        <v>151</v>
      </c>
      <c r="B549" s="2" t="n">
        <v>7240</v>
      </c>
      <c r="C549" s="3" t="n">
        <v>44478</v>
      </c>
      <c r="D549" s="2" t="s">
        <v>291</v>
      </c>
      <c r="E549" s="2" t="s">
        <v>8</v>
      </c>
      <c r="F549" s="2" t="n">
        <v>1</v>
      </c>
      <c r="G549" s="2" t="s">
        <v>206</v>
      </c>
    </row>
    <row r="550" customFormat="false" ht="12.8" hidden="false" customHeight="false" outlineLevel="0" collapsed="false">
      <c r="A550" s="2" t="s">
        <v>151</v>
      </c>
      <c r="B550" s="2" t="n">
        <v>7935</v>
      </c>
      <c r="C550" s="3" t="n">
        <v>44478</v>
      </c>
      <c r="D550" s="2" t="s">
        <v>105</v>
      </c>
      <c r="E550" s="2" t="s">
        <v>8</v>
      </c>
      <c r="F550" s="2" t="n">
        <v>1</v>
      </c>
      <c r="G550" s="2" t="s">
        <v>292</v>
      </c>
    </row>
    <row r="551" customFormat="false" ht="12.8" hidden="false" customHeight="false" outlineLevel="0" collapsed="false">
      <c r="A551" s="2" t="s">
        <v>151</v>
      </c>
      <c r="B551" s="2"/>
      <c r="C551" s="3" t="n">
        <v>44480</v>
      </c>
      <c r="D551" s="2" t="s">
        <v>293</v>
      </c>
      <c r="E551" s="2" t="s">
        <v>8</v>
      </c>
      <c r="F551" s="2" t="n">
        <v>1</v>
      </c>
      <c r="G551" s="2" t="s">
        <v>211</v>
      </c>
    </row>
    <row r="552" customFormat="false" ht="12.8" hidden="false" customHeight="false" outlineLevel="0" collapsed="false">
      <c r="A552" s="2" t="s">
        <v>151</v>
      </c>
      <c r="B552" s="2" t="n">
        <v>10890</v>
      </c>
      <c r="C552" s="3" t="n">
        <v>44482</v>
      </c>
      <c r="D552" s="2" t="s">
        <v>173</v>
      </c>
      <c r="E552" s="2" t="s">
        <v>8</v>
      </c>
      <c r="F552" s="2" t="n">
        <v>1</v>
      </c>
      <c r="G552" s="2" t="s">
        <v>242</v>
      </c>
    </row>
    <row r="553" customFormat="false" ht="12.8" hidden="false" customHeight="false" outlineLevel="0" collapsed="false">
      <c r="A553" s="2" t="s">
        <v>151</v>
      </c>
      <c r="B553" s="2" t="n">
        <v>15241</v>
      </c>
      <c r="C553" s="3" t="n">
        <v>44487</v>
      </c>
      <c r="D553" s="2" t="s">
        <v>294</v>
      </c>
      <c r="E553" s="2" t="s">
        <v>8</v>
      </c>
      <c r="F553" s="2" t="n">
        <v>1</v>
      </c>
      <c r="G553" s="2" t="s">
        <v>242</v>
      </c>
    </row>
    <row r="554" customFormat="false" ht="12.8" hidden="false" customHeight="false" outlineLevel="0" collapsed="false">
      <c r="A554" s="2" t="s">
        <v>151</v>
      </c>
      <c r="B554" s="2" t="n">
        <v>15595</v>
      </c>
      <c r="C554" s="3" t="n">
        <v>44487</v>
      </c>
      <c r="D554" s="2" t="s">
        <v>295</v>
      </c>
      <c r="E554" s="2" t="s">
        <v>8</v>
      </c>
      <c r="F554" s="2" t="n">
        <v>1</v>
      </c>
      <c r="G554" s="2" t="s">
        <v>211</v>
      </c>
    </row>
    <row r="555" customFormat="false" ht="12.8" hidden="false" customHeight="false" outlineLevel="0" collapsed="false">
      <c r="A555" s="0" t="s">
        <v>151</v>
      </c>
      <c r="B555" s="0" t="n">
        <v>14309</v>
      </c>
      <c r="C555" s="4" t="n">
        <v>44517</v>
      </c>
      <c r="D555" s="0" t="s">
        <v>25</v>
      </c>
      <c r="E555" s="0" t="s">
        <v>8</v>
      </c>
      <c r="F555" s="1" t="n">
        <v>1</v>
      </c>
      <c r="G555" s="1" t="s">
        <v>296</v>
      </c>
    </row>
    <row r="556" customFormat="false" ht="12.8" hidden="false" customHeight="false" outlineLevel="0" collapsed="false">
      <c r="A556" s="2" t="s">
        <v>160</v>
      </c>
      <c r="B556" s="2" t="n">
        <v>3359</v>
      </c>
      <c r="C556" s="3" t="n">
        <v>44351</v>
      </c>
      <c r="D556" s="2" t="s">
        <v>297</v>
      </c>
      <c r="E556" s="2" t="s">
        <v>2</v>
      </c>
      <c r="F556" s="2" t="n">
        <v>1</v>
      </c>
      <c r="G556" s="2" t="s">
        <v>206</v>
      </c>
    </row>
    <row r="557" customFormat="false" ht="12.8" hidden="false" customHeight="false" outlineLevel="0" collapsed="false">
      <c r="A557" s="2" t="s">
        <v>160</v>
      </c>
      <c r="B557" s="2" t="n">
        <v>2686</v>
      </c>
      <c r="C557" s="3" t="n">
        <v>44381</v>
      </c>
      <c r="D557" s="2" t="s">
        <v>298</v>
      </c>
      <c r="E557" s="2" t="s">
        <v>8</v>
      </c>
      <c r="F557" s="2" t="n">
        <v>1</v>
      </c>
      <c r="G557" s="2" t="s">
        <v>238</v>
      </c>
    </row>
    <row r="558" customFormat="false" ht="12.8" hidden="false" customHeight="false" outlineLevel="0" collapsed="false">
      <c r="A558" s="2" t="s">
        <v>160</v>
      </c>
      <c r="B558" s="2" t="n">
        <v>5709</v>
      </c>
      <c r="C558" s="3" t="n">
        <v>44383</v>
      </c>
      <c r="D558" s="2" t="s">
        <v>299</v>
      </c>
      <c r="E558" s="2" t="s">
        <v>2</v>
      </c>
      <c r="F558" s="2" t="n">
        <v>1</v>
      </c>
      <c r="G558" s="2" t="s">
        <v>206</v>
      </c>
    </row>
    <row r="559" customFormat="false" ht="12.8" hidden="false" customHeight="false" outlineLevel="0" collapsed="false">
      <c r="A559" s="2" t="s">
        <v>160</v>
      </c>
      <c r="B559" s="2" t="n">
        <v>13628</v>
      </c>
      <c r="C559" s="3" t="n">
        <v>44393</v>
      </c>
      <c r="D559" s="2" t="s">
        <v>300</v>
      </c>
      <c r="E559" s="2" t="s">
        <v>8</v>
      </c>
      <c r="F559" s="2" t="n">
        <v>1</v>
      </c>
      <c r="G559" s="2" t="s">
        <v>211</v>
      </c>
    </row>
    <row r="560" customFormat="false" ht="12.8" hidden="false" customHeight="false" outlineLevel="0" collapsed="false">
      <c r="A560" s="2" t="s">
        <v>160</v>
      </c>
      <c r="B560" s="2" t="n">
        <v>6995</v>
      </c>
      <c r="C560" s="3" t="n">
        <v>44417</v>
      </c>
      <c r="D560" s="2" t="s">
        <v>301</v>
      </c>
      <c r="E560" s="2" t="s">
        <v>8</v>
      </c>
      <c r="F560" s="2" t="n">
        <v>1</v>
      </c>
      <c r="G560" s="2" t="s">
        <v>211</v>
      </c>
    </row>
    <row r="561" customFormat="false" ht="12.8" hidden="false" customHeight="false" outlineLevel="0" collapsed="false">
      <c r="A561" s="2" t="s">
        <v>160</v>
      </c>
      <c r="B561" s="2" t="n">
        <v>11187</v>
      </c>
      <c r="C561" s="3" t="n">
        <v>44421</v>
      </c>
      <c r="D561" s="2" t="s">
        <v>36</v>
      </c>
      <c r="E561" s="2" t="s">
        <v>8</v>
      </c>
      <c r="F561" s="2" t="n">
        <v>1</v>
      </c>
      <c r="G561" s="2" t="s">
        <v>231</v>
      </c>
    </row>
    <row r="562" customFormat="false" ht="12.8" hidden="false" customHeight="false" outlineLevel="0" collapsed="false">
      <c r="A562" s="2" t="s">
        <v>160</v>
      </c>
      <c r="B562" s="2" t="n">
        <v>12190</v>
      </c>
      <c r="C562" s="3" t="n">
        <v>44422</v>
      </c>
      <c r="D562" s="2" t="s">
        <v>302</v>
      </c>
      <c r="E562" s="2" t="s">
        <v>8</v>
      </c>
      <c r="F562" s="2" t="n">
        <v>1</v>
      </c>
      <c r="G562" s="2" t="s">
        <v>211</v>
      </c>
    </row>
    <row r="563" customFormat="false" ht="12.8" hidden="false" customHeight="false" outlineLevel="0" collapsed="false">
      <c r="A563" s="2" t="s">
        <v>160</v>
      </c>
      <c r="B563" s="2" t="n">
        <v>16315</v>
      </c>
      <c r="C563" s="3" t="n">
        <v>44427</v>
      </c>
      <c r="D563" s="2" t="s">
        <v>303</v>
      </c>
      <c r="E563" s="2" t="s">
        <v>8</v>
      </c>
      <c r="F563" s="2" t="n">
        <v>1</v>
      </c>
      <c r="G563" s="2" t="s">
        <v>211</v>
      </c>
    </row>
    <row r="564" customFormat="false" ht="12.8" hidden="false" customHeight="false" outlineLevel="0" collapsed="false">
      <c r="A564" s="2" t="s">
        <v>160</v>
      </c>
      <c r="B564" s="2" t="n">
        <v>23629</v>
      </c>
      <c r="C564" s="3" t="n">
        <v>44435</v>
      </c>
      <c r="D564" s="2" t="s">
        <v>304</v>
      </c>
      <c r="E564" s="2" t="s">
        <v>8</v>
      </c>
      <c r="F564" s="2" t="n">
        <v>1</v>
      </c>
      <c r="G564" s="2" t="s">
        <v>305</v>
      </c>
    </row>
    <row r="565" customFormat="false" ht="12.8" hidden="false" customHeight="false" outlineLevel="0" collapsed="false">
      <c r="A565" s="2" t="s">
        <v>160</v>
      </c>
      <c r="B565" s="2"/>
      <c r="C565" s="3" t="n">
        <v>44450</v>
      </c>
      <c r="D565" s="2" t="s">
        <v>306</v>
      </c>
      <c r="E565" s="2" t="s">
        <v>8</v>
      </c>
      <c r="F565" s="2" t="n">
        <v>1</v>
      </c>
      <c r="G565" s="2" t="s">
        <v>211</v>
      </c>
    </row>
    <row r="566" customFormat="false" ht="12.8" hidden="false" customHeight="false" outlineLevel="0" collapsed="false">
      <c r="A566" s="2" t="s">
        <v>160</v>
      </c>
      <c r="B566" s="2" t="n">
        <v>24709</v>
      </c>
      <c r="C566" s="3" t="n">
        <v>44468</v>
      </c>
      <c r="D566" s="2" t="s">
        <v>213</v>
      </c>
      <c r="E566" s="2" t="s">
        <v>8</v>
      </c>
      <c r="F566" s="2" t="n">
        <v>1</v>
      </c>
      <c r="G566" s="2" t="s">
        <v>211</v>
      </c>
    </row>
    <row r="567" customFormat="false" ht="12.8" hidden="false" customHeight="false" outlineLevel="0" collapsed="false">
      <c r="A567" s="2" t="s">
        <v>160</v>
      </c>
      <c r="B567" s="2" t="n">
        <v>2814</v>
      </c>
      <c r="C567" s="3" t="n">
        <v>44473</v>
      </c>
      <c r="D567" s="2" t="s">
        <v>271</v>
      </c>
      <c r="E567" s="2" t="s">
        <v>8</v>
      </c>
      <c r="F567" s="2" t="n">
        <v>1</v>
      </c>
      <c r="G567" s="2" t="s">
        <v>211</v>
      </c>
    </row>
    <row r="568" customFormat="false" ht="12.8" hidden="false" customHeight="false" outlineLevel="0" collapsed="false">
      <c r="A568" s="2" t="s">
        <v>160</v>
      </c>
      <c r="B568" s="2" t="n">
        <v>6638</v>
      </c>
      <c r="C568" s="3" t="n">
        <v>44477</v>
      </c>
      <c r="D568" s="2" t="s">
        <v>307</v>
      </c>
      <c r="E568" s="2" t="s">
        <v>2</v>
      </c>
      <c r="F568" s="2" t="n">
        <v>1</v>
      </c>
      <c r="G568" s="2" t="s">
        <v>308</v>
      </c>
    </row>
    <row r="569" customFormat="false" ht="12.8" hidden="false" customHeight="false" outlineLevel="0" collapsed="false">
      <c r="A569" s="2" t="s">
        <v>160</v>
      </c>
      <c r="B569" s="2" t="n">
        <v>7646</v>
      </c>
      <c r="C569" s="3" t="n">
        <v>44478</v>
      </c>
      <c r="D569" s="2" t="s">
        <v>25</v>
      </c>
      <c r="E569" s="2" t="s">
        <v>8</v>
      </c>
      <c r="F569" s="2" t="n">
        <v>1</v>
      </c>
      <c r="G569" s="2" t="s">
        <v>211</v>
      </c>
    </row>
    <row r="570" customFormat="false" ht="12.8" hidden="false" customHeight="false" outlineLevel="0" collapsed="false">
      <c r="A570" s="2" t="s">
        <v>160</v>
      </c>
      <c r="B570" s="2" t="n">
        <v>18391</v>
      </c>
      <c r="C570" s="3" t="n">
        <v>44490</v>
      </c>
      <c r="D570" s="2" t="s">
        <v>105</v>
      </c>
      <c r="E570" s="2" t="s">
        <v>8</v>
      </c>
      <c r="F570" s="2" t="n">
        <v>1</v>
      </c>
      <c r="G570" s="2" t="s">
        <v>211</v>
      </c>
    </row>
    <row r="571" customFormat="false" ht="12.8" hidden="false" customHeight="false" outlineLevel="0" collapsed="false">
      <c r="A571" s="2" t="s">
        <v>160</v>
      </c>
      <c r="B571" s="2" t="n">
        <v>20960</v>
      </c>
      <c r="C571" s="3" t="n">
        <v>44493</v>
      </c>
      <c r="D571" s="2" t="s">
        <v>103</v>
      </c>
      <c r="E571" s="2" t="s">
        <v>2</v>
      </c>
      <c r="F571" s="2" t="n">
        <v>1</v>
      </c>
      <c r="G571" s="2" t="s">
        <v>206</v>
      </c>
    </row>
    <row r="572" customFormat="false" ht="12.8" hidden="false" customHeight="false" outlineLevel="0" collapsed="false">
      <c r="A572" s="2" t="s">
        <v>160</v>
      </c>
      <c r="B572" s="2" t="n">
        <v>21364</v>
      </c>
      <c r="C572" s="3" t="n">
        <v>44493</v>
      </c>
      <c r="D572" s="2" t="s">
        <v>56</v>
      </c>
      <c r="E572" s="2" t="s">
        <v>8</v>
      </c>
      <c r="F572" s="2" t="n">
        <v>1</v>
      </c>
      <c r="G572" s="2" t="s">
        <v>211</v>
      </c>
    </row>
    <row r="573" customFormat="false" ht="12.8" hidden="false" customHeight="false" outlineLevel="0" collapsed="false">
      <c r="A573" s="2" t="s">
        <v>160</v>
      </c>
      <c r="B573" s="2" t="n">
        <v>374</v>
      </c>
      <c r="C573" s="3" t="n">
        <v>44501</v>
      </c>
      <c r="D573" s="2" t="s">
        <v>309</v>
      </c>
      <c r="E573" s="2" t="s">
        <v>8</v>
      </c>
      <c r="F573" s="2" t="n">
        <v>1</v>
      </c>
      <c r="G573" s="2" t="s">
        <v>211</v>
      </c>
    </row>
    <row r="574" customFormat="false" ht="12.8" hidden="false" customHeight="false" outlineLevel="0" collapsed="false">
      <c r="A574" s="2" t="s">
        <v>160</v>
      </c>
      <c r="B574" s="2" t="n">
        <v>761</v>
      </c>
      <c r="C574" s="3" t="n">
        <v>44501</v>
      </c>
      <c r="D574" s="2" t="s">
        <v>149</v>
      </c>
      <c r="E574" s="2" t="s">
        <v>8</v>
      </c>
      <c r="F574" s="2" t="n">
        <v>1</v>
      </c>
      <c r="G574" s="2" t="s">
        <v>211</v>
      </c>
    </row>
    <row r="575" customFormat="false" ht="12.8" hidden="false" customHeight="false" outlineLevel="0" collapsed="false">
      <c r="A575" s="0" t="s">
        <v>160</v>
      </c>
      <c r="B575" s="0" t="n">
        <v>18226</v>
      </c>
      <c r="C575" s="4" t="n">
        <v>44522</v>
      </c>
      <c r="D575" s="0" t="s">
        <v>57</v>
      </c>
      <c r="E575" s="0" t="s">
        <v>2</v>
      </c>
      <c r="F575" s="1" t="n">
        <v>1</v>
      </c>
      <c r="G575" s="1" t="s">
        <v>206</v>
      </c>
    </row>
    <row r="576" customFormat="false" ht="12.8" hidden="false" customHeight="false" outlineLevel="0" collapsed="false">
      <c r="A576" s="0" t="s">
        <v>160</v>
      </c>
      <c r="B576" s="0" t="n">
        <v>19376</v>
      </c>
      <c r="C576" s="4" t="n">
        <v>44523</v>
      </c>
      <c r="D576" s="0" t="s">
        <v>285</v>
      </c>
      <c r="E576" s="0" t="s">
        <v>8</v>
      </c>
      <c r="F576" s="1" t="n">
        <v>1</v>
      </c>
      <c r="G576" s="1" t="s">
        <v>310</v>
      </c>
    </row>
    <row r="577" customFormat="false" ht="12.8" hidden="false" customHeight="false" outlineLevel="0" collapsed="false">
      <c r="A577" s="0" t="s">
        <v>160</v>
      </c>
      <c r="B577" s="0" t="n">
        <v>6146</v>
      </c>
      <c r="C577" s="4" t="n">
        <v>44538</v>
      </c>
      <c r="D577" s="0" t="s">
        <v>311</v>
      </c>
      <c r="E577" s="0" t="s">
        <v>8</v>
      </c>
      <c r="F577" s="1" t="n">
        <v>1</v>
      </c>
      <c r="G577" s="1" t="s">
        <v>258</v>
      </c>
    </row>
    <row r="578" customFormat="false" ht="12.8" hidden="false" customHeight="false" outlineLevel="0" collapsed="false">
      <c r="A578" s="2" t="s">
        <v>180</v>
      </c>
      <c r="B578" s="2"/>
      <c r="C578" s="3" t="n">
        <v>44359</v>
      </c>
      <c r="D578" s="2" t="s">
        <v>87</v>
      </c>
      <c r="E578" s="2" t="s">
        <v>166</v>
      </c>
      <c r="F578" s="2" t="n">
        <v>1</v>
      </c>
      <c r="G578" s="2" t="s">
        <v>312</v>
      </c>
    </row>
    <row r="579" customFormat="false" ht="12.8" hidden="false" customHeight="false" outlineLevel="0" collapsed="false">
      <c r="A579" s="0" t="s">
        <v>180</v>
      </c>
      <c r="C579" s="4" t="n">
        <v>44515</v>
      </c>
      <c r="D579" s="0" t="s">
        <v>73</v>
      </c>
      <c r="E579" s="0" t="s">
        <v>166</v>
      </c>
      <c r="F579" s="1" t="n">
        <v>1</v>
      </c>
      <c r="G579" s="1" t="s">
        <v>211</v>
      </c>
    </row>
    <row r="580" customFormat="false" ht="12.8" hidden="false" customHeight="false" outlineLevel="0" collapsed="false">
      <c r="A580" s="0" t="s">
        <v>180</v>
      </c>
      <c r="C580" s="4" t="n">
        <v>44516</v>
      </c>
      <c r="D580" s="0" t="s">
        <v>73</v>
      </c>
      <c r="E580" s="0" t="s">
        <v>166</v>
      </c>
      <c r="F580" s="1" t="n">
        <v>1</v>
      </c>
      <c r="G580" s="1" t="s">
        <v>211</v>
      </c>
    </row>
    <row r="581" customFormat="false" ht="12.8" hidden="false" customHeight="false" outlineLevel="0" collapsed="false">
      <c r="A581" s="2" t="s">
        <v>182</v>
      </c>
      <c r="B581" s="2" t="n">
        <v>23490</v>
      </c>
      <c r="C581" s="3" t="n">
        <v>44313</v>
      </c>
      <c r="D581" s="2" t="s">
        <v>225</v>
      </c>
      <c r="E581" s="2" t="s">
        <v>8</v>
      </c>
      <c r="F581" s="2" t="n">
        <v>1</v>
      </c>
      <c r="G581" s="2" t="s">
        <v>268</v>
      </c>
    </row>
    <row r="582" customFormat="false" ht="12.8" hidden="false" customHeight="false" outlineLevel="0" collapsed="false">
      <c r="A582" s="2" t="s">
        <v>182</v>
      </c>
      <c r="B582" s="2" t="n">
        <v>20721</v>
      </c>
      <c r="C582" s="3" t="n">
        <v>44370</v>
      </c>
      <c r="D582" s="2" t="s">
        <v>313</v>
      </c>
      <c r="E582" s="2" t="s">
        <v>8</v>
      </c>
      <c r="F582" s="2" t="n">
        <v>1</v>
      </c>
      <c r="G582" s="2" t="s">
        <v>238</v>
      </c>
    </row>
    <row r="583" customFormat="false" ht="12.8" hidden="false" customHeight="false" outlineLevel="0" collapsed="false">
      <c r="A583" s="2" t="s">
        <v>182</v>
      </c>
      <c r="B583" s="2" t="n">
        <v>24397</v>
      </c>
      <c r="C583" s="3" t="n">
        <v>44374</v>
      </c>
      <c r="D583" s="2" t="s">
        <v>213</v>
      </c>
      <c r="E583" s="2" t="s">
        <v>2</v>
      </c>
      <c r="F583" s="2" t="n">
        <v>1</v>
      </c>
      <c r="G583" s="2" t="s">
        <v>217</v>
      </c>
    </row>
    <row r="584" customFormat="false" ht="12.8" hidden="false" customHeight="false" outlineLevel="0" collapsed="false">
      <c r="A584" s="2" t="s">
        <v>182</v>
      </c>
      <c r="B584" s="2" t="n">
        <v>7908</v>
      </c>
      <c r="C584" s="3" t="n">
        <v>44386</v>
      </c>
      <c r="D584" s="2" t="s">
        <v>25</v>
      </c>
      <c r="E584" s="2" t="s">
        <v>2</v>
      </c>
      <c r="F584" s="2" t="n">
        <v>1</v>
      </c>
      <c r="G584" s="2" t="s">
        <v>242</v>
      </c>
    </row>
    <row r="585" customFormat="false" ht="12.8" hidden="false" customHeight="false" outlineLevel="0" collapsed="false">
      <c r="A585" s="2" t="s">
        <v>182</v>
      </c>
      <c r="B585" s="2" t="n">
        <v>18657</v>
      </c>
      <c r="C585" s="3" t="n">
        <v>44398</v>
      </c>
      <c r="D585" s="2" t="s">
        <v>314</v>
      </c>
      <c r="E585" s="2" t="s">
        <v>8</v>
      </c>
      <c r="F585" s="2" t="n">
        <v>1</v>
      </c>
      <c r="G585" s="2" t="s">
        <v>206</v>
      </c>
    </row>
    <row r="586" customFormat="false" ht="12.8" hidden="false" customHeight="false" outlineLevel="0" collapsed="false">
      <c r="A586" s="2" t="s">
        <v>182</v>
      </c>
      <c r="B586" s="2" t="n">
        <v>2984</v>
      </c>
      <c r="C586" s="3" t="n">
        <v>44473</v>
      </c>
      <c r="D586" s="2" t="s">
        <v>25</v>
      </c>
      <c r="E586" s="2" t="s">
        <v>8</v>
      </c>
      <c r="F586" s="2" t="n">
        <v>1</v>
      </c>
      <c r="G586" s="2" t="s">
        <v>211</v>
      </c>
    </row>
    <row r="587" customFormat="false" ht="12.8" hidden="false" customHeight="false" outlineLevel="0" collapsed="false">
      <c r="A587" s="2" t="s">
        <v>182</v>
      </c>
      <c r="B587" s="2"/>
      <c r="C587" s="3" t="n">
        <v>44480</v>
      </c>
      <c r="D587" s="2" t="s">
        <v>56</v>
      </c>
      <c r="E587" s="2" t="s">
        <v>8</v>
      </c>
      <c r="F587" s="2" t="n">
        <v>1</v>
      </c>
      <c r="G587" s="2" t="s">
        <v>211</v>
      </c>
    </row>
    <row r="588" customFormat="false" ht="12.8" hidden="false" customHeight="false" outlineLevel="0" collapsed="false">
      <c r="A588" s="2" t="s">
        <v>182</v>
      </c>
      <c r="B588" s="2" t="n">
        <v>19225</v>
      </c>
      <c r="C588" s="3" t="n">
        <v>44491</v>
      </c>
      <c r="D588" s="2"/>
      <c r="E588" s="2" t="s">
        <v>8</v>
      </c>
      <c r="F588" s="2" t="n">
        <v>1</v>
      </c>
      <c r="G588" s="2" t="s">
        <v>211</v>
      </c>
    </row>
    <row r="589" customFormat="false" ht="12.8" hidden="false" customHeight="false" outlineLevel="0" collapsed="false">
      <c r="A589" s="2" t="s">
        <v>182</v>
      </c>
      <c r="B589" s="2" t="n">
        <v>27075</v>
      </c>
      <c r="C589" s="3" t="n">
        <v>44500</v>
      </c>
      <c r="D589" s="2" t="s">
        <v>74</v>
      </c>
      <c r="E589" s="2" t="s">
        <v>2</v>
      </c>
      <c r="F589" s="2" t="n">
        <v>1</v>
      </c>
      <c r="G589" s="2" t="s">
        <v>206</v>
      </c>
    </row>
    <row r="590" customFormat="false" ht="12.8" hidden="false" customHeight="false" outlineLevel="0" collapsed="false">
      <c r="A590" s="0" t="s">
        <v>182</v>
      </c>
      <c r="B590" s="0" t="n">
        <v>572</v>
      </c>
      <c r="C590" s="4" t="n">
        <v>44531</v>
      </c>
      <c r="D590" s="0" t="s">
        <v>315</v>
      </c>
      <c r="E590" s="0" t="s">
        <v>8</v>
      </c>
      <c r="F590" s="1" t="n">
        <v>1</v>
      </c>
      <c r="G590" s="1" t="s">
        <v>211</v>
      </c>
    </row>
    <row r="591" customFormat="false" ht="12.8" hidden="false" customHeight="false" outlineLevel="0" collapsed="false">
      <c r="A591" s="2" t="s">
        <v>194</v>
      </c>
      <c r="B591" s="2" t="n">
        <v>12940</v>
      </c>
      <c r="C591" s="3" t="n">
        <v>44242</v>
      </c>
      <c r="D591" s="2" t="s">
        <v>316</v>
      </c>
      <c r="E591" s="2" t="s">
        <v>8</v>
      </c>
      <c r="F591" s="2" t="n">
        <v>1</v>
      </c>
      <c r="G591" s="2" t="s">
        <v>317</v>
      </c>
    </row>
    <row r="592" customFormat="false" ht="12.8" hidden="false" customHeight="false" outlineLevel="0" collapsed="false">
      <c r="A592" s="2" t="s">
        <v>194</v>
      </c>
      <c r="B592" s="2" t="n">
        <v>21354</v>
      </c>
      <c r="C592" s="3" t="n">
        <v>44342</v>
      </c>
      <c r="D592" s="2" t="s">
        <v>318</v>
      </c>
      <c r="E592" s="2" t="s">
        <v>8</v>
      </c>
      <c r="F592" s="2" t="n">
        <v>1</v>
      </c>
      <c r="G592" s="2" t="s">
        <v>268</v>
      </c>
    </row>
    <row r="593" customFormat="false" ht="12.8" hidden="false" customHeight="false" outlineLevel="0" collapsed="false">
      <c r="A593" s="2" t="s">
        <v>194</v>
      </c>
      <c r="B593" s="2" t="n">
        <v>637</v>
      </c>
      <c r="C593" s="3" t="n">
        <v>44378</v>
      </c>
      <c r="D593" s="2" t="s">
        <v>319</v>
      </c>
      <c r="E593" s="2" t="s">
        <v>2</v>
      </c>
      <c r="F593" s="2" t="n">
        <v>1</v>
      </c>
      <c r="G593" s="2" t="s">
        <v>211</v>
      </c>
    </row>
    <row r="594" customFormat="false" ht="12.8" hidden="false" customHeight="false" outlineLevel="0" collapsed="false">
      <c r="A594" s="2" t="s">
        <v>194</v>
      </c>
      <c r="B594" s="2" t="n">
        <v>3444</v>
      </c>
      <c r="C594" s="3" t="n">
        <v>44381</v>
      </c>
      <c r="D594" s="2" t="s">
        <v>320</v>
      </c>
      <c r="E594" s="2" t="s">
        <v>8</v>
      </c>
      <c r="F594" s="2" t="n">
        <v>1</v>
      </c>
      <c r="G594" s="2" t="s">
        <v>211</v>
      </c>
    </row>
    <row r="595" customFormat="false" ht="12.8" hidden="false" customHeight="false" outlineLevel="0" collapsed="false">
      <c r="A595" s="2" t="s">
        <v>194</v>
      </c>
      <c r="B595" s="2" t="n">
        <v>6328</v>
      </c>
      <c r="C595" s="3" t="n">
        <v>44384</v>
      </c>
      <c r="D595" s="2" t="s">
        <v>321</v>
      </c>
      <c r="E595" s="2" t="s">
        <v>8</v>
      </c>
      <c r="F595" s="2" t="n">
        <v>1</v>
      </c>
      <c r="G595" s="2" t="s">
        <v>254</v>
      </c>
    </row>
    <row r="596" customFormat="false" ht="12.8" hidden="false" customHeight="false" outlineLevel="0" collapsed="false">
      <c r="A596" s="2" t="s">
        <v>194</v>
      </c>
      <c r="B596" s="2" t="n">
        <v>11137</v>
      </c>
      <c r="C596" s="3" t="n">
        <v>44421</v>
      </c>
      <c r="D596" s="2" t="s">
        <v>152</v>
      </c>
      <c r="E596" s="2" t="s">
        <v>8</v>
      </c>
      <c r="F596" s="2" t="n">
        <v>1</v>
      </c>
      <c r="G596" s="2" t="s">
        <v>268</v>
      </c>
    </row>
    <row r="597" customFormat="false" ht="12.8" hidden="false" customHeight="false" outlineLevel="0" collapsed="false">
      <c r="A597" s="2" t="s">
        <v>194</v>
      </c>
      <c r="B597" s="2" t="n">
        <v>22645</v>
      </c>
      <c r="C597" s="3" t="n">
        <v>44465</v>
      </c>
      <c r="D597" s="2" t="s">
        <v>322</v>
      </c>
      <c r="E597" s="2" t="s">
        <v>8</v>
      </c>
      <c r="F597" s="2" t="n">
        <v>1</v>
      </c>
      <c r="G597" s="2" t="s">
        <v>206</v>
      </c>
    </row>
    <row r="598" customFormat="false" ht="12.8" hidden="false" customHeight="false" outlineLevel="0" collapsed="false">
      <c r="A598" s="2" t="s">
        <v>194</v>
      </c>
      <c r="B598" s="2" t="n">
        <v>22715</v>
      </c>
      <c r="C598" s="3" t="n">
        <v>44466</v>
      </c>
      <c r="D598" s="2" t="s">
        <v>304</v>
      </c>
      <c r="E598" s="2" t="s">
        <v>8</v>
      </c>
      <c r="F598" s="2" t="n">
        <v>1</v>
      </c>
      <c r="G598" s="2" t="s">
        <v>211</v>
      </c>
    </row>
    <row r="599" customFormat="false" ht="12.8" hidden="false" customHeight="false" outlineLevel="0" collapsed="false">
      <c r="A599" s="2" t="s">
        <v>194</v>
      </c>
      <c r="B599" s="2" t="n">
        <v>23085</v>
      </c>
      <c r="C599" s="3" t="n">
        <v>44466</v>
      </c>
      <c r="D599" s="2" t="s">
        <v>323</v>
      </c>
      <c r="E599" s="2" t="s">
        <v>8</v>
      </c>
      <c r="F599" s="2" t="n">
        <v>1</v>
      </c>
      <c r="G599" s="2" t="s">
        <v>206</v>
      </c>
    </row>
    <row r="600" customFormat="false" ht="12.8" hidden="false" customHeight="false" outlineLevel="0" collapsed="false">
      <c r="A600" s="2" t="s">
        <v>194</v>
      </c>
      <c r="B600" s="2"/>
      <c r="C600" s="3" t="n">
        <v>44466</v>
      </c>
      <c r="D600" s="2" t="s">
        <v>324</v>
      </c>
      <c r="E600" s="2" t="s">
        <v>8</v>
      </c>
      <c r="F600" s="2" t="n">
        <v>1</v>
      </c>
      <c r="G600" s="2" t="s">
        <v>211</v>
      </c>
    </row>
    <row r="601" customFormat="false" ht="12.8" hidden="false" customHeight="false" outlineLevel="0" collapsed="false">
      <c r="A601" s="2" t="s">
        <v>194</v>
      </c>
      <c r="B601" s="2" t="n">
        <v>23300</v>
      </c>
      <c r="C601" s="3" t="n">
        <v>44466</v>
      </c>
      <c r="D601" s="2" t="s">
        <v>213</v>
      </c>
      <c r="E601" s="2" t="s">
        <v>8</v>
      </c>
      <c r="F601" s="2" t="n">
        <v>1</v>
      </c>
      <c r="G601" s="2" t="s">
        <v>325</v>
      </c>
    </row>
    <row r="602" customFormat="false" ht="12.8" hidden="false" customHeight="false" outlineLevel="0" collapsed="false">
      <c r="A602" s="2" t="s">
        <v>194</v>
      </c>
      <c r="B602" s="2" t="n">
        <v>6217</v>
      </c>
      <c r="C602" s="3" t="n">
        <v>44477</v>
      </c>
      <c r="D602" s="2" t="s">
        <v>32</v>
      </c>
      <c r="E602" s="2" t="s">
        <v>8</v>
      </c>
      <c r="F602" s="2" t="n">
        <v>1</v>
      </c>
      <c r="G602" s="2" t="s">
        <v>220</v>
      </c>
    </row>
    <row r="603" customFormat="false" ht="12.8" hidden="false" customHeight="false" outlineLevel="0" collapsed="false">
      <c r="A603" s="2" t="s">
        <v>194</v>
      </c>
      <c r="B603" s="2" t="n">
        <v>8353</v>
      </c>
      <c r="C603" s="3" t="n">
        <v>44479</v>
      </c>
      <c r="D603" s="2" t="s">
        <v>326</v>
      </c>
      <c r="E603" s="2" t="s">
        <v>8</v>
      </c>
      <c r="F603" s="2" t="n">
        <v>1</v>
      </c>
      <c r="G603" s="2" t="s">
        <v>211</v>
      </c>
    </row>
    <row r="604" customFormat="false" ht="12.8" hidden="false" customHeight="false" outlineLevel="0" collapsed="false">
      <c r="A604" s="2" t="s">
        <v>194</v>
      </c>
      <c r="B604" s="2" t="n">
        <v>8804</v>
      </c>
      <c r="C604" s="3" t="n">
        <v>44479</v>
      </c>
      <c r="D604" s="2" t="s">
        <v>62</v>
      </c>
      <c r="E604" s="2" t="s">
        <v>8</v>
      </c>
      <c r="F604" s="2" t="n">
        <v>1</v>
      </c>
      <c r="G604" s="2" t="s">
        <v>211</v>
      </c>
    </row>
    <row r="605" customFormat="false" ht="12.8" hidden="false" customHeight="false" outlineLevel="0" collapsed="false">
      <c r="A605" s="2" t="s">
        <v>194</v>
      </c>
      <c r="B605" s="2" t="n">
        <v>17371</v>
      </c>
      <c r="C605" s="3" t="n">
        <v>44489</v>
      </c>
      <c r="D605" s="2" t="s">
        <v>327</v>
      </c>
      <c r="E605" s="2" t="s">
        <v>8</v>
      </c>
      <c r="F605" s="2" t="n">
        <v>1</v>
      </c>
      <c r="G605" s="2" t="s">
        <v>211</v>
      </c>
    </row>
    <row r="606" customFormat="false" ht="12.8" hidden="false" customHeight="false" outlineLevel="0" collapsed="false">
      <c r="A606" s="2" t="s">
        <v>194</v>
      </c>
      <c r="B606" s="2" t="n">
        <v>17860</v>
      </c>
      <c r="C606" s="3" t="n">
        <v>44489</v>
      </c>
      <c r="D606" s="2" t="s">
        <v>25</v>
      </c>
      <c r="E606" s="2" t="s">
        <v>8</v>
      </c>
      <c r="F606" s="2" t="n">
        <v>1</v>
      </c>
      <c r="G606" s="2" t="s">
        <v>211</v>
      </c>
    </row>
    <row r="607" customFormat="false" ht="12.8" hidden="false" customHeight="false" outlineLevel="0" collapsed="false">
      <c r="A607" s="2" t="s">
        <v>194</v>
      </c>
      <c r="B607" s="2" t="n">
        <v>2937</v>
      </c>
      <c r="C607" s="3" t="n">
        <v>44504</v>
      </c>
      <c r="D607" s="2"/>
      <c r="E607" s="2" t="s">
        <v>8</v>
      </c>
      <c r="F607" s="2" t="n">
        <v>1</v>
      </c>
      <c r="G607" s="2" t="s">
        <v>215</v>
      </c>
    </row>
    <row r="608" customFormat="false" ht="12.8" hidden="false" customHeight="false" outlineLevel="0" collapsed="false">
      <c r="A608" s="2" t="s">
        <v>194</v>
      </c>
      <c r="B608" s="2" t="n">
        <v>7953</v>
      </c>
      <c r="C608" s="3" t="n">
        <v>44510</v>
      </c>
      <c r="D608" s="2" t="s">
        <v>107</v>
      </c>
      <c r="E608" s="2" t="s">
        <v>8</v>
      </c>
      <c r="F608" s="2" t="n">
        <v>1</v>
      </c>
      <c r="G608" s="2" t="s">
        <v>328</v>
      </c>
    </row>
    <row r="609" customFormat="false" ht="12.8" hidden="false" customHeight="false" outlineLevel="0" collapsed="false">
      <c r="A609" s="0" t="s">
        <v>194</v>
      </c>
      <c r="B609" s="0" t="n">
        <v>10370</v>
      </c>
      <c r="C609" s="4" t="n">
        <v>44543</v>
      </c>
      <c r="D609" s="0" t="s">
        <v>329</v>
      </c>
      <c r="E609" s="0" t="s">
        <v>8</v>
      </c>
      <c r="F609" s="1" t="n">
        <v>1</v>
      </c>
      <c r="G609" s="1" t="s">
        <v>242</v>
      </c>
    </row>
    <row r="610" customFormat="false" ht="12.8" hidden="false" customHeight="false" outlineLevel="0" collapsed="false">
      <c r="A610" s="2" t="s">
        <v>0</v>
      </c>
      <c r="B610" s="2" t="n">
        <v>3823</v>
      </c>
      <c r="C610" s="3" t="n">
        <v>44381</v>
      </c>
      <c r="D610" s="2" t="s">
        <v>330</v>
      </c>
      <c r="E610" s="2" t="s">
        <v>8</v>
      </c>
      <c r="F610" s="2" t="n">
        <v>2</v>
      </c>
      <c r="G610" s="2" t="s">
        <v>236</v>
      </c>
    </row>
    <row r="611" customFormat="false" ht="12.8" hidden="false" customHeight="false" outlineLevel="0" collapsed="false">
      <c r="A611" s="2" t="s">
        <v>0</v>
      </c>
      <c r="B611" s="2" t="n">
        <v>10060</v>
      </c>
      <c r="C611" s="3" t="n">
        <v>44389</v>
      </c>
      <c r="D611" s="2" t="s">
        <v>157</v>
      </c>
      <c r="E611" s="2" t="s">
        <v>8</v>
      </c>
      <c r="F611" s="2" t="n">
        <v>2</v>
      </c>
      <c r="G611" s="2" t="s">
        <v>206</v>
      </c>
    </row>
    <row r="612" customFormat="false" ht="12.8" hidden="false" customHeight="false" outlineLevel="0" collapsed="false">
      <c r="A612" s="2" t="s">
        <v>0</v>
      </c>
      <c r="B612" s="2" t="n">
        <v>10529</v>
      </c>
      <c r="C612" s="3" t="n">
        <v>44389</v>
      </c>
      <c r="D612" s="2" t="s">
        <v>331</v>
      </c>
      <c r="E612" s="2" t="s">
        <v>8</v>
      </c>
      <c r="F612" s="2" t="n">
        <v>2</v>
      </c>
      <c r="G612" s="2" t="s">
        <v>236</v>
      </c>
    </row>
    <row r="613" customFormat="false" ht="12.8" hidden="false" customHeight="false" outlineLevel="0" collapsed="false">
      <c r="A613" s="2" t="s">
        <v>0</v>
      </c>
      <c r="B613" s="2" t="n">
        <v>21903</v>
      </c>
      <c r="C613" s="3" t="n">
        <v>44402</v>
      </c>
      <c r="D613" s="2" t="s">
        <v>330</v>
      </c>
      <c r="E613" s="2" t="s">
        <v>8</v>
      </c>
      <c r="F613" s="2" t="n">
        <v>2</v>
      </c>
      <c r="G613" s="2" t="s">
        <v>332</v>
      </c>
    </row>
    <row r="614" customFormat="false" ht="12.8" hidden="false" customHeight="false" outlineLevel="0" collapsed="false">
      <c r="A614" s="2" t="s">
        <v>0</v>
      </c>
      <c r="B614" s="2"/>
      <c r="C614" s="3" t="n">
        <v>44412</v>
      </c>
      <c r="D614" s="2" t="s">
        <v>333</v>
      </c>
      <c r="E614" s="2" t="s">
        <v>8</v>
      </c>
      <c r="F614" s="2" t="n">
        <v>2</v>
      </c>
      <c r="G614" s="2" t="s">
        <v>334</v>
      </c>
    </row>
    <row r="615" customFormat="false" ht="12.8" hidden="false" customHeight="false" outlineLevel="0" collapsed="false">
      <c r="A615" s="2" t="s">
        <v>0</v>
      </c>
      <c r="B615" s="2" t="n">
        <v>17717</v>
      </c>
      <c r="C615" s="3" t="n">
        <v>44428</v>
      </c>
      <c r="D615" s="2" t="s">
        <v>289</v>
      </c>
      <c r="E615" s="2" t="s">
        <v>8</v>
      </c>
      <c r="F615" s="2" t="n">
        <v>2</v>
      </c>
      <c r="G615" s="2" t="s">
        <v>254</v>
      </c>
    </row>
    <row r="616" customFormat="false" ht="12.8" hidden="false" customHeight="false" outlineLevel="0" collapsed="false">
      <c r="A616" s="2" t="s">
        <v>0</v>
      </c>
      <c r="B616" s="2" t="n">
        <v>18523</v>
      </c>
      <c r="C616" s="3" t="n">
        <v>44429</v>
      </c>
      <c r="D616" s="2" t="s">
        <v>335</v>
      </c>
      <c r="E616" s="2" t="s">
        <v>8</v>
      </c>
      <c r="F616" s="2" t="n">
        <v>2</v>
      </c>
      <c r="G616" s="2" t="s">
        <v>211</v>
      </c>
    </row>
    <row r="617" customFormat="false" ht="12.8" hidden="false" customHeight="false" outlineLevel="0" collapsed="false">
      <c r="A617" s="2" t="s">
        <v>0</v>
      </c>
      <c r="B617" s="2" t="n">
        <v>25751</v>
      </c>
      <c r="C617" s="3" t="n">
        <v>44438</v>
      </c>
      <c r="D617" s="2" t="s">
        <v>335</v>
      </c>
      <c r="E617" s="2" t="s">
        <v>8</v>
      </c>
      <c r="F617" s="2" t="n">
        <v>2</v>
      </c>
      <c r="G617" s="2" t="s">
        <v>206</v>
      </c>
    </row>
    <row r="618" customFormat="false" ht="12.8" hidden="false" customHeight="false" outlineLevel="0" collapsed="false">
      <c r="A618" s="2" t="s">
        <v>0</v>
      </c>
      <c r="B618" s="2" t="n">
        <v>1847</v>
      </c>
      <c r="C618" s="3" t="n">
        <v>44472</v>
      </c>
      <c r="D618" s="2" t="s">
        <v>25</v>
      </c>
      <c r="E618" s="2" t="s">
        <v>8</v>
      </c>
      <c r="F618" s="2" t="n">
        <v>2</v>
      </c>
      <c r="G618" s="2" t="s">
        <v>211</v>
      </c>
    </row>
    <row r="619" customFormat="false" ht="12.8" hidden="false" customHeight="false" outlineLevel="0" collapsed="false">
      <c r="A619" s="2" t="s">
        <v>0</v>
      </c>
      <c r="B619" s="2" t="n">
        <v>3304</v>
      </c>
      <c r="C619" s="3" t="n">
        <v>44473</v>
      </c>
      <c r="D619" s="2" t="s">
        <v>25</v>
      </c>
      <c r="E619" s="2" t="s">
        <v>8</v>
      </c>
      <c r="F619" s="2" t="n">
        <v>2</v>
      </c>
      <c r="G619" s="2" t="s">
        <v>211</v>
      </c>
    </row>
    <row r="620" customFormat="false" ht="12.8" hidden="false" customHeight="false" outlineLevel="0" collapsed="false">
      <c r="A620" s="2" t="s">
        <v>0</v>
      </c>
      <c r="B620" s="2" t="n">
        <v>5337</v>
      </c>
      <c r="C620" s="3" t="n">
        <v>44476</v>
      </c>
      <c r="D620" s="2" t="s">
        <v>25</v>
      </c>
      <c r="E620" s="2" t="s">
        <v>8</v>
      </c>
      <c r="F620" s="2" t="n">
        <v>2</v>
      </c>
      <c r="G620" s="2" t="s">
        <v>211</v>
      </c>
    </row>
    <row r="621" customFormat="false" ht="12.8" hidden="false" customHeight="false" outlineLevel="0" collapsed="false">
      <c r="A621" s="2" t="s">
        <v>0</v>
      </c>
      <c r="B621" s="2" t="n">
        <v>7880</v>
      </c>
      <c r="C621" s="3" t="n">
        <v>44478</v>
      </c>
      <c r="D621" s="2" t="s">
        <v>56</v>
      </c>
      <c r="E621" s="2" t="s">
        <v>8</v>
      </c>
      <c r="F621" s="2" t="n">
        <v>2</v>
      </c>
      <c r="G621" s="2" t="s">
        <v>211</v>
      </c>
    </row>
    <row r="622" customFormat="false" ht="12.8" hidden="false" customHeight="false" outlineLevel="0" collapsed="false">
      <c r="A622" s="2" t="s">
        <v>0</v>
      </c>
      <c r="B622" s="2" t="n">
        <v>9331</v>
      </c>
      <c r="C622" s="3" t="n">
        <v>44482</v>
      </c>
      <c r="D622" s="2" t="s">
        <v>336</v>
      </c>
      <c r="E622" s="2" t="s">
        <v>8</v>
      </c>
      <c r="F622" s="2" t="n">
        <v>2</v>
      </c>
      <c r="G622" s="2" t="s">
        <v>337</v>
      </c>
    </row>
    <row r="623" customFormat="false" ht="12.8" hidden="false" customHeight="false" outlineLevel="0" collapsed="false">
      <c r="A623" s="2" t="s">
        <v>0</v>
      </c>
      <c r="B623" s="2" t="n">
        <v>13092</v>
      </c>
      <c r="C623" s="3" t="n">
        <v>44484</v>
      </c>
      <c r="D623" s="2" t="s">
        <v>56</v>
      </c>
      <c r="E623" s="2" t="s">
        <v>8</v>
      </c>
      <c r="F623" s="2" t="n">
        <v>2</v>
      </c>
      <c r="G623" s="2" t="s">
        <v>211</v>
      </c>
    </row>
    <row r="624" customFormat="false" ht="12.8" hidden="false" customHeight="false" outlineLevel="0" collapsed="false">
      <c r="A624" s="2" t="s">
        <v>0</v>
      </c>
      <c r="B624" s="2" t="n">
        <v>21570</v>
      </c>
      <c r="C624" s="3" t="n">
        <v>44494</v>
      </c>
      <c r="D624" s="2" t="s">
        <v>25</v>
      </c>
      <c r="E624" s="2" t="s">
        <v>8</v>
      </c>
      <c r="F624" s="2" t="n">
        <v>2</v>
      </c>
      <c r="G624" s="2" t="s">
        <v>206</v>
      </c>
    </row>
    <row r="625" customFormat="false" ht="12.8" hidden="false" customHeight="false" outlineLevel="0" collapsed="false">
      <c r="A625" s="2" t="s">
        <v>0</v>
      </c>
      <c r="B625" s="2"/>
      <c r="C625" s="3" t="n">
        <v>44494</v>
      </c>
      <c r="D625" s="2" t="s">
        <v>25</v>
      </c>
      <c r="E625" s="2" t="s">
        <v>8</v>
      </c>
      <c r="F625" s="2" t="n">
        <v>2</v>
      </c>
      <c r="G625" s="2" t="s">
        <v>211</v>
      </c>
    </row>
    <row r="626" customFormat="false" ht="12.8" hidden="false" customHeight="false" outlineLevel="0" collapsed="false">
      <c r="A626" s="0" t="s">
        <v>0</v>
      </c>
      <c r="B626" s="0" t="n">
        <v>13063</v>
      </c>
      <c r="C626" s="4" t="n">
        <v>44516</v>
      </c>
      <c r="D626" s="0" t="s">
        <v>338</v>
      </c>
      <c r="E626" s="0" t="s">
        <v>8</v>
      </c>
      <c r="F626" s="1" t="n">
        <v>2</v>
      </c>
      <c r="G626" s="1" t="s">
        <v>339</v>
      </c>
    </row>
    <row r="627" customFormat="false" ht="12.8" hidden="false" customHeight="false" outlineLevel="0" collapsed="false">
      <c r="A627" s="2" t="s">
        <v>79</v>
      </c>
      <c r="B627" s="2" t="n">
        <v>26756</v>
      </c>
      <c r="C627" s="3" t="n">
        <v>44376</v>
      </c>
      <c r="D627" s="2" t="s">
        <v>320</v>
      </c>
      <c r="E627" s="2" t="s">
        <v>8</v>
      </c>
      <c r="F627" s="2" t="n">
        <v>2</v>
      </c>
      <c r="G627" s="2" t="s">
        <v>206</v>
      </c>
    </row>
    <row r="628" customFormat="false" ht="12.8" hidden="false" customHeight="false" outlineLevel="0" collapsed="false">
      <c r="A628" s="2" t="s">
        <v>79</v>
      </c>
      <c r="B628" s="2" t="n">
        <v>4801</v>
      </c>
      <c r="C628" s="3" t="n">
        <v>44383</v>
      </c>
      <c r="D628" s="2" t="s">
        <v>340</v>
      </c>
      <c r="E628" s="2" t="s">
        <v>8</v>
      </c>
      <c r="F628" s="2" t="n">
        <v>2</v>
      </c>
      <c r="G628" s="2" t="s">
        <v>254</v>
      </c>
    </row>
    <row r="629" customFormat="false" ht="12.8" hidden="false" customHeight="false" outlineLevel="0" collapsed="false">
      <c r="A629" s="2" t="s">
        <v>79</v>
      </c>
      <c r="B629" s="2" t="n">
        <v>11144</v>
      </c>
      <c r="C629" s="3" t="n">
        <v>44392</v>
      </c>
      <c r="D629" s="2" t="s">
        <v>341</v>
      </c>
      <c r="E629" s="2" t="s">
        <v>8</v>
      </c>
      <c r="F629" s="2" t="n">
        <v>2</v>
      </c>
      <c r="G629" s="2" t="s">
        <v>211</v>
      </c>
    </row>
    <row r="630" customFormat="false" ht="12.8" hidden="false" customHeight="false" outlineLevel="0" collapsed="false">
      <c r="A630" s="2" t="s">
        <v>79</v>
      </c>
      <c r="B630" s="2" t="n">
        <v>17498</v>
      </c>
      <c r="C630" s="3" t="n">
        <v>44428</v>
      </c>
      <c r="D630" s="2" t="s">
        <v>157</v>
      </c>
      <c r="E630" s="2" t="s">
        <v>8</v>
      </c>
      <c r="F630" s="2" t="n">
        <v>2</v>
      </c>
      <c r="G630" s="2" t="s">
        <v>206</v>
      </c>
    </row>
    <row r="631" customFormat="false" ht="12.8" hidden="false" customHeight="false" outlineLevel="0" collapsed="false">
      <c r="A631" s="2" t="s">
        <v>79</v>
      </c>
      <c r="B631" s="2" t="n">
        <v>20875</v>
      </c>
      <c r="C631" s="3" t="n">
        <v>44432</v>
      </c>
      <c r="D631" s="2" t="s">
        <v>157</v>
      </c>
      <c r="E631" s="2" t="s">
        <v>8</v>
      </c>
      <c r="F631" s="2" t="n">
        <v>2</v>
      </c>
      <c r="G631" s="2" t="s">
        <v>206</v>
      </c>
    </row>
    <row r="632" customFormat="false" ht="12.8" hidden="false" customHeight="false" outlineLevel="0" collapsed="false">
      <c r="A632" s="2" t="s">
        <v>79</v>
      </c>
      <c r="B632" s="2" t="n">
        <v>22371</v>
      </c>
      <c r="C632" s="3" t="n">
        <v>44434</v>
      </c>
      <c r="D632" s="2" t="s">
        <v>330</v>
      </c>
      <c r="E632" s="2" t="s">
        <v>8</v>
      </c>
      <c r="F632" s="2" t="n">
        <v>2</v>
      </c>
      <c r="G632" s="2" t="s">
        <v>258</v>
      </c>
    </row>
    <row r="633" customFormat="false" ht="12.8" hidden="false" customHeight="false" outlineLevel="0" collapsed="false">
      <c r="A633" s="2" t="s">
        <v>79</v>
      </c>
      <c r="B633" s="2" t="n">
        <v>23738</v>
      </c>
      <c r="C633" s="3" t="n">
        <v>44467</v>
      </c>
      <c r="D633" s="2" t="s">
        <v>342</v>
      </c>
      <c r="E633" s="2" t="s">
        <v>8</v>
      </c>
      <c r="F633" s="2" t="n">
        <v>2</v>
      </c>
      <c r="G633" s="2" t="s">
        <v>211</v>
      </c>
    </row>
    <row r="634" customFormat="false" ht="12.8" hidden="false" customHeight="false" outlineLevel="0" collapsed="false">
      <c r="A634" s="2" t="s">
        <v>79</v>
      </c>
      <c r="B634" s="2" t="n">
        <v>1898</v>
      </c>
      <c r="C634" s="3" t="n">
        <v>44472</v>
      </c>
      <c r="D634" s="2" t="s">
        <v>241</v>
      </c>
      <c r="E634" s="2" t="s">
        <v>8</v>
      </c>
      <c r="F634" s="2" t="n">
        <v>2</v>
      </c>
      <c r="G634" s="2" t="s">
        <v>242</v>
      </c>
    </row>
    <row r="635" customFormat="false" ht="12.8" hidden="false" customHeight="false" outlineLevel="0" collapsed="false">
      <c r="A635" s="2" t="s">
        <v>79</v>
      </c>
      <c r="B635" s="2" t="n">
        <v>2564</v>
      </c>
      <c r="C635" s="3" t="n">
        <v>44473</v>
      </c>
      <c r="D635" s="2" t="s">
        <v>343</v>
      </c>
      <c r="E635" s="2" t="s">
        <v>8</v>
      </c>
      <c r="F635" s="2" t="n">
        <v>2</v>
      </c>
      <c r="G635" s="2" t="s">
        <v>242</v>
      </c>
    </row>
    <row r="636" customFormat="false" ht="12.8" hidden="false" customHeight="false" outlineLevel="0" collapsed="false">
      <c r="A636" s="2" t="s">
        <v>79</v>
      </c>
      <c r="B636" s="2" t="n">
        <v>2684</v>
      </c>
      <c r="C636" s="3" t="n">
        <v>44473</v>
      </c>
      <c r="D636" s="2" t="s">
        <v>343</v>
      </c>
      <c r="E636" s="2" t="s">
        <v>2</v>
      </c>
      <c r="F636" s="2" t="n">
        <v>2</v>
      </c>
      <c r="G636" s="2" t="s">
        <v>206</v>
      </c>
    </row>
    <row r="637" customFormat="false" ht="12.8" hidden="false" customHeight="false" outlineLevel="0" collapsed="false">
      <c r="A637" s="2" t="s">
        <v>79</v>
      </c>
      <c r="B637" s="2" t="n">
        <v>5252</v>
      </c>
      <c r="C637" s="3" t="n">
        <v>44475</v>
      </c>
      <c r="D637" s="2" t="s">
        <v>344</v>
      </c>
      <c r="E637" s="2" t="s">
        <v>8</v>
      </c>
      <c r="F637" s="2" t="n">
        <v>2</v>
      </c>
      <c r="G637" s="2" t="s">
        <v>211</v>
      </c>
    </row>
    <row r="638" customFormat="false" ht="12.8" hidden="false" customHeight="false" outlineLevel="0" collapsed="false">
      <c r="A638" s="2" t="s">
        <v>79</v>
      </c>
      <c r="B638" s="2" t="n">
        <v>9735</v>
      </c>
      <c r="C638" s="3" t="n">
        <v>44480</v>
      </c>
      <c r="D638" s="2" t="s">
        <v>330</v>
      </c>
      <c r="E638" s="2" t="s">
        <v>8</v>
      </c>
      <c r="F638" s="2" t="n">
        <v>2</v>
      </c>
      <c r="G638" s="2" t="s">
        <v>206</v>
      </c>
    </row>
    <row r="639" customFormat="false" ht="12.8" hidden="false" customHeight="false" outlineLevel="0" collapsed="false">
      <c r="A639" s="2" t="s">
        <v>79</v>
      </c>
      <c r="B639" s="2" t="n">
        <v>15820</v>
      </c>
      <c r="C639" s="3" t="n">
        <v>44487</v>
      </c>
      <c r="D639" s="2" t="s">
        <v>25</v>
      </c>
      <c r="E639" s="2" t="s">
        <v>8</v>
      </c>
      <c r="F639" s="2" t="n">
        <v>2</v>
      </c>
      <c r="G639" s="2" t="s">
        <v>211</v>
      </c>
    </row>
    <row r="640" customFormat="false" ht="12.8" hidden="false" customHeight="false" outlineLevel="0" collapsed="false">
      <c r="A640" s="2" t="s">
        <v>79</v>
      </c>
      <c r="B640" s="2" t="n">
        <v>16604</v>
      </c>
      <c r="C640" s="3" t="n">
        <v>44488</v>
      </c>
      <c r="D640" s="2" t="s">
        <v>25</v>
      </c>
      <c r="E640" s="2" t="s">
        <v>8</v>
      </c>
      <c r="F640" s="2" t="n">
        <v>2</v>
      </c>
      <c r="G640" s="2" t="s">
        <v>211</v>
      </c>
    </row>
    <row r="641" customFormat="false" ht="12.8" hidden="false" customHeight="false" outlineLevel="0" collapsed="false">
      <c r="A641" s="2" t="s">
        <v>79</v>
      </c>
      <c r="B641" s="2" t="n">
        <v>18612</v>
      </c>
      <c r="C641" s="3" t="n">
        <v>44490</v>
      </c>
      <c r="D641" s="2" t="s">
        <v>212</v>
      </c>
      <c r="E641" s="2" t="s">
        <v>8</v>
      </c>
      <c r="F641" s="2" t="n">
        <v>2</v>
      </c>
      <c r="G641" s="2" t="s">
        <v>206</v>
      </c>
    </row>
    <row r="642" customFormat="false" ht="12.8" hidden="false" customHeight="false" outlineLevel="0" collapsed="false">
      <c r="A642" s="2" t="s">
        <v>110</v>
      </c>
      <c r="B642" s="2" t="n">
        <v>322670</v>
      </c>
      <c r="C642" s="3" t="n">
        <v>44495</v>
      </c>
      <c r="D642" s="2"/>
      <c r="E642" s="2" t="s">
        <v>8</v>
      </c>
      <c r="F642" s="2" t="n">
        <v>2</v>
      </c>
      <c r="G642" s="2" t="s">
        <v>211</v>
      </c>
    </row>
    <row r="643" customFormat="false" ht="12.8" hidden="false" customHeight="false" outlineLevel="0" collapsed="false">
      <c r="A643" s="2" t="s">
        <v>112</v>
      </c>
      <c r="B643" s="2"/>
      <c r="C643" s="3" t="n">
        <v>44476</v>
      </c>
      <c r="D643" s="2" t="s">
        <v>330</v>
      </c>
      <c r="E643" s="2" t="s">
        <v>8</v>
      </c>
      <c r="F643" s="2" t="n">
        <v>2</v>
      </c>
      <c r="G643" s="2" t="s">
        <v>211</v>
      </c>
    </row>
    <row r="644" customFormat="false" ht="12.8" hidden="false" customHeight="false" outlineLevel="0" collapsed="false">
      <c r="A644" s="2" t="s">
        <v>112</v>
      </c>
      <c r="B644" s="2" t="n">
        <v>21390</v>
      </c>
      <c r="C644" s="3" t="n">
        <v>44494</v>
      </c>
      <c r="D644" s="2" t="s">
        <v>345</v>
      </c>
      <c r="E644" s="2" t="s">
        <v>8</v>
      </c>
      <c r="F644" s="2" t="n">
        <v>2</v>
      </c>
      <c r="G644" s="2" t="s">
        <v>211</v>
      </c>
    </row>
    <row r="645" customFormat="false" ht="12.8" hidden="false" customHeight="false" outlineLevel="0" collapsed="false">
      <c r="A645" s="2" t="s">
        <v>130</v>
      </c>
      <c r="B645" s="2" t="n">
        <v>11120</v>
      </c>
      <c r="C645" s="3" t="n">
        <v>44390</v>
      </c>
      <c r="D645" s="2" t="s">
        <v>289</v>
      </c>
      <c r="E645" s="2" t="s">
        <v>8</v>
      </c>
      <c r="F645" s="2" t="n">
        <v>2</v>
      </c>
      <c r="G645" s="2" t="s">
        <v>236</v>
      </c>
    </row>
    <row r="646" customFormat="false" ht="12.8" hidden="false" customHeight="false" outlineLevel="0" collapsed="false">
      <c r="A646" s="2" t="s">
        <v>130</v>
      </c>
      <c r="B646" s="2" t="n">
        <v>17039</v>
      </c>
      <c r="C646" s="3" t="n">
        <v>44396</v>
      </c>
      <c r="D646" s="2" t="s">
        <v>227</v>
      </c>
      <c r="E646" s="2" t="s">
        <v>8</v>
      </c>
      <c r="F646" s="2" t="n">
        <v>2</v>
      </c>
      <c r="G646" s="2" t="s">
        <v>238</v>
      </c>
    </row>
    <row r="647" customFormat="false" ht="12.8" hidden="false" customHeight="false" outlineLevel="0" collapsed="false">
      <c r="A647" s="2" t="s">
        <v>130</v>
      </c>
      <c r="B647" s="2" t="n">
        <v>12585</v>
      </c>
      <c r="C647" s="3" t="n">
        <v>44423</v>
      </c>
      <c r="D647" s="2" t="s">
        <v>157</v>
      </c>
      <c r="E647" s="2" t="s">
        <v>8</v>
      </c>
      <c r="F647" s="2" t="n">
        <v>2</v>
      </c>
      <c r="G647" s="2" t="s">
        <v>211</v>
      </c>
    </row>
    <row r="648" customFormat="false" ht="12.8" hidden="false" customHeight="false" outlineLevel="0" collapsed="false">
      <c r="A648" s="2" t="s">
        <v>130</v>
      </c>
      <c r="B648" s="2" t="n">
        <v>12606</v>
      </c>
      <c r="C648" s="3" t="n">
        <v>44423</v>
      </c>
      <c r="D648" s="2" t="s">
        <v>346</v>
      </c>
      <c r="E648" s="2" t="s">
        <v>8</v>
      </c>
      <c r="F648" s="2" t="n">
        <v>2</v>
      </c>
      <c r="G648" s="2" t="s">
        <v>211</v>
      </c>
    </row>
    <row r="649" customFormat="false" ht="12.8" hidden="false" customHeight="false" outlineLevel="0" collapsed="false">
      <c r="A649" s="2" t="s">
        <v>130</v>
      </c>
      <c r="B649" s="2" t="n">
        <v>17541</v>
      </c>
      <c r="C649" s="3" t="n">
        <v>44428</v>
      </c>
      <c r="D649" s="2" t="s">
        <v>347</v>
      </c>
      <c r="E649" s="2" t="s">
        <v>8</v>
      </c>
      <c r="F649" s="2" t="n">
        <v>2</v>
      </c>
      <c r="G649" s="2" t="s">
        <v>254</v>
      </c>
    </row>
    <row r="650" customFormat="false" ht="12.8" hidden="false" customHeight="false" outlineLevel="0" collapsed="false">
      <c r="A650" s="2" t="s">
        <v>130</v>
      </c>
      <c r="B650" s="2" t="n">
        <v>20776</v>
      </c>
      <c r="C650" s="3" t="n">
        <v>44463</v>
      </c>
      <c r="D650" s="2" t="s">
        <v>348</v>
      </c>
      <c r="E650" s="2" t="s">
        <v>8</v>
      </c>
      <c r="F650" s="2" t="n">
        <v>2</v>
      </c>
      <c r="G650" s="2" t="s">
        <v>349</v>
      </c>
    </row>
    <row r="651" customFormat="false" ht="12.8" hidden="false" customHeight="false" outlineLevel="0" collapsed="false">
      <c r="A651" s="2" t="s">
        <v>130</v>
      </c>
      <c r="B651" s="2" t="n">
        <v>22140</v>
      </c>
      <c r="C651" s="3" t="n">
        <v>44466</v>
      </c>
      <c r="D651" s="2" t="s">
        <v>350</v>
      </c>
      <c r="E651" s="2" t="s">
        <v>8</v>
      </c>
      <c r="F651" s="2" t="n">
        <v>2</v>
      </c>
      <c r="G651" s="2" t="s">
        <v>351</v>
      </c>
    </row>
    <row r="652" customFormat="false" ht="12.8" hidden="false" customHeight="false" outlineLevel="0" collapsed="false">
      <c r="A652" s="2" t="s">
        <v>130</v>
      </c>
      <c r="B652" s="2" t="n">
        <v>22140</v>
      </c>
      <c r="C652" s="3" t="n">
        <v>44473</v>
      </c>
      <c r="D652" s="2" t="s">
        <v>352</v>
      </c>
      <c r="E652" s="2" t="s">
        <v>8</v>
      </c>
      <c r="F652" s="2" t="n">
        <v>2</v>
      </c>
      <c r="G652" s="2" t="s">
        <v>211</v>
      </c>
    </row>
    <row r="653" customFormat="false" ht="12.8" hidden="false" customHeight="false" outlineLevel="0" collapsed="false">
      <c r="A653" s="2" t="s">
        <v>130</v>
      </c>
      <c r="B653" s="2" t="n">
        <v>2992</v>
      </c>
      <c r="C653" s="3" t="n">
        <v>44473</v>
      </c>
      <c r="D653" s="2" t="s">
        <v>25</v>
      </c>
      <c r="E653" s="2" t="s">
        <v>8</v>
      </c>
      <c r="F653" s="2" t="n">
        <v>2</v>
      </c>
      <c r="G653" s="2" t="s">
        <v>211</v>
      </c>
    </row>
    <row r="654" customFormat="false" ht="12.8" hidden="false" customHeight="false" outlineLevel="0" collapsed="false">
      <c r="A654" s="2" t="s">
        <v>130</v>
      </c>
      <c r="B654" s="2" t="n">
        <v>6812</v>
      </c>
      <c r="C654" s="3" t="n">
        <v>44477</v>
      </c>
      <c r="D654" s="2" t="s">
        <v>87</v>
      </c>
      <c r="E654" s="2" t="s">
        <v>8</v>
      </c>
      <c r="F654" s="2" t="n">
        <v>2</v>
      </c>
      <c r="G654" s="2" t="s">
        <v>353</v>
      </c>
    </row>
    <row r="655" customFormat="false" ht="12.8" hidden="false" customHeight="false" outlineLevel="0" collapsed="false">
      <c r="A655" s="2" t="s">
        <v>130</v>
      </c>
      <c r="B655" s="2" t="n">
        <v>7090</v>
      </c>
      <c r="C655" s="3" t="n">
        <v>44478</v>
      </c>
      <c r="D655" s="2" t="s">
        <v>25</v>
      </c>
      <c r="E655" s="2" t="s">
        <v>8</v>
      </c>
      <c r="F655" s="2" t="n">
        <v>2</v>
      </c>
      <c r="G655" s="2" t="s">
        <v>211</v>
      </c>
    </row>
    <row r="656" customFormat="false" ht="12.8" hidden="false" customHeight="false" outlineLevel="0" collapsed="false">
      <c r="A656" s="2" t="s">
        <v>130</v>
      </c>
      <c r="B656" s="2" t="n">
        <v>8359</v>
      </c>
      <c r="C656" s="3" t="n">
        <v>44479</v>
      </c>
      <c r="D656" s="2" t="s">
        <v>105</v>
      </c>
      <c r="E656" s="2" t="s">
        <v>8</v>
      </c>
      <c r="F656" s="2" t="n">
        <v>2</v>
      </c>
      <c r="G656" s="2" t="s">
        <v>206</v>
      </c>
    </row>
    <row r="657" customFormat="false" ht="12.8" hidden="false" customHeight="false" outlineLevel="0" collapsed="false">
      <c r="A657" s="2" t="s">
        <v>130</v>
      </c>
      <c r="B657" s="2" t="n">
        <v>8714</v>
      </c>
      <c r="C657" s="3" t="n">
        <v>44479</v>
      </c>
      <c r="D657" s="2" t="s">
        <v>291</v>
      </c>
      <c r="E657" s="2" t="s">
        <v>8</v>
      </c>
      <c r="F657" s="2" t="n">
        <v>2</v>
      </c>
      <c r="G657" s="2" t="s">
        <v>206</v>
      </c>
    </row>
    <row r="658" customFormat="false" ht="12.8" hidden="false" customHeight="false" outlineLevel="0" collapsed="false">
      <c r="A658" s="2" t="s">
        <v>130</v>
      </c>
      <c r="B658" s="2" t="n">
        <v>8820</v>
      </c>
      <c r="C658" s="3" t="n">
        <v>44479</v>
      </c>
      <c r="D658" s="2" t="s">
        <v>87</v>
      </c>
      <c r="E658" s="2" t="s">
        <v>8</v>
      </c>
      <c r="F658" s="2" t="n">
        <v>2</v>
      </c>
      <c r="G658" s="2" t="s">
        <v>354</v>
      </c>
    </row>
    <row r="659" customFormat="false" ht="12.8" hidden="false" customHeight="false" outlineLevel="0" collapsed="false">
      <c r="A659" s="2" t="s">
        <v>130</v>
      </c>
      <c r="B659" s="2" t="n">
        <v>12923</v>
      </c>
      <c r="C659" s="3" t="n">
        <v>44484</v>
      </c>
      <c r="D659" s="2" t="s">
        <v>153</v>
      </c>
      <c r="E659" s="2" t="s">
        <v>8</v>
      </c>
      <c r="F659" s="2" t="n">
        <v>2</v>
      </c>
      <c r="G659" s="2" t="s">
        <v>211</v>
      </c>
    </row>
    <row r="660" customFormat="false" ht="12.8" hidden="false" customHeight="false" outlineLevel="0" collapsed="false">
      <c r="A660" s="2" t="s">
        <v>130</v>
      </c>
      <c r="B660" s="2" t="n">
        <v>14626</v>
      </c>
      <c r="C660" s="3" t="n">
        <v>44486</v>
      </c>
      <c r="D660" s="2" t="s">
        <v>306</v>
      </c>
      <c r="E660" s="2" t="s">
        <v>8</v>
      </c>
      <c r="F660" s="2" t="n">
        <v>2</v>
      </c>
      <c r="G660" s="2" t="s">
        <v>258</v>
      </c>
    </row>
    <row r="661" customFormat="false" ht="12.8" hidden="false" customHeight="false" outlineLevel="0" collapsed="false">
      <c r="A661" s="2" t="s">
        <v>130</v>
      </c>
      <c r="B661" s="2" t="n">
        <v>14979</v>
      </c>
      <c r="C661" s="3" t="n">
        <v>44486</v>
      </c>
      <c r="D661" s="2" t="s">
        <v>352</v>
      </c>
      <c r="E661" s="2" t="s">
        <v>8</v>
      </c>
      <c r="F661" s="2" t="n">
        <v>2</v>
      </c>
      <c r="G661" s="2" t="s">
        <v>258</v>
      </c>
    </row>
    <row r="662" customFormat="false" ht="12.8" hidden="false" customHeight="false" outlineLevel="0" collapsed="false">
      <c r="A662" s="2" t="s">
        <v>130</v>
      </c>
      <c r="B662" s="2" t="n">
        <v>12923</v>
      </c>
      <c r="C662" s="3" t="n">
        <v>44487</v>
      </c>
      <c r="D662" s="2" t="s">
        <v>355</v>
      </c>
      <c r="E662" s="2" t="s">
        <v>8</v>
      </c>
      <c r="F662" s="2" t="n">
        <v>2</v>
      </c>
      <c r="G662" s="2" t="s">
        <v>211</v>
      </c>
    </row>
    <row r="663" customFormat="false" ht="12.8" hidden="false" customHeight="false" outlineLevel="0" collapsed="false">
      <c r="A663" s="2" t="s">
        <v>130</v>
      </c>
      <c r="B663" s="2" t="n">
        <v>12972</v>
      </c>
      <c r="C663" s="3" t="n">
        <v>44488</v>
      </c>
      <c r="D663" s="2" t="s">
        <v>345</v>
      </c>
      <c r="E663" s="2" t="s">
        <v>8</v>
      </c>
      <c r="F663" s="2" t="n">
        <v>2</v>
      </c>
      <c r="G663" s="2" t="s">
        <v>337</v>
      </c>
    </row>
    <row r="664" customFormat="false" ht="12.8" hidden="false" customHeight="false" outlineLevel="0" collapsed="false">
      <c r="A664" s="2" t="s">
        <v>130</v>
      </c>
      <c r="B664" s="2" t="n">
        <v>24751</v>
      </c>
      <c r="C664" s="3" t="n">
        <v>44497</v>
      </c>
      <c r="D664" s="2" t="s">
        <v>56</v>
      </c>
      <c r="E664" s="2" t="s">
        <v>8</v>
      </c>
      <c r="F664" s="2" t="n">
        <v>2</v>
      </c>
      <c r="G664" s="2" t="s">
        <v>356</v>
      </c>
    </row>
    <row r="665" customFormat="false" ht="12.8" hidden="false" customHeight="false" outlineLevel="0" collapsed="false">
      <c r="A665" s="2" t="s">
        <v>130</v>
      </c>
      <c r="B665" s="2" t="n">
        <v>25183</v>
      </c>
      <c r="C665" s="3" t="n">
        <v>44498</v>
      </c>
      <c r="D665" s="2" t="s">
        <v>25</v>
      </c>
      <c r="E665" s="2" t="s">
        <v>8</v>
      </c>
      <c r="F665" s="2" t="n">
        <v>2</v>
      </c>
      <c r="G665" s="2" t="s">
        <v>258</v>
      </c>
    </row>
    <row r="666" customFormat="false" ht="12.8" hidden="false" customHeight="false" outlineLevel="0" collapsed="false">
      <c r="A666" s="0" t="s">
        <v>130</v>
      </c>
      <c r="B666" s="0" t="n">
        <v>9376</v>
      </c>
      <c r="C666" s="4" t="n">
        <v>44512</v>
      </c>
      <c r="D666" s="0" t="s">
        <v>87</v>
      </c>
      <c r="E666" s="0" t="s">
        <v>8</v>
      </c>
      <c r="F666" s="1" t="n">
        <v>2</v>
      </c>
      <c r="G666" s="1" t="s">
        <v>337</v>
      </c>
    </row>
    <row r="667" customFormat="false" ht="12.8" hidden="false" customHeight="false" outlineLevel="0" collapsed="false">
      <c r="A667" s="2" t="s">
        <v>151</v>
      </c>
      <c r="B667" s="2"/>
      <c r="C667" s="3" t="n">
        <v>44307</v>
      </c>
      <c r="D667" s="2" t="s">
        <v>340</v>
      </c>
      <c r="E667" s="2" t="s">
        <v>8</v>
      </c>
      <c r="F667" s="2" t="n">
        <v>2</v>
      </c>
      <c r="G667" s="2" t="s">
        <v>238</v>
      </c>
    </row>
    <row r="668" customFormat="false" ht="12.8" hidden="false" customHeight="false" outlineLevel="0" collapsed="false">
      <c r="A668" s="2" t="s">
        <v>151</v>
      </c>
      <c r="B668" s="2" t="n">
        <v>18261</v>
      </c>
      <c r="C668" s="3" t="n">
        <v>44308</v>
      </c>
      <c r="D668" s="2" t="s">
        <v>25</v>
      </c>
      <c r="E668" s="2" t="s">
        <v>2</v>
      </c>
      <c r="F668" s="2" t="n">
        <v>2</v>
      </c>
      <c r="G668" s="2" t="s">
        <v>254</v>
      </c>
    </row>
    <row r="669" customFormat="false" ht="12.8" hidden="false" customHeight="false" outlineLevel="0" collapsed="false">
      <c r="A669" s="2" t="s">
        <v>151</v>
      </c>
      <c r="B669" s="2" t="n">
        <v>22629</v>
      </c>
      <c r="C669" s="3" t="n">
        <v>44466</v>
      </c>
      <c r="D669" s="2" t="s">
        <v>350</v>
      </c>
      <c r="E669" s="2" t="s">
        <v>8</v>
      </c>
      <c r="F669" s="2" t="n">
        <v>2</v>
      </c>
      <c r="G669" s="2" t="s">
        <v>351</v>
      </c>
    </row>
    <row r="670" customFormat="false" ht="12.8" hidden="false" customHeight="false" outlineLevel="0" collapsed="false">
      <c r="A670" s="2" t="s">
        <v>151</v>
      </c>
      <c r="B670" s="2" t="n">
        <v>7668</v>
      </c>
      <c r="C670" s="3" t="n">
        <v>44478</v>
      </c>
      <c r="D670" s="2"/>
      <c r="E670" s="2" t="s">
        <v>8</v>
      </c>
      <c r="F670" s="2" t="n">
        <v>2</v>
      </c>
      <c r="G670" s="2" t="s">
        <v>211</v>
      </c>
    </row>
    <row r="671" customFormat="false" ht="12.8" hidden="false" customHeight="false" outlineLevel="0" collapsed="false">
      <c r="A671" s="2" t="s">
        <v>151</v>
      </c>
      <c r="B671" s="2" t="n">
        <v>12144</v>
      </c>
      <c r="C671" s="3" t="n">
        <v>44484</v>
      </c>
      <c r="D671" s="2" t="s">
        <v>306</v>
      </c>
      <c r="E671" s="2" t="s">
        <v>8</v>
      </c>
      <c r="F671" s="2" t="n">
        <v>2</v>
      </c>
      <c r="G671" s="2" t="s">
        <v>211</v>
      </c>
    </row>
    <row r="672" customFormat="false" ht="12.8" hidden="false" customHeight="false" outlineLevel="0" collapsed="false">
      <c r="A672" s="2" t="s">
        <v>151</v>
      </c>
      <c r="B672" s="2" t="n">
        <v>24619</v>
      </c>
      <c r="C672" s="3" t="n">
        <v>44497</v>
      </c>
      <c r="D672" s="2" t="s">
        <v>357</v>
      </c>
      <c r="E672" s="2" t="s">
        <v>8</v>
      </c>
      <c r="F672" s="2" t="n">
        <v>2</v>
      </c>
      <c r="G672" s="2" t="s">
        <v>358</v>
      </c>
    </row>
    <row r="673" customFormat="false" ht="12.8" hidden="false" customHeight="false" outlineLevel="0" collapsed="false">
      <c r="A673" s="0" t="s">
        <v>151</v>
      </c>
      <c r="B673" s="0" t="n">
        <v>11173</v>
      </c>
      <c r="C673" s="4" t="n">
        <v>44514</v>
      </c>
      <c r="D673" s="0" t="s">
        <v>359</v>
      </c>
      <c r="E673" s="0" t="s">
        <v>8</v>
      </c>
      <c r="F673" s="1" t="n">
        <v>2</v>
      </c>
      <c r="G673" s="1" t="s">
        <v>211</v>
      </c>
    </row>
    <row r="674" customFormat="false" ht="12.8" hidden="false" customHeight="false" outlineLevel="0" collapsed="false">
      <c r="A674" s="0" t="s">
        <v>151</v>
      </c>
      <c r="B674" s="0" t="n">
        <v>12181</v>
      </c>
      <c r="C674" s="4" t="n">
        <v>44515</v>
      </c>
      <c r="D674" s="0" t="s">
        <v>360</v>
      </c>
      <c r="E674" s="0" t="s">
        <v>8</v>
      </c>
      <c r="F674" s="1" t="n">
        <v>2</v>
      </c>
      <c r="G674" s="1" t="s">
        <v>211</v>
      </c>
    </row>
    <row r="675" customFormat="false" ht="12.8" hidden="false" customHeight="false" outlineLevel="0" collapsed="false">
      <c r="A675" s="0" t="s">
        <v>151</v>
      </c>
      <c r="B675" s="0" t="n">
        <v>13818</v>
      </c>
      <c r="C675" s="4" t="n">
        <v>44517</v>
      </c>
      <c r="D675" s="0" t="s">
        <v>340</v>
      </c>
      <c r="E675" s="0" t="s">
        <v>8</v>
      </c>
      <c r="F675" s="1" t="n">
        <v>2</v>
      </c>
      <c r="G675" s="1" t="s">
        <v>258</v>
      </c>
    </row>
    <row r="676" customFormat="false" ht="12.8" hidden="false" customHeight="false" outlineLevel="0" collapsed="false">
      <c r="A676" s="0" t="s">
        <v>151</v>
      </c>
      <c r="B676" s="0" t="n">
        <v>8071</v>
      </c>
      <c r="C676" s="4" t="n">
        <v>44540</v>
      </c>
      <c r="D676" s="0" t="s">
        <v>83</v>
      </c>
      <c r="E676" s="0" t="s">
        <v>8</v>
      </c>
      <c r="F676" s="1" t="n">
        <v>2</v>
      </c>
      <c r="G676" s="1" t="s">
        <v>361</v>
      </c>
    </row>
    <row r="677" customFormat="false" ht="12.8" hidden="false" customHeight="false" outlineLevel="0" collapsed="false">
      <c r="A677" s="2" t="s">
        <v>160</v>
      </c>
      <c r="B677" s="2" t="n">
        <v>21500</v>
      </c>
      <c r="C677" s="3" t="n">
        <v>44297</v>
      </c>
      <c r="D677" s="2" t="s">
        <v>362</v>
      </c>
      <c r="E677" s="2" t="s">
        <v>8</v>
      </c>
      <c r="F677" s="2" t="n">
        <v>2</v>
      </c>
      <c r="G677" s="2" t="s">
        <v>206</v>
      </c>
    </row>
    <row r="678" customFormat="false" ht="12.8" hidden="false" customHeight="false" outlineLevel="0" collapsed="false">
      <c r="A678" s="2" t="s">
        <v>160</v>
      </c>
      <c r="B678" s="2" t="n">
        <v>123</v>
      </c>
      <c r="C678" s="3" t="n">
        <v>44410</v>
      </c>
      <c r="D678" s="2" t="s">
        <v>157</v>
      </c>
      <c r="E678" s="2" t="s">
        <v>8</v>
      </c>
      <c r="F678" s="2" t="n">
        <v>2</v>
      </c>
      <c r="G678" s="2" t="s">
        <v>238</v>
      </c>
    </row>
    <row r="679" customFormat="false" ht="12.8" hidden="false" customHeight="false" outlineLevel="0" collapsed="false">
      <c r="A679" s="2" t="s">
        <v>160</v>
      </c>
      <c r="B679" s="2" t="n">
        <v>17747</v>
      </c>
      <c r="C679" s="3" t="n">
        <v>44460</v>
      </c>
      <c r="D679" s="2" t="s">
        <v>105</v>
      </c>
      <c r="E679" s="2" t="s">
        <v>8</v>
      </c>
      <c r="F679" s="2" t="n">
        <v>2</v>
      </c>
      <c r="G679" s="2" t="s">
        <v>211</v>
      </c>
    </row>
    <row r="680" customFormat="false" ht="12.8" hidden="false" customHeight="false" outlineLevel="0" collapsed="false">
      <c r="A680" s="2" t="s">
        <v>160</v>
      </c>
      <c r="B680" s="2" t="n">
        <v>4066</v>
      </c>
      <c r="C680" s="3" t="n">
        <v>44474</v>
      </c>
      <c r="D680" s="2" t="s">
        <v>25</v>
      </c>
      <c r="E680" s="2" t="s">
        <v>8</v>
      </c>
      <c r="F680" s="2" t="n">
        <v>2</v>
      </c>
      <c r="G680" s="2" t="s">
        <v>211</v>
      </c>
    </row>
    <row r="681" customFormat="false" ht="12.8" hidden="false" customHeight="false" outlineLevel="0" collapsed="false">
      <c r="A681" s="2" t="s">
        <v>160</v>
      </c>
      <c r="B681" s="2" t="n">
        <v>6269</v>
      </c>
      <c r="C681" s="3" t="n">
        <v>44477</v>
      </c>
      <c r="D681" s="2" t="s">
        <v>363</v>
      </c>
      <c r="E681" s="2" t="s">
        <v>8</v>
      </c>
      <c r="F681" s="2" t="n">
        <v>2</v>
      </c>
      <c r="G681" s="2" t="s">
        <v>211</v>
      </c>
    </row>
    <row r="682" customFormat="false" ht="12.8" hidden="false" customHeight="false" outlineLevel="0" collapsed="false">
      <c r="A682" s="2" t="s">
        <v>160</v>
      </c>
      <c r="B682" s="2" t="n">
        <v>8756</v>
      </c>
      <c r="C682" s="3" t="n">
        <v>44479</v>
      </c>
      <c r="D682" s="2" t="s">
        <v>25</v>
      </c>
      <c r="E682" s="2" t="s">
        <v>8</v>
      </c>
      <c r="F682" s="2" t="n">
        <v>2</v>
      </c>
      <c r="G682" s="2" t="s">
        <v>211</v>
      </c>
    </row>
    <row r="683" customFormat="false" ht="12.8" hidden="false" customHeight="false" outlineLevel="0" collapsed="false">
      <c r="A683" s="2" t="s">
        <v>160</v>
      </c>
      <c r="B683" s="2" t="n">
        <v>18788</v>
      </c>
      <c r="C683" s="3" t="n">
        <v>44490</v>
      </c>
      <c r="D683" s="2" t="s">
        <v>87</v>
      </c>
      <c r="E683" s="2" t="s">
        <v>8</v>
      </c>
      <c r="F683" s="2" t="n">
        <v>2</v>
      </c>
      <c r="G683" s="2" t="s">
        <v>337</v>
      </c>
    </row>
    <row r="684" customFormat="false" ht="12.8" hidden="false" customHeight="false" outlineLevel="0" collapsed="false">
      <c r="A684" s="2" t="s">
        <v>160</v>
      </c>
      <c r="B684" s="2" t="n">
        <v>1680</v>
      </c>
      <c r="C684" s="3" t="n">
        <v>44503</v>
      </c>
      <c r="D684" s="2" t="s">
        <v>364</v>
      </c>
      <c r="E684" s="2" t="s">
        <v>8</v>
      </c>
      <c r="F684" s="2" t="n">
        <v>2</v>
      </c>
      <c r="G684" s="2" t="s">
        <v>206</v>
      </c>
    </row>
    <row r="685" customFormat="false" ht="12.8" hidden="false" customHeight="false" outlineLevel="0" collapsed="false">
      <c r="A685" s="2" t="s">
        <v>182</v>
      </c>
      <c r="B685" s="2" t="n">
        <v>18945</v>
      </c>
      <c r="C685" s="3" t="n">
        <v>44461</v>
      </c>
      <c r="D685" s="2" t="s">
        <v>87</v>
      </c>
      <c r="E685" s="2" t="s">
        <v>8</v>
      </c>
      <c r="F685" s="2" t="n">
        <v>2</v>
      </c>
      <c r="G685" s="2" t="s">
        <v>365</v>
      </c>
    </row>
    <row r="686" customFormat="false" ht="12.8" hidden="false" customHeight="false" outlineLevel="0" collapsed="false">
      <c r="A686" s="2" t="s">
        <v>182</v>
      </c>
      <c r="B686" s="2" t="n">
        <v>26102</v>
      </c>
      <c r="C686" s="3" t="n">
        <v>44473</v>
      </c>
      <c r="D686" s="2" t="s">
        <v>87</v>
      </c>
      <c r="E686" s="2" t="s">
        <v>8</v>
      </c>
      <c r="F686" s="2" t="n">
        <v>2</v>
      </c>
      <c r="G686" s="2" t="s">
        <v>366</v>
      </c>
    </row>
    <row r="687" customFormat="false" ht="12.8" hidden="false" customHeight="false" outlineLevel="0" collapsed="false">
      <c r="A687" s="2" t="s">
        <v>182</v>
      </c>
      <c r="B687" s="2" t="n">
        <v>5774</v>
      </c>
      <c r="C687" s="3" t="n">
        <v>44476</v>
      </c>
      <c r="D687" s="2" t="s">
        <v>87</v>
      </c>
      <c r="E687" s="2" t="s">
        <v>2</v>
      </c>
      <c r="F687" s="2" t="n">
        <v>2</v>
      </c>
      <c r="G687" s="2" t="s">
        <v>211</v>
      </c>
    </row>
    <row r="688" customFormat="false" ht="12.8" hidden="false" customHeight="false" outlineLevel="0" collapsed="false">
      <c r="A688" s="2" t="s">
        <v>182</v>
      </c>
      <c r="B688" s="2" t="n">
        <v>23302</v>
      </c>
      <c r="C688" s="3" t="n">
        <v>44496</v>
      </c>
      <c r="D688" s="2" t="s">
        <v>352</v>
      </c>
      <c r="E688" s="2" t="s">
        <v>8</v>
      </c>
      <c r="F688" s="2" t="n">
        <v>2</v>
      </c>
      <c r="G688" s="2" t="s">
        <v>258</v>
      </c>
    </row>
    <row r="689" customFormat="false" ht="12.8" hidden="false" customHeight="false" outlineLevel="0" collapsed="false">
      <c r="A689" s="2" t="s">
        <v>182</v>
      </c>
      <c r="B689" s="2" t="n">
        <v>27217</v>
      </c>
      <c r="C689" s="3" t="n">
        <v>44500</v>
      </c>
      <c r="D689" s="2" t="s">
        <v>25</v>
      </c>
      <c r="E689" s="2" t="s">
        <v>8</v>
      </c>
      <c r="F689" s="2" t="n">
        <v>2</v>
      </c>
      <c r="G689" s="2" t="s">
        <v>206</v>
      </c>
    </row>
    <row r="690" customFormat="false" ht="12.8" hidden="false" customHeight="false" outlineLevel="0" collapsed="false">
      <c r="A690" s="2" t="s">
        <v>182</v>
      </c>
      <c r="B690" s="2" t="n">
        <v>2983</v>
      </c>
      <c r="C690" s="3" t="n">
        <v>44504</v>
      </c>
      <c r="D690" s="2"/>
      <c r="E690" s="2" t="s">
        <v>8</v>
      </c>
      <c r="F690" s="2" t="n">
        <v>2</v>
      </c>
      <c r="G690" s="2" t="s">
        <v>211</v>
      </c>
    </row>
    <row r="691" customFormat="false" ht="12.8" hidden="false" customHeight="false" outlineLevel="0" collapsed="false">
      <c r="A691" s="0" t="s">
        <v>182</v>
      </c>
      <c r="B691" s="0" t="n">
        <v>23835</v>
      </c>
      <c r="C691" s="4" t="n">
        <v>44559</v>
      </c>
      <c r="D691" s="0" t="s">
        <v>367</v>
      </c>
      <c r="E691" s="0" t="s">
        <v>8</v>
      </c>
      <c r="F691" s="1" t="n">
        <v>2</v>
      </c>
      <c r="G691" s="1" t="s">
        <v>242</v>
      </c>
    </row>
    <row r="692" customFormat="false" ht="12.8" hidden="false" customHeight="false" outlineLevel="0" collapsed="false">
      <c r="A692" s="2" t="s">
        <v>194</v>
      </c>
      <c r="B692" s="2" t="n">
        <v>11221</v>
      </c>
      <c r="C692" s="3" t="n">
        <v>44390</v>
      </c>
      <c r="D692" s="2" t="s">
        <v>289</v>
      </c>
      <c r="E692" s="2" t="s">
        <v>8</v>
      </c>
      <c r="F692" s="2" t="n">
        <v>2</v>
      </c>
      <c r="G692" s="2" t="s">
        <v>236</v>
      </c>
    </row>
    <row r="693" customFormat="false" ht="12.8" hidden="false" customHeight="false" outlineLevel="0" collapsed="false">
      <c r="A693" s="2" t="s">
        <v>194</v>
      </c>
      <c r="B693" s="2" t="n">
        <v>1871</v>
      </c>
      <c r="C693" s="3" t="n">
        <v>44442</v>
      </c>
      <c r="D693" s="2" t="s">
        <v>56</v>
      </c>
      <c r="E693" s="2" t="s">
        <v>8</v>
      </c>
      <c r="F693" s="2" t="n">
        <v>2</v>
      </c>
      <c r="G693" s="2" t="s">
        <v>368</v>
      </c>
    </row>
    <row r="694" customFormat="false" ht="12.8" hidden="false" customHeight="false" outlineLevel="0" collapsed="false">
      <c r="A694" s="2" t="s">
        <v>194</v>
      </c>
      <c r="B694" s="2" t="n">
        <v>11448</v>
      </c>
      <c r="C694" s="3" t="n">
        <v>44452</v>
      </c>
      <c r="D694" s="2" t="s">
        <v>369</v>
      </c>
      <c r="E694" s="2" t="s">
        <v>8</v>
      </c>
      <c r="F694" s="2" t="n">
        <v>2</v>
      </c>
      <c r="G694" s="2" t="s">
        <v>370</v>
      </c>
    </row>
    <row r="695" customFormat="false" ht="12.8" hidden="false" customHeight="false" outlineLevel="0" collapsed="false">
      <c r="A695" s="2" t="s">
        <v>194</v>
      </c>
      <c r="B695" s="2" t="n">
        <v>18366</v>
      </c>
      <c r="C695" s="3" t="n">
        <v>44461</v>
      </c>
      <c r="D695" s="2" t="s">
        <v>87</v>
      </c>
      <c r="E695" s="2" t="s">
        <v>8</v>
      </c>
      <c r="F695" s="2" t="n">
        <v>2</v>
      </c>
      <c r="G695" s="2" t="s">
        <v>337</v>
      </c>
    </row>
    <row r="696" customFormat="false" ht="12.8" hidden="false" customHeight="false" outlineLevel="0" collapsed="false">
      <c r="A696" s="2" t="s">
        <v>194</v>
      </c>
      <c r="B696" s="2" t="n">
        <v>24131</v>
      </c>
      <c r="C696" s="3" t="n">
        <v>44467</v>
      </c>
      <c r="D696" s="2" t="s">
        <v>25</v>
      </c>
      <c r="E696" s="2" t="s">
        <v>2</v>
      </c>
      <c r="F696" s="2" t="n">
        <v>2</v>
      </c>
      <c r="G696" s="2" t="s">
        <v>371</v>
      </c>
    </row>
    <row r="697" customFormat="false" ht="12.8" hidden="false" customHeight="false" outlineLevel="0" collapsed="false">
      <c r="A697" s="2" t="s">
        <v>194</v>
      </c>
      <c r="B697" s="2" t="n">
        <v>24766</v>
      </c>
      <c r="C697" s="3" t="n">
        <v>44468</v>
      </c>
      <c r="D697" s="2" t="s">
        <v>25</v>
      </c>
      <c r="E697" s="2" t="s">
        <v>8</v>
      </c>
      <c r="F697" s="2" t="n">
        <v>2</v>
      </c>
      <c r="G697" s="2" t="s">
        <v>211</v>
      </c>
    </row>
    <row r="698" customFormat="false" ht="12.8" hidden="false" customHeight="false" outlineLevel="0" collapsed="false">
      <c r="A698" s="2" t="s">
        <v>194</v>
      </c>
      <c r="B698" s="2" t="n">
        <v>632</v>
      </c>
      <c r="C698" s="3" t="n">
        <v>44470</v>
      </c>
      <c r="D698" s="2" t="s">
        <v>25</v>
      </c>
      <c r="E698" s="2" t="s">
        <v>8</v>
      </c>
      <c r="F698" s="2" t="n">
        <v>2</v>
      </c>
      <c r="G698" s="2" t="s">
        <v>206</v>
      </c>
    </row>
    <row r="699" customFormat="false" ht="12.8" hidden="false" customHeight="false" outlineLevel="0" collapsed="false">
      <c r="A699" s="2" t="s">
        <v>194</v>
      </c>
      <c r="B699" s="2" t="n">
        <v>1632</v>
      </c>
      <c r="C699" s="3" t="n">
        <v>44471</v>
      </c>
      <c r="D699" s="2" t="s">
        <v>25</v>
      </c>
      <c r="E699" s="2" t="s">
        <v>8</v>
      </c>
      <c r="F699" s="2" t="n">
        <v>2</v>
      </c>
      <c r="G699" s="2" t="s">
        <v>211</v>
      </c>
    </row>
    <row r="700" customFormat="false" ht="12.8" hidden="false" customHeight="false" outlineLevel="0" collapsed="false">
      <c r="A700" s="2" t="s">
        <v>194</v>
      </c>
      <c r="B700" s="2" t="n">
        <v>3934</v>
      </c>
      <c r="C700" s="3" t="n">
        <v>44474</v>
      </c>
      <c r="D700" s="2" t="s">
        <v>56</v>
      </c>
      <c r="E700" s="2" t="s">
        <v>2</v>
      </c>
      <c r="F700" s="2" t="n">
        <v>2</v>
      </c>
      <c r="G700" s="2" t="s">
        <v>211</v>
      </c>
    </row>
    <row r="701" customFormat="false" ht="12.8" hidden="false" customHeight="false" outlineLevel="0" collapsed="false">
      <c r="A701" s="2" t="s">
        <v>194</v>
      </c>
      <c r="B701" s="2" t="n">
        <v>5612</v>
      </c>
      <c r="C701" s="3" t="n">
        <v>44476</v>
      </c>
      <c r="D701" s="2" t="s">
        <v>87</v>
      </c>
      <c r="E701" s="2" t="s">
        <v>8</v>
      </c>
      <c r="F701" s="2" t="n">
        <v>2</v>
      </c>
      <c r="G701" s="2" t="s">
        <v>366</v>
      </c>
    </row>
    <row r="702" customFormat="false" ht="12.8" hidden="false" customHeight="false" outlineLevel="0" collapsed="false">
      <c r="A702" s="2" t="s">
        <v>194</v>
      </c>
      <c r="B702" s="2" t="n">
        <v>5847</v>
      </c>
      <c r="C702" s="3" t="n">
        <v>44476</v>
      </c>
      <c r="D702" s="2" t="s">
        <v>105</v>
      </c>
      <c r="E702" s="2" t="s">
        <v>8</v>
      </c>
      <c r="F702" s="2" t="n">
        <v>2</v>
      </c>
      <c r="G702" s="2" t="s">
        <v>372</v>
      </c>
    </row>
    <row r="703" customFormat="false" ht="12.8" hidden="false" customHeight="false" outlineLevel="0" collapsed="false">
      <c r="A703" s="2" t="s">
        <v>194</v>
      </c>
      <c r="B703" s="2" t="n">
        <v>5896</v>
      </c>
      <c r="C703" s="3" t="n">
        <v>44476</v>
      </c>
      <c r="D703" s="2" t="s">
        <v>336</v>
      </c>
      <c r="E703" s="2" t="s">
        <v>8</v>
      </c>
      <c r="F703" s="2" t="n">
        <v>2</v>
      </c>
      <c r="G703" s="2" t="s">
        <v>366</v>
      </c>
    </row>
    <row r="704" customFormat="false" ht="12.8" hidden="false" customHeight="false" outlineLevel="0" collapsed="false">
      <c r="A704" s="2" t="s">
        <v>194</v>
      </c>
      <c r="B704" s="2" t="n">
        <v>8467</v>
      </c>
      <c r="C704" s="3" t="n">
        <v>44479</v>
      </c>
      <c r="D704" s="2" t="s">
        <v>86</v>
      </c>
      <c r="E704" s="2" t="s">
        <v>8</v>
      </c>
      <c r="F704" s="2" t="n">
        <v>2</v>
      </c>
      <c r="G704" s="2" t="s">
        <v>373</v>
      </c>
    </row>
    <row r="705" customFormat="false" ht="12.8" hidden="false" customHeight="false" outlineLevel="0" collapsed="false">
      <c r="A705" s="2" t="s">
        <v>194</v>
      </c>
      <c r="B705" s="2" t="n">
        <v>6923</v>
      </c>
      <c r="C705" s="3" t="n">
        <v>44480</v>
      </c>
      <c r="D705" s="2" t="s">
        <v>153</v>
      </c>
      <c r="E705" s="2" t="s">
        <v>8</v>
      </c>
      <c r="F705" s="2" t="n">
        <v>2</v>
      </c>
      <c r="G705" s="2" t="s">
        <v>211</v>
      </c>
    </row>
    <row r="706" customFormat="false" ht="12.8" hidden="false" customHeight="false" outlineLevel="0" collapsed="false">
      <c r="A706" s="2" t="s">
        <v>194</v>
      </c>
      <c r="B706" s="2" t="n">
        <v>11014</v>
      </c>
      <c r="C706" s="3" t="n">
        <v>44482</v>
      </c>
      <c r="D706" s="2"/>
      <c r="E706" s="2" t="s">
        <v>8</v>
      </c>
      <c r="F706" s="2" t="n">
        <v>2</v>
      </c>
      <c r="G706" s="2" t="s">
        <v>211</v>
      </c>
    </row>
    <row r="707" customFormat="false" ht="12.8" hidden="false" customHeight="false" outlineLevel="0" collapsed="false">
      <c r="A707" s="2" t="s">
        <v>194</v>
      </c>
      <c r="B707" s="2" t="n">
        <v>11146</v>
      </c>
      <c r="C707" s="3" t="n">
        <v>44482</v>
      </c>
      <c r="D707" s="2" t="s">
        <v>25</v>
      </c>
      <c r="E707" s="2" t="s">
        <v>8</v>
      </c>
      <c r="F707" s="2" t="n">
        <v>2</v>
      </c>
      <c r="G707" s="2" t="s">
        <v>258</v>
      </c>
    </row>
    <row r="708" customFormat="false" ht="12.8" hidden="false" customHeight="false" outlineLevel="0" collapsed="false">
      <c r="A708" s="2" t="s">
        <v>194</v>
      </c>
      <c r="B708" s="2" t="n">
        <v>14800</v>
      </c>
      <c r="C708" s="3" t="n">
        <v>44486</v>
      </c>
      <c r="D708" s="2" t="s">
        <v>87</v>
      </c>
      <c r="E708" s="2" t="s">
        <v>8</v>
      </c>
      <c r="F708" s="2" t="n">
        <v>2</v>
      </c>
      <c r="G708" s="2" t="s">
        <v>337</v>
      </c>
    </row>
    <row r="709" customFormat="false" ht="12.8" hidden="false" customHeight="false" outlineLevel="0" collapsed="false">
      <c r="A709" s="2" t="s">
        <v>194</v>
      </c>
      <c r="B709" s="2" t="n">
        <v>22517</v>
      </c>
      <c r="C709" s="3" t="n">
        <v>44495</v>
      </c>
      <c r="D709" s="2" t="s">
        <v>374</v>
      </c>
      <c r="E709" s="2" t="s">
        <v>8</v>
      </c>
      <c r="F709" s="2" t="n">
        <v>2</v>
      </c>
      <c r="G709" s="2" t="s">
        <v>211</v>
      </c>
    </row>
    <row r="710" customFormat="false" ht="12.8" hidden="false" customHeight="false" outlineLevel="0" collapsed="false">
      <c r="A710" s="0" t="s">
        <v>194</v>
      </c>
      <c r="B710" s="0" t="n">
        <v>17526</v>
      </c>
      <c r="C710" s="4" t="n">
        <v>44521</v>
      </c>
      <c r="D710" s="0" t="s">
        <v>375</v>
      </c>
      <c r="E710" s="0" t="s">
        <v>8</v>
      </c>
      <c r="F710" s="1" t="n">
        <v>2</v>
      </c>
      <c r="G710" s="1" t="s">
        <v>376</v>
      </c>
    </row>
    <row r="711" customFormat="false" ht="12.8" hidden="false" customHeight="false" outlineLevel="0" collapsed="false">
      <c r="A711" s="0" t="s">
        <v>194</v>
      </c>
      <c r="B711" s="0" t="n">
        <v>24168</v>
      </c>
      <c r="C711" s="4" t="n">
        <v>44529</v>
      </c>
      <c r="D711" s="0" t="s">
        <v>377</v>
      </c>
      <c r="E711" s="0" t="s">
        <v>8</v>
      </c>
      <c r="F711" s="1" t="n">
        <v>2</v>
      </c>
      <c r="G711" s="1" t="s">
        <v>378</v>
      </c>
    </row>
    <row r="712" customFormat="false" ht="12.8" hidden="false" customHeight="false" outlineLevel="0" collapsed="false">
      <c r="A712" s="2" t="s">
        <v>0</v>
      </c>
      <c r="B712" s="2" t="n">
        <v>5054</v>
      </c>
      <c r="C712" s="3" t="n">
        <v>44475</v>
      </c>
      <c r="D712" s="2" t="s">
        <v>379</v>
      </c>
      <c r="E712" s="2" t="s">
        <v>8</v>
      </c>
      <c r="F712" s="2" t="n">
        <v>3</v>
      </c>
      <c r="G712" s="2" t="s">
        <v>211</v>
      </c>
    </row>
    <row r="713" customFormat="false" ht="12.8" hidden="false" customHeight="false" outlineLevel="0" collapsed="false">
      <c r="A713" s="2" t="s">
        <v>0</v>
      </c>
      <c r="B713" s="2" t="n">
        <v>5220</v>
      </c>
      <c r="C713" s="3" t="n">
        <v>44475</v>
      </c>
      <c r="D713" s="2" t="s">
        <v>379</v>
      </c>
      <c r="E713" s="2" t="s">
        <v>8</v>
      </c>
      <c r="F713" s="2" t="n">
        <v>3</v>
      </c>
      <c r="G713" s="2" t="s">
        <v>211</v>
      </c>
    </row>
    <row r="714" customFormat="false" ht="12.8" hidden="false" customHeight="false" outlineLevel="0" collapsed="false">
      <c r="A714" s="2" t="s">
        <v>0</v>
      </c>
      <c r="B714" s="2" t="n">
        <v>16808</v>
      </c>
      <c r="C714" s="3" t="n">
        <v>44488</v>
      </c>
      <c r="D714" s="2" t="s">
        <v>105</v>
      </c>
      <c r="E714" s="2" t="s">
        <v>8</v>
      </c>
      <c r="F714" s="2" t="n">
        <v>3</v>
      </c>
      <c r="G714" s="2" t="s">
        <v>380</v>
      </c>
    </row>
    <row r="715" customFormat="false" ht="12.8" hidden="false" customHeight="false" outlineLevel="0" collapsed="false">
      <c r="A715" s="2" t="s">
        <v>79</v>
      </c>
      <c r="B715" s="2"/>
      <c r="C715" s="3" t="n">
        <v>44408</v>
      </c>
      <c r="D715" s="2" t="s">
        <v>338</v>
      </c>
      <c r="E715" s="2" t="s">
        <v>8</v>
      </c>
      <c r="F715" s="2" t="n">
        <v>3</v>
      </c>
      <c r="G715" s="2" t="s">
        <v>381</v>
      </c>
    </row>
    <row r="716" customFormat="false" ht="12.8" hidden="false" customHeight="false" outlineLevel="0" collapsed="false">
      <c r="A716" s="2" t="s">
        <v>79</v>
      </c>
      <c r="B716" s="2" t="n">
        <v>5324</v>
      </c>
      <c r="C716" s="3" t="n">
        <v>44476</v>
      </c>
      <c r="D716" s="2" t="s">
        <v>382</v>
      </c>
      <c r="E716" s="2" t="s">
        <v>8</v>
      </c>
      <c r="F716" s="2" t="n">
        <v>3</v>
      </c>
      <c r="G716" s="2" t="s">
        <v>337</v>
      </c>
    </row>
    <row r="717" customFormat="false" ht="12.8" hidden="false" customHeight="false" outlineLevel="0" collapsed="false">
      <c r="A717" s="2" t="s">
        <v>79</v>
      </c>
      <c r="B717" s="2" t="n">
        <v>5344</v>
      </c>
      <c r="C717" s="3" t="n">
        <v>44476</v>
      </c>
      <c r="D717" s="2" t="s">
        <v>383</v>
      </c>
      <c r="E717" s="2" t="s">
        <v>8</v>
      </c>
      <c r="F717" s="2" t="n">
        <v>3</v>
      </c>
      <c r="G717" s="2" t="s">
        <v>337</v>
      </c>
    </row>
    <row r="718" customFormat="false" ht="12.8" hidden="false" customHeight="false" outlineLevel="0" collapsed="false">
      <c r="A718" s="2" t="s">
        <v>79</v>
      </c>
      <c r="B718" s="2" t="n">
        <v>7989</v>
      </c>
      <c r="C718" s="3" t="n">
        <v>44479</v>
      </c>
      <c r="D718" s="2" t="s">
        <v>379</v>
      </c>
      <c r="E718" s="2" t="s">
        <v>8</v>
      </c>
      <c r="F718" s="2" t="n">
        <v>3</v>
      </c>
      <c r="G718" s="2" t="s">
        <v>206</v>
      </c>
    </row>
    <row r="719" customFormat="false" ht="12.8" hidden="false" customHeight="false" outlineLevel="0" collapsed="false">
      <c r="A719" s="2" t="s">
        <v>79</v>
      </c>
      <c r="B719" s="2" t="n">
        <v>9305</v>
      </c>
      <c r="C719" s="3" t="n">
        <v>44480</v>
      </c>
      <c r="D719" s="2" t="s">
        <v>56</v>
      </c>
      <c r="E719" s="2" t="s">
        <v>8</v>
      </c>
      <c r="F719" s="2" t="n">
        <v>3</v>
      </c>
      <c r="G719" s="2" t="s">
        <v>211</v>
      </c>
    </row>
    <row r="720" customFormat="false" ht="12.8" hidden="false" customHeight="false" outlineLevel="0" collapsed="false">
      <c r="A720" s="0" t="s">
        <v>79</v>
      </c>
      <c r="B720" s="0" t="n">
        <v>18075</v>
      </c>
      <c r="C720" s="4" t="n">
        <v>44552</v>
      </c>
      <c r="D720" s="0" t="s">
        <v>384</v>
      </c>
      <c r="E720" s="0" t="s">
        <v>8</v>
      </c>
      <c r="F720" s="1" t="n">
        <v>3</v>
      </c>
      <c r="G720" s="1" t="s">
        <v>385</v>
      </c>
    </row>
    <row r="721" customFormat="false" ht="12.8" hidden="false" customHeight="false" outlineLevel="0" collapsed="false">
      <c r="A721" s="2" t="s">
        <v>112</v>
      </c>
      <c r="B721" s="2" t="n">
        <v>22985</v>
      </c>
      <c r="C721" s="3" t="n">
        <v>44495</v>
      </c>
      <c r="D721" s="2" t="s">
        <v>56</v>
      </c>
      <c r="E721" s="2" t="s">
        <v>8</v>
      </c>
      <c r="F721" s="2" t="n">
        <v>3</v>
      </c>
      <c r="G721" s="2" t="s">
        <v>386</v>
      </c>
    </row>
    <row r="722" customFormat="false" ht="12.8" hidden="false" customHeight="false" outlineLevel="0" collapsed="false">
      <c r="A722" s="2" t="s">
        <v>112</v>
      </c>
      <c r="B722" s="2"/>
      <c r="C722" s="3" t="n">
        <v>44504</v>
      </c>
      <c r="D722" s="2" t="s">
        <v>157</v>
      </c>
      <c r="E722" s="2" t="s">
        <v>2</v>
      </c>
      <c r="F722" s="2" t="n">
        <v>3</v>
      </c>
      <c r="G722" s="2" t="s">
        <v>258</v>
      </c>
    </row>
    <row r="723" customFormat="false" ht="12.8" hidden="false" customHeight="false" outlineLevel="0" collapsed="false">
      <c r="A723" s="0" t="s">
        <v>130</v>
      </c>
      <c r="C723" s="4" t="n">
        <v>44517</v>
      </c>
      <c r="D723" s="0" t="s">
        <v>87</v>
      </c>
      <c r="E723" s="0" t="s">
        <v>8</v>
      </c>
      <c r="F723" s="1" t="n">
        <v>3</v>
      </c>
      <c r="G723" s="1" t="s">
        <v>387</v>
      </c>
    </row>
    <row r="724" customFormat="false" ht="12.8" hidden="false" customHeight="false" outlineLevel="0" collapsed="false">
      <c r="A724" s="2" t="s">
        <v>151</v>
      </c>
      <c r="B724" s="2" t="n">
        <v>24308</v>
      </c>
      <c r="C724" s="3" t="n">
        <v>44497</v>
      </c>
      <c r="D724" s="2" t="s">
        <v>157</v>
      </c>
      <c r="E724" s="2" t="s">
        <v>8</v>
      </c>
      <c r="F724" s="2" t="n">
        <v>3</v>
      </c>
      <c r="G724" s="2" t="s">
        <v>206</v>
      </c>
    </row>
    <row r="725" customFormat="false" ht="12.8" hidden="false" customHeight="false" outlineLevel="0" collapsed="false">
      <c r="A725" s="2" t="s">
        <v>151</v>
      </c>
      <c r="B725" s="2" t="n">
        <v>554</v>
      </c>
      <c r="C725" s="3" t="n">
        <v>44501</v>
      </c>
      <c r="D725" s="2" t="s">
        <v>157</v>
      </c>
      <c r="E725" s="2" t="s">
        <v>8</v>
      </c>
      <c r="F725" s="2" t="n">
        <v>3</v>
      </c>
      <c r="G725" s="2" t="s">
        <v>211</v>
      </c>
    </row>
    <row r="726" customFormat="false" ht="12.8" hidden="false" customHeight="false" outlineLevel="0" collapsed="false">
      <c r="A726" s="2" t="s">
        <v>151</v>
      </c>
      <c r="B726" s="2" t="n">
        <v>2552</v>
      </c>
      <c r="C726" s="3" t="n">
        <v>44504</v>
      </c>
      <c r="D726" s="2" t="s">
        <v>157</v>
      </c>
      <c r="E726" s="2" t="s">
        <v>8</v>
      </c>
      <c r="F726" s="2" t="n">
        <v>3</v>
      </c>
      <c r="G726" s="2" t="s">
        <v>206</v>
      </c>
    </row>
    <row r="727" customFormat="false" ht="12.8" hidden="false" customHeight="false" outlineLevel="0" collapsed="false">
      <c r="A727" s="0" t="s">
        <v>151</v>
      </c>
      <c r="B727" s="0" t="n">
        <v>12592</v>
      </c>
      <c r="C727" s="4" t="n">
        <v>44515</v>
      </c>
      <c r="D727" s="0" t="s">
        <v>388</v>
      </c>
      <c r="E727" s="0" t="s">
        <v>8</v>
      </c>
      <c r="F727" s="1" t="n">
        <v>3</v>
      </c>
      <c r="G727" s="1" t="s">
        <v>206</v>
      </c>
    </row>
    <row r="728" customFormat="false" ht="12.8" hidden="false" customHeight="false" outlineLevel="0" collapsed="false">
      <c r="A728" s="2" t="s">
        <v>160</v>
      </c>
      <c r="B728" s="2" t="n">
        <v>24682</v>
      </c>
      <c r="C728" s="3" t="n">
        <v>44468</v>
      </c>
      <c r="D728" s="2" t="s">
        <v>83</v>
      </c>
      <c r="E728" s="2" t="s">
        <v>2</v>
      </c>
      <c r="F728" s="2" t="n">
        <v>3</v>
      </c>
      <c r="G728" s="2" t="s">
        <v>389</v>
      </c>
    </row>
    <row r="729" customFormat="false" ht="12.8" hidden="false" customHeight="false" outlineLevel="0" collapsed="false">
      <c r="A729" s="2" t="s">
        <v>194</v>
      </c>
      <c r="B729" s="2" t="n">
        <v>18337</v>
      </c>
      <c r="C729" s="3" t="n">
        <v>44460</v>
      </c>
      <c r="D729" s="2" t="s">
        <v>350</v>
      </c>
      <c r="E729" s="2" t="s">
        <v>8</v>
      </c>
      <c r="F729" s="2" t="n">
        <v>3</v>
      </c>
      <c r="G729" s="2" t="s">
        <v>258</v>
      </c>
    </row>
    <row r="730" customFormat="false" ht="12.8" hidden="false" customHeight="false" outlineLevel="0" collapsed="false">
      <c r="A730" s="2" t="s">
        <v>194</v>
      </c>
      <c r="B730" s="2" t="n">
        <v>6097</v>
      </c>
      <c r="C730" s="3" t="n">
        <v>44476</v>
      </c>
      <c r="D730" s="2" t="s">
        <v>306</v>
      </c>
      <c r="E730" s="2" t="s">
        <v>8</v>
      </c>
      <c r="F730" s="2" t="n">
        <v>3</v>
      </c>
      <c r="G730" s="2" t="s">
        <v>211</v>
      </c>
    </row>
    <row r="731" customFormat="false" ht="12.8" hidden="false" customHeight="false" outlineLevel="0" collapsed="false">
      <c r="A731" s="2" t="s">
        <v>194</v>
      </c>
      <c r="B731" s="2" t="n">
        <v>6478</v>
      </c>
      <c r="C731" s="3" t="n">
        <v>44477</v>
      </c>
      <c r="D731" s="2" t="s">
        <v>56</v>
      </c>
      <c r="E731" s="2" t="s">
        <v>8</v>
      </c>
      <c r="F731" s="2" t="n">
        <v>3</v>
      </c>
      <c r="G731" s="2" t="s">
        <v>211</v>
      </c>
    </row>
    <row r="732" customFormat="false" ht="12.8" hidden="false" customHeight="false" outlineLevel="0" collapsed="false">
      <c r="A732" s="2" t="s">
        <v>194</v>
      </c>
      <c r="B732" s="2" t="n">
        <v>7183</v>
      </c>
      <c r="C732" s="3" t="n">
        <v>44478</v>
      </c>
      <c r="D732" s="2" t="s">
        <v>383</v>
      </c>
      <c r="E732" s="2" t="s">
        <v>8</v>
      </c>
      <c r="F732" s="2" t="n">
        <v>3</v>
      </c>
      <c r="G732" s="2" t="s">
        <v>353</v>
      </c>
    </row>
    <row r="733" customFormat="false" ht="12.8" hidden="false" customHeight="false" outlineLevel="0" collapsed="false">
      <c r="A733" s="2" t="s">
        <v>0</v>
      </c>
      <c r="B733" s="2" t="n">
        <v>3840</v>
      </c>
      <c r="C733" s="3" t="n">
        <v>44474</v>
      </c>
      <c r="D733" s="2" t="s">
        <v>390</v>
      </c>
      <c r="E733" s="2" t="s">
        <v>8</v>
      </c>
      <c r="F733" s="2" t="n">
        <v>4</v>
      </c>
      <c r="G733" s="2" t="s">
        <v>339</v>
      </c>
    </row>
    <row r="734" customFormat="false" ht="12.8" hidden="false" customHeight="false" outlineLevel="0" collapsed="false">
      <c r="A734" s="2" t="s">
        <v>0</v>
      </c>
      <c r="B734" s="2" t="n">
        <v>19940</v>
      </c>
      <c r="C734" s="3" t="n">
        <v>44492</v>
      </c>
      <c r="D734" s="2" t="s">
        <v>338</v>
      </c>
      <c r="E734" s="2" t="s">
        <v>8</v>
      </c>
      <c r="F734" s="2" t="n">
        <v>4</v>
      </c>
      <c r="G734" s="2" t="s">
        <v>339</v>
      </c>
    </row>
    <row r="735" customFormat="false" ht="12.8" hidden="false" customHeight="false" outlineLevel="0" collapsed="false">
      <c r="A735" s="2" t="s">
        <v>0</v>
      </c>
      <c r="B735" s="2"/>
      <c r="C735" s="3" t="n">
        <v>44494</v>
      </c>
      <c r="D735" s="2" t="s">
        <v>391</v>
      </c>
      <c r="E735" s="2" t="s">
        <v>8</v>
      </c>
      <c r="F735" s="2" t="n">
        <v>4</v>
      </c>
      <c r="G735" s="2" t="s">
        <v>339</v>
      </c>
    </row>
    <row r="736" customFormat="false" ht="12.8" hidden="false" customHeight="false" outlineLevel="0" collapsed="false">
      <c r="A736" s="2" t="s">
        <v>0</v>
      </c>
      <c r="B736" s="2" t="n">
        <v>25349</v>
      </c>
      <c r="C736" s="3" t="n">
        <v>44498</v>
      </c>
      <c r="D736" s="2" t="s">
        <v>338</v>
      </c>
      <c r="E736" s="2" t="s">
        <v>8</v>
      </c>
      <c r="F736" s="2" t="n">
        <v>4</v>
      </c>
      <c r="G736" s="2" t="s">
        <v>339</v>
      </c>
    </row>
    <row r="737" customFormat="false" ht="12.8" hidden="false" customHeight="false" outlineLevel="0" collapsed="false">
      <c r="A737" s="2" t="s">
        <v>79</v>
      </c>
      <c r="B737" s="2" t="n">
        <v>7311</v>
      </c>
      <c r="C737" s="3" t="n">
        <v>44509</v>
      </c>
      <c r="D737" s="2" t="s">
        <v>391</v>
      </c>
      <c r="E737" s="2" t="s">
        <v>166</v>
      </c>
      <c r="F737" s="2" t="n">
        <v>4</v>
      </c>
      <c r="G737" s="2" t="s">
        <v>339</v>
      </c>
    </row>
    <row r="738" customFormat="false" ht="12.8" hidden="false" customHeight="false" outlineLevel="0" collapsed="false">
      <c r="A738" s="2" t="s">
        <v>130</v>
      </c>
      <c r="B738" s="2" t="n">
        <v>2909</v>
      </c>
      <c r="C738" s="3" t="n">
        <v>44509</v>
      </c>
      <c r="D738" s="2" t="s">
        <v>390</v>
      </c>
      <c r="E738" s="2" t="s">
        <v>8</v>
      </c>
      <c r="F738" s="2" t="n">
        <v>4</v>
      </c>
      <c r="G738" s="2" t="s">
        <v>339</v>
      </c>
    </row>
    <row r="739" customFormat="false" ht="12.8" hidden="false" customHeight="false" outlineLevel="0" collapsed="false">
      <c r="A739" s="2" t="s">
        <v>160</v>
      </c>
      <c r="B739" s="2" t="n">
        <v>8414</v>
      </c>
      <c r="C739" s="3" t="n">
        <v>44462</v>
      </c>
      <c r="D739" s="2" t="s">
        <v>392</v>
      </c>
      <c r="E739" s="2" t="s">
        <v>8</v>
      </c>
      <c r="F739" s="2" t="n">
        <v>4</v>
      </c>
      <c r="G739" s="2" t="s">
        <v>393</v>
      </c>
    </row>
    <row r="740" customFormat="false" ht="12.8" hidden="false" customHeight="false" outlineLevel="0" collapsed="false">
      <c r="A740" s="2" t="s">
        <v>194</v>
      </c>
      <c r="B740" s="2" t="n">
        <v>13534</v>
      </c>
      <c r="C740" s="3" t="n">
        <v>44485</v>
      </c>
      <c r="D740" s="2" t="s">
        <v>394</v>
      </c>
      <c r="E740" s="2" t="s">
        <v>2</v>
      </c>
      <c r="F740" s="2" t="n">
        <v>4</v>
      </c>
      <c r="G740" s="2" t="s">
        <v>380</v>
      </c>
    </row>
    <row r="741" customFormat="false" ht="12.8" hidden="false" customHeight="false" outlineLevel="0" collapsed="false">
      <c r="A741" s="0" t="s">
        <v>151</v>
      </c>
      <c r="C741" s="4" t="n">
        <v>44515</v>
      </c>
      <c r="D741" s="0" t="s">
        <v>395</v>
      </c>
      <c r="E741" s="0" t="s">
        <v>166</v>
      </c>
      <c r="F741" s="1" t="n">
        <v>5</v>
      </c>
      <c r="G741" s="1" t="s">
        <v>396</v>
      </c>
    </row>
    <row r="742" customFormat="false" ht="12.8" hidden="false" customHeight="false" outlineLevel="0" collapsed="false">
      <c r="A742" s="2" t="s">
        <v>160</v>
      </c>
      <c r="B742" s="2" t="n">
        <v>26223</v>
      </c>
      <c r="C742" s="3" t="n">
        <v>44438</v>
      </c>
      <c r="D742" s="2" t="s">
        <v>397</v>
      </c>
      <c r="E742" s="2" t="s">
        <v>166</v>
      </c>
      <c r="F742" s="2" t="n">
        <v>5</v>
      </c>
      <c r="G742" s="2" t="s">
        <v>398</v>
      </c>
    </row>
    <row r="743" customFormat="false" ht="12.8" hidden="false" customHeight="false" outlineLevel="0" collapsed="false">
      <c r="A743" s="0" t="s">
        <v>180</v>
      </c>
      <c r="C743" s="4" t="n">
        <v>44547</v>
      </c>
      <c r="D743" s="0" t="s">
        <v>383</v>
      </c>
      <c r="E743" s="0" t="s">
        <v>166</v>
      </c>
      <c r="F743" s="1" t="n">
        <v>5</v>
      </c>
      <c r="G743" s="1" t="s">
        <v>399</v>
      </c>
    </row>
    <row r="744" customFormat="false" ht="12.8" hidden="false" customHeight="false" outlineLevel="0" collapsed="false">
      <c r="A744" s="2" t="s">
        <v>0</v>
      </c>
      <c r="B744" s="2"/>
      <c r="C744" s="3" t="n">
        <v>44392</v>
      </c>
      <c r="D744" s="2" t="s">
        <v>87</v>
      </c>
      <c r="E744" s="2" t="s">
        <v>8</v>
      </c>
      <c r="F744" s="2" t="s">
        <v>83</v>
      </c>
      <c r="G744" s="2" t="s">
        <v>83</v>
      </c>
      <c r="H744" s="1" t="n">
        <v>1</v>
      </c>
    </row>
    <row r="745" customFormat="false" ht="12.8" hidden="false" customHeight="false" outlineLevel="0" collapsed="false">
      <c r="A745" s="2" t="s">
        <v>0</v>
      </c>
      <c r="B745" s="2" t="n">
        <v>11424</v>
      </c>
      <c r="C745" s="3" t="n">
        <v>44483</v>
      </c>
      <c r="D745" s="2" t="s">
        <v>56</v>
      </c>
      <c r="E745" s="2" t="s">
        <v>8</v>
      </c>
      <c r="F745" s="2" t="s">
        <v>83</v>
      </c>
      <c r="G745" s="2" t="s">
        <v>83</v>
      </c>
      <c r="H745" s="1" t="n">
        <v>2</v>
      </c>
    </row>
    <row r="746" customFormat="false" ht="12.8" hidden="false" customHeight="false" outlineLevel="0" collapsed="false">
      <c r="A746" s="2" t="s">
        <v>0</v>
      </c>
      <c r="B746" s="2" t="n">
        <v>22285</v>
      </c>
      <c r="C746" s="3" t="n">
        <v>44494</v>
      </c>
      <c r="D746" s="2" t="s">
        <v>400</v>
      </c>
      <c r="E746" s="2" t="s">
        <v>8</v>
      </c>
      <c r="F746" s="2" t="s">
        <v>83</v>
      </c>
      <c r="G746" s="2" t="s">
        <v>83</v>
      </c>
      <c r="H746" s="1" t="n">
        <v>3</v>
      </c>
    </row>
    <row r="747" customFormat="false" ht="12.8" hidden="false" customHeight="false" outlineLevel="0" collapsed="false">
      <c r="A747" s="2" t="s">
        <v>0</v>
      </c>
      <c r="B747" s="2" t="n">
        <v>4867</v>
      </c>
      <c r="C747" s="3" t="n">
        <v>44506</v>
      </c>
      <c r="D747" s="2" t="n">
        <v>5360</v>
      </c>
      <c r="E747" s="2" t="s">
        <v>8</v>
      </c>
      <c r="F747" s="2" t="s">
        <v>83</v>
      </c>
      <c r="G747" s="2" t="s">
        <v>83</v>
      </c>
      <c r="H747" s="1" t="n">
        <v>4</v>
      </c>
    </row>
    <row r="748" customFormat="false" ht="12.8" hidden="false" customHeight="false" outlineLevel="0" collapsed="false">
      <c r="A748" s="2" t="s">
        <v>0</v>
      </c>
      <c r="B748" s="2" t="n">
        <v>8176</v>
      </c>
      <c r="C748" s="3" t="n">
        <v>44510</v>
      </c>
      <c r="D748" s="2" t="s">
        <v>323</v>
      </c>
      <c r="E748" s="2" t="s">
        <v>8</v>
      </c>
      <c r="F748" s="2" t="s">
        <v>83</v>
      </c>
      <c r="G748" s="2" t="s">
        <v>83</v>
      </c>
      <c r="H748" s="1" t="n">
        <v>5</v>
      </c>
    </row>
    <row r="749" customFormat="false" ht="12.8" hidden="false" customHeight="false" outlineLevel="0" collapsed="false">
      <c r="A749" s="0" t="s">
        <v>79</v>
      </c>
      <c r="B749" s="0" t="n">
        <v>16111</v>
      </c>
      <c r="C749" s="4" t="n">
        <v>44519</v>
      </c>
      <c r="D749" s="0" t="s">
        <v>87</v>
      </c>
      <c r="E749" s="0" t="s">
        <v>2</v>
      </c>
      <c r="F749" s="1" t="s">
        <v>83</v>
      </c>
      <c r="G749" s="1" t="s">
        <v>83</v>
      </c>
      <c r="H749" s="1" t="n">
        <v>6</v>
      </c>
    </row>
    <row r="750" customFormat="false" ht="12.8" hidden="false" customHeight="false" outlineLevel="0" collapsed="false">
      <c r="A750" s="0" t="s">
        <v>110</v>
      </c>
      <c r="B750" s="0" t="s">
        <v>401</v>
      </c>
      <c r="C750" s="4" t="n">
        <v>44550</v>
      </c>
      <c r="D750" s="0" t="s">
        <v>83</v>
      </c>
      <c r="E750" s="0" t="s">
        <v>83</v>
      </c>
      <c r="F750" s="1" t="s">
        <v>83</v>
      </c>
      <c r="G750" s="1" t="s">
        <v>83</v>
      </c>
      <c r="H750" s="1" t="n">
        <v>7</v>
      </c>
    </row>
    <row r="751" customFormat="false" ht="12.8" hidden="false" customHeight="false" outlineLevel="0" collapsed="false">
      <c r="A751" s="2" t="s">
        <v>130</v>
      </c>
      <c r="B751" s="2" t="n">
        <v>4679</v>
      </c>
      <c r="C751" s="3" t="n">
        <v>44445</v>
      </c>
      <c r="D751" s="2" t="s">
        <v>157</v>
      </c>
      <c r="E751" s="2" t="s">
        <v>8</v>
      </c>
      <c r="F751" s="2" t="s">
        <v>83</v>
      </c>
      <c r="G751" s="2" t="s">
        <v>83</v>
      </c>
      <c r="H751" s="1" t="n">
        <v>8</v>
      </c>
    </row>
    <row r="752" customFormat="false" ht="12.8" hidden="false" customHeight="false" outlineLevel="0" collapsed="false">
      <c r="A752" s="0" t="s">
        <v>130</v>
      </c>
      <c r="B752" s="0" t="n">
        <v>5666</v>
      </c>
      <c r="C752" s="4" t="n">
        <v>44537</v>
      </c>
      <c r="D752" s="0" t="s">
        <v>56</v>
      </c>
      <c r="E752" s="0" t="s">
        <v>2</v>
      </c>
      <c r="F752" s="1" t="s">
        <v>83</v>
      </c>
      <c r="G752" s="1" t="s">
        <v>83</v>
      </c>
      <c r="H752" s="1" t="n">
        <v>9</v>
      </c>
    </row>
    <row r="753" customFormat="false" ht="12.8" hidden="false" customHeight="false" outlineLevel="0" collapsed="false">
      <c r="A753" s="2" t="s">
        <v>151</v>
      </c>
      <c r="B753" s="2" t="n">
        <v>1</v>
      </c>
      <c r="C753" s="3" t="n">
        <v>44215</v>
      </c>
      <c r="D753" s="2" t="s">
        <v>304</v>
      </c>
      <c r="E753" s="2" t="s">
        <v>8</v>
      </c>
      <c r="F753" s="2" t="s">
        <v>83</v>
      </c>
      <c r="G753" s="2" t="s">
        <v>83</v>
      </c>
      <c r="H753" s="1" t="n">
        <v>10</v>
      </c>
    </row>
    <row r="754" customFormat="false" ht="12.8" hidden="false" customHeight="false" outlineLevel="0" collapsed="false">
      <c r="A754" s="2" t="s">
        <v>151</v>
      </c>
      <c r="B754" s="2" t="n">
        <v>26916</v>
      </c>
      <c r="C754" s="3" t="n">
        <v>44500</v>
      </c>
      <c r="D754" s="2" t="s">
        <v>157</v>
      </c>
      <c r="E754" s="2" t="s">
        <v>2</v>
      </c>
      <c r="F754" s="2" t="s">
        <v>83</v>
      </c>
      <c r="G754" s="2" t="s">
        <v>83</v>
      </c>
      <c r="H754" s="1" t="n">
        <v>11</v>
      </c>
    </row>
    <row r="755" customFormat="false" ht="12.8" hidden="false" customHeight="false" outlineLevel="0" collapsed="false">
      <c r="A755" s="0" t="s">
        <v>151</v>
      </c>
      <c r="B755" s="0" t="n">
        <v>18360</v>
      </c>
      <c r="C755" s="4" t="n">
        <v>44522</v>
      </c>
      <c r="D755" s="0" t="s">
        <v>342</v>
      </c>
      <c r="E755" s="0" t="s">
        <v>83</v>
      </c>
      <c r="F755" s="1" t="s">
        <v>402</v>
      </c>
      <c r="G755" s="1" t="s">
        <v>403</v>
      </c>
      <c r="H755" s="1" t="n">
        <v>12</v>
      </c>
    </row>
    <row r="756" customFormat="false" ht="12.8" hidden="false" customHeight="false" outlineLevel="0" collapsed="false">
      <c r="A756" s="2" t="s">
        <v>0</v>
      </c>
      <c r="B756" s="2" t="n">
        <v>23836</v>
      </c>
      <c r="C756" s="3" t="n">
        <v>44373</v>
      </c>
      <c r="D756" s="2"/>
      <c r="E756" s="2"/>
      <c r="F756" s="2"/>
      <c r="G756" s="2"/>
      <c r="H756" s="1" t="n">
        <v>13</v>
      </c>
    </row>
    <row r="757" customFormat="false" ht="12.8" hidden="false" customHeight="false" outlineLevel="0" collapsed="false">
      <c r="A757" s="2" t="s">
        <v>79</v>
      </c>
      <c r="B757" s="2" t="n">
        <v>22987</v>
      </c>
      <c r="C757" s="3" t="n">
        <v>44372</v>
      </c>
      <c r="D757" s="2"/>
      <c r="E757" s="2"/>
      <c r="F757" s="2"/>
      <c r="G757" s="2"/>
      <c r="H757" s="1" t="n">
        <v>14</v>
      </c>
    </row>
    <row r="758" customFormat="false" ht="12.8" hidden="false" customHeight="false" outlineLevel="0" collapsed="false">
      <c r="A758" s="2" t="s">
        <v>112</v>
      </c>
      <c r="B758" s="2"/>
      <c r="C758" s="3" t="n">
        <v>44370</v>
      </c>
      <c r="D758" s="2"/>
      <c r="E758" s="2"/>
      <c r="F758" s="2"/>
      <c r="G758" s="2"/>
      <c r="H758" s="1" t="n">
        <v>15</v>
      </c>
    </row>
    <row r="759" customFormat="false" ht="12.8" hidden="false" customHeight="false" outlineLevel="0" collapsed="false">
      <c r="A759" s="2" t="s">
        <v>151</v>
      </c>
      <c r="B759" s="2" t="n">
        <v>7083</v>
      </c>
      <c r="C759" s="3" t="n">
        <v>44477</v>
      </c>
      <c r="D759" s="2"/>
      <c r="E759" s="2"/>
      <c r="F759" s="2"/>
      <c r="G759" s="2"/>
      <c r="H759" s="1" t="n">
        <v>16</v>
      </c>
    </row>
    <row r="760" customFormat="false" ht="12.8" hidden="false" customHeight="false" outlineLevel="0" collapsed="false">
      <c r="A760" s="2" t="s">
        <v>182</v>
      </c>
      <c r="B760" s="2"/>
      <c r="C760" s="3" t="n">
        <v>44370</v>
      </c>
      <c r="D760" s="2"/>
      <c r="E760" s="2"/>
      <c r="F760" s="2"/>
      <c r="G760" s="2"/>
      <c r="H760" s="1" t="n">
        <v>17</v>
      </c>
    </row>
    <row r="761" customFormat="false" ht="12.8" hidden="false" customHeight="false" outlineLevel="0" collapsed="false">
      <c r="A761" s="2" t="s">
        <v>182</v>
      </c>
      <c r="B761" s="2" t="n">
        <v>22368</v>
      </c>
      <c r="C761" s="3" t="n">
        <v>44371</v>
      </c>
      <c r="D761" s="2"/>
      <c r="E761" s="2"/>
      <c r="F761" s="2"/>
      <c r="G761" s="2"/>
      <c r="H761" s="1" t="n">
        <v>18</v>
      </c>
    </row>
    <row r="762" customFormat="false" ht="12.8" hidden="false" customHeight="false" outlineLevel="0" collapsed="false">
      <c r="A762" s="2" t="s">
        <v>182</v>
      </c>
      <c r="B762" s="2" t="n">
        <v>22972</v>
      </c>
      <c r="C762" s="3" t="n">
        <v>44372</v>
      </c>
      <c r="D762" s="2"/>
      <c r="E762" s="2"/>
      <c r="F762" s="2"/>
      <c r="G762" s="2"/>
      <c r="H762" s="1" t="n">
        <v>19</v>
      </c>
    </row>
    <row r="763" customFormat="false" ht="12.8" hidden="false" customHeight="false" outlineLevel="0" collapsed="false">
      <c r="A763" s="2" t="s">
        <v>194</v>
      </c>
      <c r="B763" s="2" t="n">
        <v>22328</v>
      </c>
      <c r="C763" s="3" t="n">
        <v>44371</v>
      </c>
      <c r="D763" s="2"/>
      <c r="E763" s="2"/>
      <c r="F763" s="2"/>
      <c r="G763" s="2"/>
      <c r="H763" s="1" t="n">
        <v>20</v>
      </c>
    </row>
    <row r="764" customFormat="false" ht="12.8" hidden="false" customHeight="false" outlineLevel="0" collapsed="false">
      <c r="A764" s="2" t="s">
        <v>194</v>
      </c>
      <c r="B764" s="2" t="n">
        <v>1181</v>
      </c>
      <c r="C764" s="3"/>
      <c r="D764" s="2"/>
      <c r="E764" s="2"/>
      <c r="F764" s="2"/>
      <c r="G764" s="2"/>
      <c r="H764" s="1" t="n">
        <v>21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57"/>
  <sheetViews>
    <sheetView showFormulas="false" showGridLines="true" showRowColHeaders="true" showZeros="true" rightToLeft="false" tabSelected="false" showOutlineSymbols="true" defaultGridColor="true" view="normal" topLeftCell="A249" colorId="64" zoomScale="120" zoomScaleNormal="120" zoomScalePageLayoutView="100" workbookViewId="0">
      <selection pane="topLeft" activeCell="A282" activeCellId="0" sqref="A282"/>
    </sheetView>
  </sheetViews>
  <sheetFormatPr defaultColWidth="11.70703125" defaultRowHeight="12.8" zeroHeight="false" outlineLevelRow="0" outlineLevelCol="0"/>
  <cols>
    <col collapsed="false" customWidth="true" hidden="false" outlineLevel="0" max="1" min="1" style="1" width="10.19"/>
    <col collapsed="false" customWidth="true" hidden="false" outlineLevel="0" max="2" min="2" style="1" width="7.76"/>
    <col collapsed="false" customWidth="true" hidden="false" outlineLevel="0" max="3" min="3" style="1" width="11.54"/>
    <col collapsed="false" customWidth="true" hidden="false" outlineLevel="0" max="4" min="4" style="1" width="29.75"/>
    <col collapsed="false" customWidth="true" hidden="false" outlineLevel="0" max="5" min="5" style="1" width="8.45"/>
    <col collapsed="false" customWidth="true" hidden="false" outlineLevel="0" max="6" min="6" style="1" width="5.09"/>
    <col collapsed="false" customWidth="true" hidden="false" outlineLevel="0" max="7" min="7" style="1" width="32.77"/>
  </cols>
  <sheetData>
    <row r="1" customFormat="false" ht="12.8" hidden="false" customHeight="false" outlineLevel="0" collapsed="false">
      <c r="A1" s="1" t="s">
        <v>151</v>
      </c>
      <c r="B1" s="1" t="n">
        <v>8071</v>
      </c>
      <c r="C1" s="3" t="n">
        <v>44540</v>
      </c>
      <c r="D1" s="1" t="s">
        <v>83</v>
      </c>
      <c r="E1" s="1" t="s">
        <v>8</v>
      </c>
      <c r="F1" s="1" t="n">
        <v>2</v>
      </c>
      <c r="G1" s="1" t="s">
        <v>361</v>
      </c>
      <c r="H1" s="1" t="n">
        <v>67</v>
      </c>
    </row>
    <row r="2" customFormat="false" ht="12.8" hidden="false" customHeight="false" outlineLevel="0" collapsed="false">
      <c r="A2" s="2" t="s">
        <v>160</v>
      </c>
      <c r="B2" s="2" t="n">
        <v>24682</v>
      </c>
      <c r="C2" s="3" t="n">
        <v>44468</v>
      </c>
      <c r="D2" s="2" t="s">
        <v>83</v>
      </c>
      <c r="E2" s="2" t="s">
        <v>2</v>
      </c>
      <c r="F2" s="2" t="n">
        <v>3</v>
      </c>
      <c r="G2" s="2" t="s">
        <v>389</v>
      </c>
      <c r="H2" s="1" t="n">
        <v>17</v>
      </c>
    </row>
    <row r="3" customFormat="false" ht="12.8" hidden="false" customHeight="false" outlineLevel="0" collapsed="false">
      <c r="A3" s="2" t="s">
        <v>130</v>
      </c>
      <c r="B3" s="2"/>
      <c r="C3" s="3" t="n">
        <v>44376</v>
      </c>
      <c r="D3" s="2" t="s">
        <v>256</v>
      </c>
      <c r="E3" s="2" t="s">
        <v>8</v>
      </c>
      <c r="F3" s="2" t="n">
        <v>1</v>
      </c>
      <c r="G3" s="2" t="s">
        <v>206</v>
      </c>
      <c r="H3" s="1" t="n">
        <v>60</v>
      </c>
    </row>
    <row r="4" customFormat="false" ht="12.8" hidden="false" customHeight="false" outlineLevel="0" collapsed="false">
      <c r="A4" s="2" t="s">
        <v>160</v>
      </c>
      <c r="B4" s="2" t="n">
        <v>6269</v>
      </c>
      <c r="C4" s="3" t="n">
        <v>44477</v>
      </c>
      <c r="D4" s="2" t="s">
        <v>363</v>
      </c>
      <c r="E4" s="2" t="s">
        <v>8</v>
      </c>
      <c r="F4" s="2" t="n">
        <v>2</v>
      </c>
      <c r="G4" s="2" t="s">
        <v>211</v>
      </c>
      <c r="H4" s="1" t="n">
        <v>72</v>
      </c>
    </row>
    <row r="5" customFormat="false" ht="12.8" hidden="false" customHeight="false" outlineLevel="0" collapsed="false">
      <c r="A5" s="2" t="s">
        <v>130</v>
      </c>
      <c r="B5" s="2" t="n">
        <v>15364</v>
      </c>
      <c r="C5" s="3" t="n">
        <v>44277</v>
      </c>
      <c r="D5" s="2" t="s">
        <v>131</v>
      </c>
      <c r="E5" s="2" t="s">
        <v>2</v>
      </c>
      <c r="F5" s="2" t="n">
        <v>1</v>
      </c>
      <c r="G5" s="2" t="s">
        <v>251</v>
      </c>
      <c r="H5" s="1" t="n">
        <v>54</v>
      </c>
    </row>
    <row r="6" customFormat="false" ht="12.8" hidden="false" customHeight="false" outlineLevel="0" collapsed="false">
      <c r="A6" s="1" t="s">
        <v>182</v>
      </c>
      <c r="B6" s="1" t="n">
        <v>572</v>
      </c>
      <c r="C6" s="3" t="n">
        <v>44531</v>
      </c>
      <c r="D6" s="1" t="s">
        <v>315</v>
      </c>
      <c r="E6" s="1" t="s">
        <v>8</v>
      </c>
      <c r="F6" s="1" t="n">
        <v>1</v>
      </c>
      <c r="G6" s="1" t="s">
        <v>211</v>
      </c>
      <c r="H6" s="1" t="n">
        <v>132</v>
      </c>
    </row>
    <row r="7" customFormat="false" ht="12.8" hidden="false" customHeight="false" outlineLevel="0" collapsed="false">
      <c r="A7" s="2" t="s">
        <v>160</v>
      </c>
      <c r="B7" s="2" t="n">
        <v>5709</v>
      </c>
      <c r="C7" s="3" t="n">
        <v>44383</v>
      </c>
      <c r="D7" s="2" t="s">
        <v>299</v>
      </c>
      <c r="E7" s="2" t="s">
        <v>2</v>
      </c>
      <c r="F7" s="2" t="n">
        <v>1</v>
      </c>
      <c r="G7" s="2" t="s">
        <v>206</v>
      </c>
      <c r="H7" s="1" t="n">
        <v>100</v>
      </c>
    </row>
    <row r="8" customFormat="false" ht="12.8" hidden="false" customHeight="false" outlineLevel="0" collapsed="false">
      <c r="A8" s="2" t="s">
        <v>160</v>
      </c>
      <c r="B8" s="2" t="n">
        <v>2686</v>
      </c>
      <c r="C8" s="3" t="n">
        <v>44381</v>
      </c>
      <c r="D8" s="2" t="s">
        <v>298</v>
      </c>
      <c r="E8" s="2" t="s">
        <v>8</v>
      </c>
      <c r="F8" s="2" t="n">
        <v>1</v>
      </c>
      <c r="G8" s="2" t="s">
        <v>238</v>
      </c>
      <c r="H8" s="1" t="n">
        <v>99</v>
      </c>
    </row>
    <row r="9" customFormat="false" ht="12.8" hidden="false" customHeight="false" outlineLevel="0" collapsed="false">
      <c r="A9" s="2" t="s">
        <v>112</v>
      </c>
      <c r="B9" s="2" t="n">
        <v>303</v>
      </c>
      <c r="C9" s="3" t="n">
        <v>44378</v>
      </c>
      <c r="D9" s="2" t="s">
        <v>152</v>
      </c>
      <c r="E9" s="2" t="s">
        <v>2</v>
      </c>
      <c r="F9" s="2" t="n">
        <v>1</v>
      </c>
      <c r="G9" s="2" t="s">
        <v>217</v>
      </c>
      <c r="H9" s="1" t="n">
        <v>46</v>
      </c>
    </row>
    <row r="10" customFormat="false" ht="12.8" hidden="false" customHeight="false" outlineLevel="0" collapsed="false">
      <c r="A10" s="2" t="s">
        <v>194</v>
      </c>
      <c r="B10" s="2" t="n">
        <v>11137</v>
      </c>
      <c r="C10" s="3" t="n">
        <v>44421</v>
      </c>
      <c r="D10" s="2" t="s">
        <v>152</v>
      </c>
      <c r="E10" s="2" t="s">
        <v>8</v>
      </c>
      <c r="F10" s="2" t="n">
        <v>1</v>
      </c>
      <c r="G10" s="2" t="s">
        <v>268</v>
      </c>
      <c r="H10" s="1" t="n">
        <v>138</v>
      </c>
    </row>
    <row r="11" customFormat="false" ht="12.8" hidden="false" customHeight="false" outlineLevel="0" collapsed="false">
      <c r="A11" s="2" t="s">
        <v>0</v>
      </c>
      <c r="B11" s="2" t="n">
        <v>27868</v>
      </c>
      <c r="C11" s="3" t="n">
        <v>44378</v>
      </c>
      <c r="D11" s="2" t="s">
        <v>208</v>
      </c>
      <c r="E11" s="2" t="s">
        <v>2</v>
      </c>
      <c r="F11" s="2" t="n">
        <v>1</v>
      </c>
      <c r="G11" s="2" t="s">
        <v>206</v>
      </c>
      <c r="H11" s="1" t="n">
        <v>2</v>
      </c>
    </row>
    <row r="12" customFormat="false" ht="12.8" hidden="false" customHeight="false" outlineLevel="0" collapsed="false">
      <c r="A12" s="2" t="s">
        <v>0</v>
      </c>
      <c r="B12" s="2" t="n">
        <v>16008</v>
      </c>
      <c r="C12" s="3" t="n">
        <v>44488</v>
      </c>
      <c r="D12" s="2" t="s">
        <v>25</v>
      </c>
      <c r="E12" s="2" t="s">
        <v>8</v>
      </c>
      <c r="F12" s="2" t="n">
        <v>1</v>
      </c>
      <c r="G12" s="2" t="s">
        <v>211</v>
      </c>
      <c r="H12" s="1" t="n">
        <v>7</v>
      </c>
    </row>
    <row r="13" customFormat="false" ht="12.8" hidden="false" customHeight="false" outlineLevel="0" collapsed="false">
      <c r="A13" s="1" t="s">
        <v>0</v>
      </c>
      <c r="B13" s="1" t="n">
        <v>14589</v>
      </c>
      <c r="C13" s="3" t="n">
        <v>44518</v>
      </c>
      <c r="D13" s="1" t="s">
        <v>25</v>
      </c>
      <c r="E13" s="1" t="s">
        <v>8</v>
      </c>
      <c r="F13" s="1" t="n">
        <v>1</v>
      </c>
      <c r="G13" s="1" t="s">
        <v>220</v>
      </c>
      <c r="H13" s="1" t="n">
        <v>18</v>
      </c>
    </row>
    <row r="14" customFormat="false" ht="12.8" hidden="false" customHeight="false" outlineLevel="0" collapsed="false">
      <c r="A14" s="2" t="s">
        <v>0</v>
      </c>
      <c r="B14" s="2" t="n">
        <v>1847</v>
      </c>
      <c r="C14" s="3" t="n">
        <v>44472</v>
      </c>
      <c r="D14" s="2" t="s">
        <v>25</v>
      </c>
      <c r="E14" s="2" t="s">
        <v>8</v>
      </c>
      <c r="F14" s="2" t="n">
        <v>2</v>
      </c>
      <c r="G14" s="2" t="s">
        <v>211</v>
      </c>
      <c r="H14" s="1" t="n">
        <v>9</v>
      </c>
    </row>
    <row r="15" customFormat="false" ht="12.8" hidden="false" customHeight="false" outlineLevel="0" collapsed="false">
      <c r="A15" s="2" t="s">
        <v>0</v>
      </c>
      <c r="B15" s="2" t="n">
        <v>3304</v>
      </c>
      <c r="C15" s="3" t="n">
        <v>44473</v>
      </c>
      <c r="D15" s="2" t="s">
        <v>25</v>
      </c>
      <c r="E15" s="2" t="s">
        <v>8</v>
      </c>
      <c r="F15" s="2" t="n">
        <v>2</v>
      </c>
      <c r="G15" s="2" t="s">
        <v>211</v>
      </c>
      <c r="H15" s="1" t="n">
        <v>10</v>
      </c>
    </row>
    <row r="16" customFormat="false" ht="12.8" hidden="false" customHeight="false" outlineLevel="0" collapsed="false">
      <c r="A16" s="2" t="s">
        <v>0</v>
      </c>
      <c r="B16" s="2" t="n">
        <v>5337</v>
      </c>
      <c r="C16" s="3" t="n">
        <v>44476</v>
      </c>
      <c r="D16" s="2" t="s">
        <v>25</v>
      </c>
      <c r="E16" s="2" t="s">
        <v>8</v>
      </c>
      <c r="F16" s="2" t="n">
        <v>2</v>
      </c>
      <c r="G16" s="2" t="s">
        <v>211</v>
      </c>
      <c r="H16" s="1" t="n">
        <v>11</v>
      </c>
    </row>
    <row r="17" customFormat="false" ht="12.8" hidden="false" customHeight="false" outlineLevel="0" collapsed="false">
      <c r="A17" s="2" t="s">
        <v>0</v>
      </c>
      <c r="B17" s="2" t="n">
        <v>21570</v>
      </c>
      <c r="C17" s="3" t="n">
        <v>44494</v>
      </c>
      <c r="D17" s="2" t="s">
        <v>25</v>
      </c>
      <c r="E17" s="2" t="s">
        <v>8</v>
      </c>
      <c r="F17" s="2" t="n">
        <v>2</v>
      </c>
      <c r="G17" s="2" t="s">
        <v>206</v>
      </c>
      <c r="H17" s="1" t="n">
        <v>15</v>
      </c>
    </row>
    <row r="18" customFormat="false" ht="12.8" hidden="false" customHeight="false" outlineLevel="0" collapsed="false">
      <c r="A18" s="2" t="s">
        <v>0</v>
      </c>
      <c r="B18" s="2"/>
      <c r="C18" s="3" t="n">
        <v>44494</v>
      </c>
      <c r="D18" s="2" t="s">
        <v>25</v>
      </c>
      <c r="E18" s="2" t="s">
        <v>8</v>
      </c>
      <c r="F18" s="2" t="n">
        <v>2</v>
      </c>
      <c r="G18" s="2" t="s">
        <v>211</v>
      </c>
      <c r="H18" s="1" t="n">
        <v>16</v>
      </c>
    </row>
    <row r="19" customFormat="false" ht="12.8" hidden="false" customHeight="false" outlineLevel="0" collapsed="false">
      <c r="A19" s="2" t="s">
        <v>79</v>
      </c>
      <c r="B19" s="2" t="n">
        <v>9786</v>
      </c>
      <c r="C19" s="3" t="n">
        <v>44480</v>
      </c>
      <c r="D19" s="2" t="s">
        <v>25</v>
      </c>
      <c r="E19" s="2" t="s">
        <v>8</v>
      </c>
      <c r="F19" s="2" t="n">
        <v>1</v>
      </c>
      <c r="G19" s="2" t="s">
        <v>245</v>
      </c>
      <c r="H19" s="1" t="n">
        <v>39</v>
      </c>
    </row>
    <row r="20" customFormat="false" ht="12.8" hidden="false" customHeight="false" outlineLevel="0" collapsed="false">
      <c r="A20" s="2" t="s">
        <v>79</v>
      </c>
      <c r="B20" s="2" t="n">
        <v>15820</v>
      </c>
      <c r="C20" s="3" t="n">
        <v>44487</v>
      </c>
      <c r="D20" s="2" t="s">
        <v>25</v>
      </c>
      <c r="E20" s="2" t="s">
        <v>8</v>
      </c>
      <c r="F20" s="2" t="n">
        <v>2</v>
      </c>
      <c r="G20" s="2" t="s">
        <v>211</v>
      </c>
      <c r="H20" s="1" t="n">
        <v>30</v>
      </c>
    </row>
    <row r="21" customFormat="false" ht="12.8" hidden="false" customHeight="false" outlineLevel="0" collapsed="false">
      <c r="A21" s="2" t="s">
        <v>79</v>
      </c>
      <c r="B21" s="2" t="n">
        <v>16604</v>
      </c>
      <c r="C21" s="3" t="n">
        <v>44488</v>
      </c>
      <c r="D21" s="2" t="s">
        <v>25</v>
      </c>
      <c r="E21" s="2" t="s">
        <v>8</v>
      </c>
      <c r="F21" s="2" t="n">
        <v>2</v>
      </c>
      <c r="G21" s="2" t="s">
        <v>211</v>
      </c>
      <c r="H21" s="1" t="n">
        <v>31</v>
      </c>
    </row>
    <row r="22" customFormat="false" ht="12.8" hidden="false" customHeight="false" outlineLevel="0" collapsed="false">
      <c r="A22" s="2" t="s">
        <v>130</v>
      </c>
      <c r="B22" s="2" t="n">
        <v>5035</v>
      </c>
      <c r="C22" s="3" t="n">
        <v>44383</v>
      </c>
      <c r="D22" s="2" t="s">
        <v>25</v>
      </c>
      <c r="E22" s="2" t="s">
        <v>8</v>
      </c>
      <c r="F22" s="2" t="n">
        <v>1</v>
      </c>
      <c r="G22" s="2" t="s">
        <v>257</v>
      </c>
      <c r="H22" s="1" t="n">
        <v>61</v>
      </c>
    </row>
    <row r="23" customFormat="false" ht="12.8" hidden="false" customHeight="false" outlineLevel="0" collapsed="false">
      <c r="A23" s="2" t="s">
        <v>130</v>
      </c>
      <c r="B23" s="2" t="n">
        <v>18791</v>
      </c>
      <c r="C23" s="3" t="n">
        <v>44490</v>
      </c>
      <c r="D23" s="2" t="s">
        <v>25</v>
      </c>
      <c r="E23" s="2" t="s">
        <v>8</v>
      </c>
      <c r="F23" s="2" t="n">
        <v>1</v>
      </c>
      <c r="G23" s="2" t="s">
        <v>211</v>
      </c>
      <c r="H23" s="1" t="n">
        <v>82</v>
      </c>
    </row>
    <row r="24" customFormat="false" ht="12.8" hidden="false" customHeight="false" outlineLevel="0" collapsed="false">
      <c r="A24" s="2" t="s">
        <v>130</v>
      </c>
      <c r="B24" s="2" t="n">
        <v>2992</v>
      </c>
      <c r="C24" s="3" t="n">
        <v>44473</v>
      </c>
      <c r="D24" s="2" t="s">
        <v>25</v>
      </c>
      <c r="E24" s="2" t="s">
        <v>8</v>
      </c>
      <c r="F24" s="2" t="n">
        <v>2</v>
      </c>
      <c r="G24" s="2" t="s">
        <v>211</v>
      </c>
      <c r="H24" s="1" t="n">
        <v>44</v>
      </c>
    </row>
    <row r="25" customFormat="false" ht="12.8" hidden="false" customHeight="false" outlineLevel="0" collapsed="false">
      <c r="A25" s="2" t="s">
        <v>130</v>
      </c>
      <c r="B25" s="2" t="n">
        <v>7090</v>
      </c>
      <c r="C25" s="3" t="n">
        <v>44478</v>
      </c>
      <c r="D25" s="2" t="s">
        <v>25</v>
      </c>
      <c r="E25" s="2" t="s">
        <v>8</v>
      </c>
      <c r="F25" s="2" t="n">
        <v>2</v>
      </c>
      <c r="G25" s="2" t="s">
        <v>211</v>
      </c>
      <c r="H25" s="1" t="n">
        <v>46</v>
      </c>
    </row>
    <row r="26" customFormat="false" ht="12.8" hidden="false" customHeight="false" outlineLevel="0" collapsed="false">
      <c r="A26" s="2" t="s">
        <v>130</v>
      </c>
      <c r="B26" s="2" t="n">
        <v>25183</v>
      </c>
      <c r="C26" s="3" t="n">
        <v>44498</v>
      </c>
      <c r="D26" s="2" t="s">
        <v>25</v>
      </c>
      <c r="E26" s="2" t="s">
        <v>8</v>
      </c>
      <c r="F26" s="2" t="n">
        <v>2</v>
      </c>
      <c r="G26" s="2" t="s">
        <v>258</v>
      </c>
      <c r="H26" s="1" t="n">
        <v>56</v>
      </c>
    </row>
    <row r="27" customFormat="false" ht="12.8" hidden="false" customHeight="false" outlineLevel="0" collapsed="false">
      <c r="A27" s="1" t="s">
        <v>151</v>
      </c>
      <c r="B27" s="1" t="n">
        <v>14309</v>
      </c>
      <c r="C27" s="3" t="n">
        <v>44517</v>
      </c>
      <c r="D27" s="1" t="s">
        <v>25</v>
      </c>
      <c r="E27" s="1" t="s">
        <v>8</v>
      </c>
      <c r="F27" s="1" t="n">
        <v>1</v>
      </c>
      <c r="G27" s="1" t="s">
        <v>296</v>
      </c>
      <c r="H27" s="1" t="n">
        <v>97</v>
      </c>
    </row>
    <row r="28" customFormat="false" ht="12.8" hidden="false" customHeight="false" outlineLevel="0" collapsed="false">
      <c r="A28" s="2" t="s">
        <v>151</v>
      </c>
      <c r="B28" s="2" t="n">
        <v>18261</v>
      </c>
      <c r="C28" s="3" t="n">
        <v>44308</v>
      </c>
      <c r="D28" s="2" t="s">
        <v>25</v>
      </c>
      <c r="E28" s="2" t="s">
        <v>2</v>
      </c>
      <c r="F28" s="2" t="n">
        <v>2</v>
      </c>
      <c r="G28" s="2" t="s">
        <v>254</v>
      </c>
      <c r="H28" s="1" t="n">
        <v>59</v>
      </c>
    </row>
    <row r="29" customFormat="false" ht="12.8" hidden="false" customHeight="false" outlineLevel="0" collapsed="false">
      <c r="A29" s="2" t="s">
        <v>160</v>
      </c>
      <c r="B29" s="2" t="n">
        <v>7646</v>
      </c>
      <c r="C29" s="3" t="n">
        <v>44478</v>
      </c>
      <c r="D29" s="2" t="s">
        <v>25</v>
      </c>
      <c r="E29" s="2" t="s">
        <v>8</v>
      </c>
      <c r="F29" s="2" t="n">
        <v>1</v>
      </c>
      <c r="G29" s="2" t="s">
        <v>211</v>
      </c>
      <c r="H29" s="1" t="n">
        <v>111</v>
      </c>
    </row>
    <row r="30" customFormat="false" ht="12.8" hidden="false" customHeight="false" outlineLevel="0" collapsed="false">
      <c r="A30" s="2" t="s">
        <v>160</v>
      </c>
      <c r="B30" s="2" t="n">
        <v>4066</v>
      </c>
      <c r="C30" s="3" t="n">
        <v>44474</v>
      </c>
      <c r="D30" s="2" t="s">
        <v>25</v>
      </c>
      <c r="E30" s="2" t="s">
        <v>8</v>
      </c>
      <c r="F30" s="2" t="n">
        <v>2</v>
      </c>
      <c r="G30" s="2" t="s">
        <v>211</v>
      </c>
      <c r="H30" s="1" t="n">
        <v>71</v>
      </c>
    </row>
    <row r="31" customFormat="false" ht="12.8" hidden="false" customHeight="false" outlineLevel="0" collapsed="false">
      <c r="A31" s="2" t="s">
        <v>160</v>
      </c>
      <c r="B31" s="2" t="n">
        <v>8756</v>
      </c>
      <c r="C31" s="3" t="n">
        <v>44479</v>
      </c>
      <c r="D31" s="2" t="s">
        <v>25</v>
      </c>
      <c r="E31" s="2" t="s">
        <v>8</v>
      </c>
      <c r="F31" s="2" t="n">
        <v>2</v>
      </c>
      <c r="G31" s="2" t="s">
        <v>211</v>
      </c>
      <c r="H31" s="1" t="n">
        <v>73</v>
      </c>
    </row>
    <row r="32" customFormat="false" ht="12.8" hidden="false" customHeight="false" outlineLevel="0" collapsed="false">
      <c r="A32" s="2" t="s">
        <v>182</v>
      </c>
      <c r="B32" s="2" t="n">
        <v>7908</v>
      </c>
      <c r="C32" s="3" t="n">
        <v>44386</v>
      </c>
      <c r="D32" s="2" t="s">
        <v>25</v>
      </c>
      <c r="E32" s="2" t="s">
        <v>2</v>
      </c>
      <c r="F32" s="2" t="n">
        <v>1</v>
      </c>
      <c r="G32" s="2" t="s">
        <v>242</v>
      </c>
      <c r="H32" s="1" t="n">
        <v>126</v>
      </c>
    </row>
    <row r="33" customFormat="false" ht="12.8" hidden="false" customHeight="false" outlineLevel="0" collapsed="false">
      <c r="A33" s="2" t="s">
        <v>182</v>
      </c>
      <c r="B33" s="2" t="n">
        <v>2984</v>
      </c>
      <c r="C33" s="3" t="n">
        <v>44473</v>
      </c>
      <c r="D33" s="2" t="s">
        <v>25</v>
      </c>
      <c r="E33" s="2" t="s">
        <v>8</v>
      </c>
      <c r="F33" s="2" t="n">
        <v>1</v>
      </c>
      <c r="G33" s="2" t="s">
        <v>211</v>
      </c>
      <c r="H33" s="1" t="n">
        <v>128</v>
      </c>
    </row>
    <row r="34" customFormat="false" ht="12.8" hidden="false" customHeight="false" outlineLevel="0" collapsed="false">
      <c r="A34" s="2" t="s">
        <v>182</v>
      </c>
      <c r="B34" s="2" t="n">
        <v>27217</v>
      </c>
      <c r="C34" s="3" t="n">
        <v>44500</v>
      </c>
      <c r="D34" s="2" t="s">
        <v>25</v>
      </c>
      <c r="E34" s="2" t="s">
        <v>8</v>
      </c>
      <c r="F34" s="2" t="n">
        <v>2</v>
      </c>
      <c r="G34" s="2" t="s">
        <v>206</v>
      </c>
      <c r="H34" s="1" t="n">
        <v>80</v>
      </c>
    </row>
    <row r="35" customFormat="false" ht="12.8" hidden="false" customHeight="false" outlineLevel="0" collapsed="false">
      <c r="A35" s="2" t="s">
        <v>194</v>
      </c>
      <c r="B35" s="2" t="n">
        <v>17860</v>
      </c>
      <c r="C35" s="3" t="n">
        <v>44489</v>
      </c>
      <c r="D35" s="2" t="s">
        <v>25</v>
      </c>
      <c r="E35" s="2" t="s">
        <v>8</v>
      </c>
      <c r="F35" s="2" t="n">
        <v>1</v>
      </c>
      <c r="G35" s="2" t="s">
        <v>211</v>
      </c>
      <c r="H35" s="1" t="n">
        <v>148</v>
      </c>
    </row>
    <row r="36" customFormat="false" ht="12.8" hidden="false" customHeight="false" outlineLevel="0" collapsed="false">
      <c r="A36" s="2" t="s">
        <v>194</v>
      </c>
      <c r="B36" s="2" t="n">
        <v>24131</v>
      </c>
      <c r="C36" s="3" t="n">
        <v>44467</v>
      </c>
      <c r="D36" s="2" t="s">
        <v>25</v>
      </c>
      <c r="E36" s="2" t="s">
        <v>2</v>
      </c>
      <c r="F36" s="2" t="n">
        <v>2</v>
      </c>
      <c r="G36" s="2" t="s">
        <v>371</v>
      </c>
      <c r="H36" s="1" t="n">
        <v>87</v>
      </c>
    </row>
    <row r="37" customFormat="false" ht="12.8" hidden="false" customHeight="false" outlineLevel="0" collapsed="false">
      <c r="A37" s="2" t="s">
        <v>194</v>
      </c>
      <c r="B37" s="2" t="n">
        <v>24766</v>
      </c>
      <c r="C37" s="3" t="n">
        <v>44468</v>
      </c>
      <c r="D37" s="2" t="s">
        <v>25</v>
      </c>
      <c r="E37" s="2" t="s">
        <v>8</v>
      </c>
      <c r="F37" s="2" t="n">
        <v>2</v>
      </c>
      <c r="G37" s="2" t="s">
        <v>211</v>
      </c>
      <c r="H37" s="1" t="n">
        <v>88</v>
      </c>
    </row>
    <row r="38" customFormat="false" ht="12.8" hidden="false" customHeight="false" outlineLevel="0" collapsed="false">
      <c r="A38" s="2" t="s">
        <v>194</v>
      </c>
      <c r="B38" s="2" t="n">
        <v>632</v>
      </c>
      <c r="C38" s="3" t="n">
        <v>44470</v>
      </c>
      <c r="D38" s="2" t="s">
        <v>25</v>
      </c>
      <c r="E38" s="2" t="s">
        <v>8</v>
      </c>
      <c r="F38" s="2" t="n">
        <v>2</v>
      </c>
      <c r="G38" s="2" t="s">
        <v>206</v>
      </c>
      <c r="H38" s="1" t="n">
        <v>89</v>
      </c>
    </row>
    <row r="39" customFormat="false" ht="12.8" hidden="false" customHeight="false" outlineLevel="0" collapsed="false">
      <c r="A39" s="2" t="s">
        <v>194</v>
      </c>
      <c r="B39" s="2" t="n">
        <v>1632</v>
      </c>
      <c r="C39" s="3" t="n">
        <v>44471</v>
      </c>
      <c r="D39" s="2" t="s">
        <v>25</v>
      </c>
      <c r="E39" s="2" t="s">
        <v>8</v>
      </c>
      <c r="F39" s="2" t="n">
        <v>2</v>
      </c>
      <c r="G39" s="2" t="s">
        <v>211</v>
      </c>
      <c r="H39" s="1" t="n">
        <v>90</v>
      </c>
    </row>
    <row r="40" customFormat="false" ht="12.8" hidden="false" customHeight="false" outlineLevel="0" collapsed="false">
      <c r="A40" s="2" t="s">
        <v>194</v>
      </c>
      <c r="B40" s="2" t="n">
        <v>11146</v>
      </c>
      <c r="C40" s="3" t="n">
        <v>44482</v>
      </c>
      <c r="D40" s="2" t="s">
        <v>25</v>
      </c>
      <c r="E40" s="2" t="s">
        <v>8</v>
      </c>
      <c r="F40" s="2" t="n">
        <v>2</v>
      </c>
      <c r="G40" s="2" t="s">
        <v>258</v>
      </c>
      <c r="H40" s="1" t="n">
        <v>98</v>
      </c>
    </row>
    <row r="41" customFormat="false" ht="12.8" hidden="false" customHeight="false" outlineLevel="0" collapsed="false">
      <c r="A41" s="2" t="s">
        <v>112</v>
      </c>
      <c r="B41" s="2" t="n">
        <v>9650</v>
      </c>
      <c r="C41" s="3" t="n">
        <v>44388</v>
      </c>
      <c r="D41" s="2" t="s">
        <v>168</v>
      </c>
      <c r="E41" s="2" t="s">
        <v>2</v>
      </c>
      <c r="F41" s="2" t="n">
        <v>1</v>
      </c>
      <c r="G41" s="2" t="s">
        <v>206</v>
      </c>
      <c r="H41" s="1" t="n">
        <v>47</v>
      </c>
    </row>
    <row r="42" customFormat="false" ht="12.8" hidden="false" customHeight="false" outlineLevel="0" collapsed="false">
      <c r="A42" s="2" t="s">
        <v>130</v>
      </c>
      <c r="B42" s="2" t="n">
        <v>24234</v>
      </c>
      <c r="C42" s="3" t="n">
        <v>44345</v>
      </c>
      <c r="D42" s="2" t="s">
        <v>9</v>
      </c>
      <c r="E42" s="2" t="s">
        <v>8</v>
      </c>
      <c r="F42" s="2" t="n">
        <v>1</v>
      </c>
      <c r="G42" s="2" t="s">
        <v>228</v>
      </c>
      <c r="H42" s="1" t="n">
        <v>57</v>
      </c>
    </row>
    <row r="43" customFormat="false" ht="12.8" hidden="false" customHeight="false" outlineLevel="0" collapsed="false">
      <c r="A43" s="2" t="s">
        <v>130</v>
      </c>
      <c r="B43" s="2" t="n">
        <v>17541</v>
      </c>
      <c r="C43" s="3" t="n">
        <v>44428</v>
      </c>
      <c r="D43" s="2" t="s">
        <v>347</v>
      </c>
      <c r="E43" s="2" t="s">
        <v>8</v>
      </c>
      <c r="F43" s="2" t="n">
        <v>2</v>
      </c>
      <c r="G43" s="2" t="s">
        <v>254</v>
      </c>
      <c r="H43" s="1" t="n">
        <v>40</v>
      </c>
    </row>
    <row r="44" customFormat="false" ht="12.8" hidden="false" customHeight="false" outlineLevel="0" collapsed="false">
      <c r="A44" s="2" t="s">
        <v>112</v>
      </c>
      <c r="B44" s="2"/>
      <c r="C44" s="3" t="n">
        <v>44431</v>
      </c>
      <c r="D44" s="2" t="s">
        <v>249</v>
      </c>
      <c r="E44" s="2" t="s">
        <v>8</v>
      </c>
      <c r="F44" s="2" t="n">
        <v>1</v>
      </c>
      <c r="G44" s="2" t="s">
        <v>211</v>
      </c>
      <c r="H44" s="1" t="n">
        <v>49</v>
      </c>
    </row>
    <row r="45" customFormat="false" ht="12.8" hidden="false" customHeight="false" outlineLevel="0" collapsed="false">
      <c r="A45" s="2" t="s">
        <v>0</v>
      </c>
      <c r="B45" s="2" t="n">
        <v>10529</v>
      </c>
      <c r="C45" s="3" t="n">
        <v>44389</v>
      </c>
      <c r="D45" s="2" t="s">
        <v>331</v>
      </c>
      <c r="E45" s="2" t="s">
        <v>8</v>
      </c>
      <c r="F45" s="2" t="n">
        <v>2</v>
      </c>
      <c r="G45" s="2" t="s">
        <v>236</v>
      </c>
      <c r="H45" s="1" t="n">
        <v>3</v>
      </c>
    </row>
    <row r="46" customFormat="false" ht="12.8" hidden="false" customHeight="false" outlineLevel="0" collapsed="false">
      <c r="A46" s="2" t="s">
        <v>79</v>
      </c>
      <c r="B46" s="2" t="n">
        <v>23738</v>
      </c>
      <c r="C46" s="3" t="n">
        <v>44467</v>
      </c>
      <c r="D46" s="2" t="s">
        <v>342</v>
      </c>
      <c r="E46" s="2" t="s">
        <v>8</v>
      </c>
      <c r="F46" s="2" t="n">
        <v>2</v>
      </c>
      <c r="G46" s="2" t="s">
        <v>211</v>
      </c>
      <c r="H46" s="1" t="n">
        <v>24</v>
      </c>
    </row>
    <row r="47" customFormat="false" ht="12.8" hidden="false" customHeight="false" outlineLevel="0" collapsed="false">
      <c r="A47" s="1" t="s">
        <v>194</v>
      </c>
      <c r="B47" s="1" t="n">
        <v>17526</v>
      </c>
      <c r="C47" s="3" t="n">
        <v>44521</v>
      </c>
      <c r="D47" s="1" t="s">
        <v>375</v>
      </c>
      <c r="E47" s="1" t="s">
        <v>8</v>
      </c>
      <c r="F47" s="1" t="n">
        <v>2</v>
      </c>
      <c r="G47" s="1" t="s">
        <v>376</v>
      </c>
      <c r="H47" s="1" t="n">
        <v>101</v>
      </c>
    </row>
    <row r="48" customFormat="false" ht="12.8" hidden="false" customHeight="false" outlineLevel="0" collapsed="false">
      <c r="A48" s="2" t="s">
        <v>130</v>
      </c>
      <c r="B48" s="2" t="n">
        <v>12923</v>
      </c>
      <c r="C48" s="3" t="n">
        <v>44484</v>
      </c>
      <c r="D48" s="2" t="s">
        <v>153</v>
      </c>
      <c r="E48" s="2" t="s">
        <v>8</v>
      </c>
      <c r="F48" s="2" t="n">
        <v>2</v>
      </c>
      <c r="G48" s="2" t="s">
        <v>211</v>
      </c>
      <c r="H48" s="1" t="n">
        <v>50</v>
      </c>
    </row>
    <row r="49" customFormat="false" ht="12.8" hidden="false" customHeight="false" outlineLevel="0" collapsed="false">
      <c r="A49" s="2" t="s">
        <v>194</v>
      </c>
      <c r="B49" s="2" t="n">
        <v>6923</v>
      </c>
      <c r="C49" s="3" t="n">
        <v>44480</v>
      </c>
      <c r="D49" s="2" t="s">
        <v>153</v>
      </c>
      <c r="E49" s="2" t="s">
        <v>8</v>
      </c>
      <c r="F49" s="2" t="n">
        <v>2</v>
      </c>
      <c r="G49" s="2" t="s">
        <v>211</v>
      </c>
      <c r="H49" s="1" t="n">
        <v>96</v>
      </c>
    </row>
    <row r="50" customFormat="false" ht="12.8" hidden="false" customHeight="false" outlineLevel="0" collapsed="false">
      <c r="A50" s="1" t="s">
        <v>0</v>
      </c>
      <c r="B50" s="1" t="n">
        <v>13063</v>
      </c>
      <c r="C50" s="3" t="n">
        <v>44516</v>
      </c>
      <c r="D50" s="1" t="s">
        <v>338</v>
      </c>
      <c r="E50" s="1" t="s">
        <v>8</v>
      </c>
      <c r="F50" s="1" t="n">
        <v>2</v>
      </c>
      <c r="G50" s="1" t="s">
        <v>339</v>
      </c>
      <c r="H50" s="1" t="n">
        <v>17</v>
      </c>
    </row>
    <row r="51" customFormat="false" ht="12.8" hidden="false" customHeight="false" outlineLevel="0" collapsed="false">
      <c r="A51" s="2" t="s">
        <v>0</v>
      </c>
      <c r="B51" s="2" t="n">
        <v>19940</v>
      </c>
      <c r="C51" s="3" t="n">
        <v>44492</v>
      </c>
      <c r="D51" s="2" t="s">
        <v>338</v>
      </c>
      <c r="E51" s="2" t="s">
        <v>8</v>
      </c>
      <c r="F51" s="2" t="n">
        <v>4</v>
      </c>
      <c r="G51" s="2" t="s">
        <v>339</v>
      </c>
      <c r="H51" s="1" t="n">
        <v>2</v>
      </c>
    </row>
    <row r="52" customFormat="false" ht="12.8" hidden="false" customHeight="false" outlineLevel="0" collapsed="false">
      <c r="A52" s="2" t="s">
        <v>0</v>
      </c>
      <c r="B52" s="2"/>
      <c r="C52" s="3" t="n">
        <v>44494</v>
      </c>
      <c r="D52" s="2" t="s">
        <v>391</v>
      </c>
      <c r="E52" s="2" t="s">
        <v>8</v>
      </c>
      <c r="F52" s="2" t="n">
        <v>4</v>
      </c>
      <c r="G52" s="2" t="s">
        <v>339</v>
      </c>
      <c r="H52" s="1" t="n">
        <v>3</v>
      </c>
    </row>
    <row r="53" customFormat="false" ht="12.8" hidden="false" customHeight="false" outlineLevel="0" collapsed="false">
      <c r="A53" s="2" t="s">
        <v>0</v>
      </c>
      <c r="B53" s="2" t="n">
        <v>25349</v>
      </c>
      <c r="C53" s="3" t="n">
        <v>44498</v>
      </c>
      <c r="D53" s="2" t="s">
        <v>338</v>
      </c>
      <c r="E53" s="2" t="s">
        <v>8</v>
      </c>
      <c r="F53" s="2" t="n">
        <v>4</v>
      </c>
      <c r="G53" s="2" t="s">
        <v>339</v>
      </c>
      <c r="H53" s="1" t="n">
        <v>4</v>
      </c>
    </row>
    <row r="54" customFormat="false" ht="12.8" hidden="false" customHeight="false" outlineLevel="0" collapsed="false">
      <c r="A54" s="2" t="s">
        <v>79</v>
      </c>
      <c r="B54" s="2"/>
      <c r="C54" s="3" t="n">
        <v>44408</v>
      </c>
      <c r="D54" s="2" t="s">
        <v>338</v>
      </c>
      <c r="E54" s="2" t="s">
        <v>8</v>
      </c>
      <c r="F54" s="2" t="n">
        <v>3</v>
      </c>
      <c r="G54" s="2" t="s">
        <v>381</v>
      </c>
      <c r="H54" s="1" t="n">
        <v>4</v>
      </c>
    </row>
    <row r="55" customFormat="false" ht="12.8" hidden="false" customHeight="false" outlineLevel="0" collapsed="false">
      <c r="A55" s="2" t="s">
        <v>79</v>
      </c>
      <c r="B55" s="2" t="n">
        <v>7311</v>
      </c>
      <c r="C55" s="3" t="n">
        <v>44509</v>
      </c>
      <c r="D55" s="2" t="s">
        <v>391</v>
      </c>
      <c r="E55" s="2" t="s">
        <v>166</v>
      </c>
      <c r="F55" s="2" t="n">
        <v>4</v>
      </c>
      <c r="G55" s="2" t="s">
        <v>339</v>
      </c>
      <c r="H55" s="1" t="n">
        <v>5</v>
      </c>
    </row>
    <row r="56" customFormat="false" ht="12.8" hidden="false" customHeight="false" outlineLevel="0" collapsed="false">
      <c r="A56" s="2" t="s">
        <v>194</v>
      </c>
      <c r="B56" s="2" t="n">
        <v>13534</v>
      </c>
      <c r="C56" s="3" t="n">
        <v>44485</v>
      </c>
      <c r="D56" s="2" t="s">
        <v>394</v>
      </c>
      <c r="E56" s="2" t="s">
        <v>2</v>
      </c>
      <c r="F56" s="2" t="n">
        <v>4</v>
      </c>
      <c r="G56" s="2" t="s">
        <v>380</v>
      </c>
      <c r="H56" s="1" t="n">
        <v>8</v>
      </c>
    </row>
    <row r="57" customFormat="false" ht="12.8" hidden="false" customHeight="false" outlineLevel="0" collapsed="false">
      <c r="A57" s="2" t="s">
        <v>151</v>
      </c>
      <c r="B57" s="2" t="n">
        <v>24619</v>
      </c>
      <c r="C57" s="3" t="n">
        <v>44497</v>
      </c>
      <c r="D57" s="2" t="s">
        <v>357</v>
      </c>
      <c r="E57" s="2" t="s">
        <v>8</v>
      </c>
      <c r="F57" s="2" t="n">
        <v>2</v>
      </c>
      <c r="G57" s="2" t="s">
        <v>358</v>
      </c>
      <c r="H57" s="1" t="n">
        <v>63</v>
      </c>
    </row>
    <row r="58" customFormat="false" ht="12.8" hidden="false" customHeight="false" outlineLevel="0" collapsed="false">
      <c r="A58" s="2" t="s">
        <v>160</v>
      </c>
      <c r="B58" s="2" t="n">
        <v>11187</v>
      </c>
      <c r="C58" s="3" t="n">
        <v>44421</v>
      </c>
      <c r="D58" s="2" t="s">
        <v>36</v>
      </c>
      <c r="E58" s="2" t="s">
        <v>8</v>
      </c>
      <c r="F58" s="2" t="n">
        <v>1</v>
      </c>
      <c r="G58" s="2" t="s">
        <v>231</v>
      </c>
      <c r="H58" s="1" t="n">
        <v>103</v>
      </c>
    </row>
    <row r="59" customFormat="false" ht="12.8" hidden="false" customHeight="false" outlineLevel="0" collapsed="false">
      <c r="A59" s="2" t="s">
        <v>194</v>
      </c>
      <c r="B59" s="2" t="n">
        <v>23085</v>
      </c>
      <c r="C59" s="3" t="n">
        <v>44466</v>
      </c>
      <c r="D59" s="2" t="s">
        <v>323</v>
      </c>
      <c r="E59" s="2" t="s">
        <v>8</v>
      </c>
      <c r="F59" s="2" t="n">
        <v>1</v>
      </c>
      <c r="G59" s="2" t="s">
        <v>206</v>
      </c>
      <c r="H59" s="1" t="n">
        <v>141</v>
      </c>
    </row>
    <row r="60" customFormat="false" ht="12.8" hidden="false" customHeight="false" outlineLevel="0" collapsed="false">
      <c r="A60" s="1" t="s">
        <v>0</v>
      </c>
      <c r="B60" s="1" t="n">
        <v>9555</v>
      </c>
      <c r="C60" s="3" t="n">
        <v>44512</v>
      </c>
      <c r="D60" s="1" t="s">
        <v>107</v>
      </c>
      <c r="E60" s="1" t="s">
        <v>8</v>
      </c>
      <c r="F60" s="1" t="n">
        <v>1</v>
      </c>
      <c r="G60" s="1" t="s">
        <v>206</v>
      </c>
      <c r="H60" s="1" t="n">
        <v>16</v>
      </c>
    </row>
    <row r="61" customFormat="false" ht="12.8" hidden="false" customHeight="false" outlineLevel="0" collapsed="false">
      <c r="A61" s="1" t="s">
        <v>0</v>
      </c>
      <c r="B61" s="1" t="n">
        <v>16183</v>
      </c>
      <c r="C61" s="3" t="n">
        <v>44520</v>
      </c>
      <c r="D61" s="1" t="s">
        <v>107</v>
      </c>
      <c r="E61" s="1" t="s">
        <v>8</v>
      </c>
      <c r="F61" s="1" t="n">
        <v>1</v>
      </c>
      <c r="G61" s="1" t="s">
        <v>206</v>
      </c>
      <c r="H61" s="1" t="n">
        <v>19</v>
      </c>
    </row>
    <row r="62" customFormat="false" ht="12.8" hidden="false" customHeight="false" outlineLevel="0" collapsed="false">
      <c r="A62" s="2" t="s">
        <v>194</v>
      </c>
      <c r="B62" s="2" t="n">
        <v>7953</v>
      </c>
      <c r="C62" s="3" t="n">
        <v>44510</v>
      </c>
      <c r="D62" s="2" t="s">
        <v>107</v>
      </c>
      <c r="E62" s="2" t="s">
        <v>8</v>
      </c>
      <c r="F62" s="2" t="n">
        <v>1</v>
      </c>
      <c r="G62" s="2" t="s">
        <v>328</v>
      </c>
      <c r="H62" s="1" t="n">
        <v>150</v>
      </c>
    </row>
    <row r="63" customFormat="false" ht="12.8" hidden="false" customHeight="false" outlineLevel="0" collapsed="false">
      <c r="A63" s="2" t="s">
        <v>0</v>
      </c>
      <c r="B63" s="2" t="n">
        <v>5446</v>
      </c>
      <c r="C63" s="3" t="n">
        <v>44507</v>
      </c>
      <c r="D63" s="2" t="s">
        <v>216</v>
      </c>
      <c r="E63" s="2" t="s">
        <v>8</v>
      </c>
      <c r="F63" s="2" t="n">
        <v>1</v>
      </c>
      <c r="G63" s="2" t="s">
        <v>211</v>
      </c>
      <c r="H63" s="1" t="n">
        <v>12</v>
      </c>
    </row>
    <row r="64" customFormat="false" ht="12.8" hidden="false" customHeight="false" outlineLevel="0" collapsed="false">
      <c r="A64" s="2" t="s">
        <v>79</v>
      </c>
      <c r="B64" s="2" t="n">
        <v>23370</v>
      </c>
      <c r="C64" s="3" t="n">
        <v>44466</v>
      </c>
      <c r="D64" s="2" t="s">
        <v>239</v>
      </c>
      <c r="E64" s="2" t="s">
        <v>8</v>
      </c>
      <c r="F64" s="2" t="n">
        <v>1</v>
      </c>
      <c r="G64" s="2" t="s">
        <v>206</v>
      </c>
      <c r="H64" s="1" t="n">
        <v>34</v>
      </c>
    </row>
    <row r="65" customFormat="false" ht="12.8" hidden="false" customHeight="false" outlineLevel="0" collapsed="false">
      <c r="A65" s="2" t="s">
        <v>194</v>
      </c>
      <c r="B65" s="2" t="n">
        <v>6328</v>
      </c>
      <c r="C65" s="3" t="n">
        <v>44384</v>
      </c>
      <c r="D65" s="2" t="s">
        <v>321</v>
      </c>
      <c r="E65" s="2" t="s">
        <v>8</v>
      </c>
      <c r="F65" s="2" t="n">
        <v>1</v>
      </c>
      <c r="G65" s="2" t="s">
        <v>254</v>
      </c>
      <c r="H65" s="1" t="n">
        <v>137</v>
      </c>
    </row>
    <row r="66" customFormat="false" ht="12.8" hidden="false" customHeight="false" outlineLevel="0" collapsed="false">
      <c r="A66" s="2" t="s">
        <v>79</v>
      </c>
      <c r="B66" s="2" t="n">
        <v>8097</v>
      </c>
      <c r="C66" s="3" t="n">
        <v>44479</v>
      </c>
      <c r="D66" s="2" t="s">
        <v>243</v>
      </c>
      <c r="E66" s="2" t="s">
        <v>2</v>
      </c>
      <c r="F66" s="2" t="n">
        <v>1</v>
      </c>
      <c r="G66" s="2" t="s">
        <v>211</v>
      </c>
      <c r="H66" s="1" t="n">
        <v>37</v>
      </c>
    </row>
    <row r="67" customFormat="false" ht="12.8" hidden="false" customHeight="false" outlineLevel="0" collapsed="false">
      <c r="A67" s="2" t="s">
        <v>79</v>
      </c>
      <c r="B67" s="2" t="n">
        <v>2603</v>
      </c>
      <c r="C67" s="3" t="n">
        <v>44382</v>
      </c>
      <c r="D67" s="2" t="s">
        <v>232</v>
      </c>
      <c r="E67" s="2" t="s">
        <v>8</v>
      </c>
      <c r="F67" s="2" t="n">
        <v>1</v>
      </c>
      <c r="G67" s="2" t="s">
        <v>233</v>
      </c>
      <c r="H67" s="1" t="n">
        <v>26</v>
      </c>
    </row>
    <row r="68" customFormat="false" ht="12.8" hidden="false" customHeight="false" outlineLevel="0" collapsed="false">
      <c r="A68" s="2" t="s">
        <v>79</v>
      </c>
      <c r="B68" s="2" t="n">
        <v>4371</v>
      </c>
      <c r="C68" s="3" t="n">
        <v>44474</v>
      </c>
      <c r="D68" s="2" t="s">
        <v>240</v>
      </c>
      <c r="E68" s="2" t="s">
        <v>8</v>
      </c>
      <c r="F68" s="2" t="n">
        <v>1</v>
      </c>
      <c r="G68" s="2" t="s">
        <v>211</v>
      </c>
      <c r="H68" s="1" t="n">
        <v>35</v>
      </c>
    </row>
    <row r="69" customFormat="false" ht="12.8" hidden="false" customHeight="false" outlineLevel="0" collapsed="false">
      <c r="A69" s="2" t="s">
        <v>194</v>
      </c>
      <c r="B69" s="2" t="n">
        <v>12940</v>
      </c>
      <c r="C69" s="3" t="n">
        <v>44242</v>
      </c>
      <c r="D69" s="2" t="s">
        <v>316</v>
      </c>
      <c r="E69" s="2" t="s">
        <v>8</v>
      </c>
      <c r="F69" s="2" t="n">
        <v>1</v>
      </c>
      <c r="G69" s="2" t="s">
        <v>317</v>
      </c>
      <c r="H69" s="1" t="n">
        <v>133</v>
      </c>
    </row>
    <row r="70" customFormat="false" ht="12.8" hidden="false" customHeight="false" outlineLevel="0" collapsed="false">
      <c r="A70" s="2" t="s">
        <v>79</v>
      </c>
      <c r="B70" s="2" t="n">
        <v>6404</v>
      </c>
      <c r="C70" s="3" t="n">
        <v>44477</v>
      </c>
      <c r="D70" s="2" t="s">
        <v>241</v>
      </c>
      <c r="E70" s="2" t="s">
        <v>8</v>
      </c>
      <c r="F70" s="2" t="n">
        <v>1</v>
      </c>
      <c r="G70" s="2" t="s">
        <v>242</v>
      </c>
      <c r="H70" s="1" t="n">
        <v>36</v>
      </c>
    </row>
    <row r="71" customFormat="false" ht="12.8" hidden="false" customHeight="false" outlineLevel="0" collapsed="false">
      <c r="A71" s="2" t="s">
        <v>79</v>
      </c>
      <c r="B71" s="2" t="n">
        <v>1898</v>
      </c>
      <c r="C71" s="3" t="n">
        <v>44472</v>
      </c>
      <c r="D71" s="2" t="s">
        <v>241</v>
      </c>
      <c r="E71" s="2" t="s">
        <v>8</v>
      </c>
      <c r="F71" s="2" t="n">
        <v>2</v>
      </c>
      <c r="G71" s="2" t="s">
        <v>242</v>
      </c>
      <c r="H71" s="1" t="n">
        <v>25</v>
      </c>
    </row>
    <row r="72" customFormat="false" ht="12.8" hidden="false" customHeight="false" outlineLevel="0" collapsed="false">
      <c r="A72" s="2" t="s">
        <v>0</v>
      </c>
      <c r="B72" s="2" t="n">
        <v>15145</v>
      </c>
      <c r="C72" s="3" t="n">
        <v>44488</v>
      </c>
      <c r="D72" s="2" t="s">
        <v>212</v>
      </c>
      <c r="E72" s="2" t="s">
        <v>8</v>
      </c>
      <c r="F72" s="2" t="n">
        <v>1</v>
      </c>
      <c r="G72" s="2" t="s">
        <v>211</v>
      </c>
      <c r="H72" s="1" t="n">
        <v>6</v>
      </c>
    </row>
    <row r="73" customFormat="false" ht="12.8" hidden="false" customHeight="false" outlineLevel="0" collapsed="false">
      <c r="A73" s="2" t="s">
        <v>79</v>
      </c>
      <c r="B73" s="2" t="n">
        <v>18612</v>
      </c>
      <c r="C73" s="3" t="n">
        <v>44490</v>
      </c>
      <c r="D73" s="2" t="s">
        <v>212</v>
      </c>
      <c r="E73" s="2" t="s">
        <v>8</v>
      </c>
      <c r="F73" s="2" t="n">
        <v>2</v>
      </c>
      <c r="G73" s="2" t="s">
        <v>206</v>
      </c>
      <c r="H73" s="1" t="n">
        <v>32</v>
      </c>
    </row>
    <row r="74" customFormat="false" ht="12.8" hidden="false" customHeight="false" outlineLevel="0" collapsed="false">
      <c r="A74" s="2" t="s">
        <v>130</v>
      </c>
      <c r="B74" s="2" t="n">
        <v>8714</v>
      </c>
      <c r="C74" s="3" t="n">
        <v>44479</v>
      </c>
      <c r="D74" s="2" t="s">
        <v>291</v>
      </c>
      <c r="E74" s="2" t="s">
        <v>8</v>
      </c>
      <c r="F74" s="2" t="n">
        <v>2</v>
      </c>
      <c r="G74" s="2" t="s">
        <v>206</v>
      </c>
      <c r="H74" s="1" t="n">
        <v>48</v>
      </c>
    </row>
    <row r="75" customFormat="false" ht="12.8" hidden="false" customHeight="false" outlineLevel="0" collapsed="false">
      <c r="A75" s="2" t="s">
        <v>151</v>
      </c>
      <c r="B75" s="2" t="n">
        <v>7240</v>
      </c>
      <c r="C75" s="3" t="n">
        <v>44478</v>
      </c>
      <c r="D75" s="2" t="s">
        <v>291</v>
      </c>
      <c r="E75" s="2" t="s">
        <v>8</v>
      </c>
      <c r="F75" s="2" t="n">
        <v>1</v>
      </c>
      <c r="G75" s="2" t="s">
        <v>206</v>
      </c>
      <c r="H75" s="1" t="n">
        <v>91</v>
      </c>
    </row>
    <row r="76" customFormat="false" ht="12.8" hidden="false" customHeight="false" outlineLevel="0" collapsed="false">
      <c r="A76" s="2" t="s">
        <v>151</v>
      </c>
      <c r="B76" s="2" t="n">
        <v>3585</v>
      </c>
      <c r="C76" s="3" t="n">
        <v>44413</v>
      </c>
      <c r="D76" s="2" t="s">
        <v>290</v>
      </c>
      <c r="E76" s="2" t="s">
        <v>8</v>
      </c>
      <c r="F76" s="2" t="n">
        <v>1</v>
      </c>
      <c r="G76" s="2" t="s">
        <v>258</v>
      </c>
      <c r="H76" s="1" t="n">
        <v>90</v>
      </c>
    </row>
    <row r="77" customFormat="false" ht="12.8" hidden="false" customHeight="false" outlineLevel="0" collapsed="false">
      <c r="A77" s="2" t="s">
        <v>79</v>
      </c>
      <c r="B77" s="2" t="n">
        <v>26756</v>
      </c>
      <c r="C77" s="3" t="n">
        <v>44376</v>
      </c>
      <c r="D77" s="2" t="s">
        <v>320</v>
      </c>
      <c r="E77" s="2" t="s">
        <v>8</v>
      </c>
      <c r="F77" s="2" t="n">
        <v>2</v>
      </c>
      <c r="G77" s="2" t="s">
        <v>206</v>
      </c>
      <c r="H77" s="1" t="n">
        <v>18</v>
      </c>
    </row>
    <row r="78" customFormat="false" ht="12.8" hidden="false" customHeight="false" outlineLevel="0" collapsed="false">
      <c r="A78" s="2" t="s">
        <v>194</v>
      </c>
      <c r="B78" s="2" t="n">
        <v>3444</v>
      </c>
      <c r="C78" s="3" t="n">
        <v>44381</v>
      </c>
      <c r="D78" s="2" t="s">
        <v>320</v>
      </c>
      <c r="E78" s="2" t="s">
        <v>8</v>
      </c>
      <c r="F78" s="2" t="n">
        <v>1</v>
      </c>
      <c r="G78" s="2" t="s">
        <v>211</v>
      </c>
      <c r="H78" s="1" t="n">
        <v>136</v>
      </c>
    </row>
    <row r="79" customFormat="false" ht="12.8" hidden="false" customHeight="false" outlineLevel="0" collapsed="false">
      <c r="A79" s="2" t="s">
        <v>0</v>
      </c>
      <c r="B79" s="2" t="n">
        <v>16734</v>
      </c>
      <c r="C79" s="3" t="n">
        <v>44396</v>
      </c>
      <c r="D79" s="2" t="s">
        <v>209</v>
      </c>
      <c r="E79" s="2" t="s">
        <v>8</v>
      </c>
      <c r="F79" s="2" t="n">
        <v>1</v>
      </c>
      <c r="G79" s="2" t="s">
        <v>210</v>
      </c>
      <c r="H79" s="1" t="n">
        <v>3</v>
      </c>
    </row>
    <row r="80" customFormat="false" ht="12.8" hidden="false" customHeight="false" outlineLevel="0" collapsed="false">
      <c r="A80" s="2" t="s">
        <v>79</v>
      </c>
      <c r="B80" s="2" t="n">
        <v>15238</v>
      </c>
      <c r="C80" s="3" t="n">
        <v>44487</v>
      </c>
      <c r="D80" s="2" t="s">
        <v>247</v>
      </c>
      <c r="E80" s="2" t="s">
        <v>8</v>
      </c>
      <c r="F80" s="2" t="n">
        <v>1</v>
      </c>
      <c r="G80" s="2" t="s">
        <v>211</v>
      </c>
      <c r="H80" s="1" t="n">
        <v>41</v>
      </c>
    </row>
    <row r="81" customFormat="false" ht="12.8" hidden="false" customHeight="false" outlineLevel="0" collapsed="false">
      <c r="A81" s="2" t="s">
        <v>79</v>
      </c>
      <c r="B81" s="2" t="n">
        <v>10701</v>
      </c>
      <c r="C81" s="3" t="n">
        <v>44390</v>
      </c>
      <c r="D81" s="2" t="s">
        <v>235</v>
      </c>
      <c r="E81" s="2" t="s">
        <v>8</v>
      </c>
      <c r="F81" s="2" t="n">
        <v>1</v>
      </c>
      <c r="G81" s="2" t="s">
        <v>236</v>
      </c>
      <c r="H81" s="1" t="n">
        <v>28</v>
      </c>
    </row>
    <row r="82" customFormat="false" ht="12.8" hidden="false" customHeight="false" outlineLevel="0" collapsed="false">
      <c r="A82" s="2" t="s">
        <v>151</v>
      </c>
      <c r="B82" s="2" t="n">
        <v>15595</v>
      </c>
      <c r="C82" s="3" t="n">
        <v>44487</v>
      </c>
      <c r="D82" s="2" t="s">
        <v>295</v>
      </c>
      <c r="E82" s="2" t="s">
        <v>8</v>
      </c>
      <c r="F82" s="2" t="n">
        <v>1</v>
      </c>
      <c r="G82" s="2" t="s">
        <v>211</v>
      </c>
      <c r="H82" s="1" t="n">
        <v>96</v>
      </c>
    </row>
    <row r="83" customFormat="false" ht="12.8" hidden="false" customHeight="false" outlineLevel="0" collapsed="false">
      <c r="A83" s="2" t="s">
        <v>160</v>
      </c>
      <c r="B83" s="2" t="n">
        <v>3359</v>
      </c>
      <c r="C83" s="3" t="n">
        <v>44351</v>
      </c>
      <c r="D83" s="2" t="s">
        <v>297</v>
      </c>
      <c r="E83" s="2" t="s">
        <v>2</v>
      </c>
      <c r="F83" s="2" t="n">
        <v>1</v>
      </c>
      <c r="G83" s="2" t="s">
        <v>206</v>
      </c>
      <c r="H83" s="1" t="n">
        <v>98</v>
      </c>
    </row>
    <row r="84" customFormat="false" ht="12.8" hidden="false" customHeight="false" outlineLevel="0" collapsed="false">
      <c r="A84" s="2" t="s">
        <v>130</v>
      </c>
      <c r="B84" s="2" t="n">
        <v>17913</v>
      </c>
      <c r="C84" s="3" t="n">
        <v>44366</v>
      </c>
      <c r="D84" s="2" t="s">
        <v>253</v>
      </c>
      <c r="E84" s="2" t="s">
        <v>8</v>
      </c>
      <c r="F84" s="2" t="n">
        <v>1</v>
      </c>
      <c r="G84" s="2" t="s">
        <v>254</v>
      </c>
      <c r="H84" s="1" t="n">
        <v>58</v>
      </c>
    </row>
    <row r="85" customFormat="false" ht="12.8" hidden="false" customHeight="false" outlineLevel="0" collapsed="false">
      <c r="A85" s="2" t="s">
        <v>130</v>
      </c>
      <c r="B85" s="2" t="n">
        <v>12004</v>
      </c>
      <c r="C85" s="3" t="n">
        <v>44422</v>
      </c>
      <c r="D85" s="2" t="s">
        <v>267</v>
      </c>
      <c r="E85" s="2" t="s">
        <v>8</v>
      </c>
      <c r="F85" s="2" t="n">
        <v>1</v>
      </c>
      <c r="G85" s="2" t="s">
        <v>268</v>
      </c>
      <c r="H85" s="1" t="n">
        <v>69</v>
      </c>
    </row>
    <row r="86" customFormat="false" ht="12.8" hidden="false" customHeight="false" outlineLevel="0" collapsed="false">
      <c r="A86" s="2" t="s">
        <v>194</v>
      </c>
      <c r="B86" s="2"/>
      <c r="C86" s="3" t="n">
        <v>44466</v>
      </c>
      <c r="D86" s="2" t="s">
        <v>324</v>
      </c>
      <c r="E86" s="2" t="s">
        <v>8</v>
      </c>
      <c r="F86" s="2" t="n">
        <v>1</v>
      </c>
      <c r="G86" s="2" t="s">
        <v>211</v>
      </c>
      <c r="H86" s="1" t="n">
        <v>142</v>
      </c>
    </row>
    <row r="87" customFormat="false" ht="12.8" hidden="false" customHeight="false" outlineLevel="0" collapsed="false">
      <c r="A87" s="2" t="s">
        <v>130</v>
      </c>
      <c r="B87" s="2" t="n">
        <v>16201</v>
      </c>
      <c r="C87" s="3" t="n">
        <v>44396</v>
      </c>
      <c r="D87" s="2" t="s">
        <v>261</v>
      </c>
      <c r="E87" s="2" t="s">
        <v>8</v>
      </c>
      <c r="F87" s="2" t="n">
        <v>1</v>
      </c>
      <c r="G87" s="2" t="s">
        <v>262</v>
      </c>
      <c r="H87" s="1" t="n">
        <v>65</v>
      </c>
    </row>
    <row r="88" customFormat="false" ht="12.8" hidden="false" customHeight="false" outlineLevel="0" collapsed="false">
      <c r="A88" s="2" t="s">
        <v>130</v>
      </c>
      <c r="B88" s="2"/>
      <c r="C88" s="3" t="n">
        <v>44391</v>
      </c>
      <c r="D88" s="2" t="s">
        <v>259</v>
      </c>
      <c r="E88" s="2" t="s">
        <v>8</v>
      </c>
      <c r="F88" s="2" t="n">
        <v>1</v>
      </c>
      <c r="G88" s="2" t="s">
        <v>211</v>
      </c>
      <c r="H88" s="1" t="n">
        <v>63</v>
      </c>
    </row>
    <row r="89" customFormat="false" ht="12.8" hidden="false" customHeight="false" outlineLevel="0" collapsed="false">
      <c r="A89" s="2" t="s">
        <v>160</v>
      </c>
      <c r="B89" s="2" t="n">
        <v>13628</v>
      </c>
      <c r="C89" s="3" t="n">
        <v>44393</v>
      </c>
      <c r="D89" s="2" t="s">
        <v>300</v>
      </c>
      <c r="E89" s="2" t="s">
        <v>8</v>
      </c>
      <c r="F89" s="2" t="n">
        <v>1</v>
      </c>
      <c r="G89" s="2" t="s">
        <v>211</v>
      </c>
      <c r="H89" s="1" t="n">
        <v>101</v>
      </c>
    </row>
    <row r="90" customFormat="false" ht="12.8" hidden="false" customHeight="false" outlineLevel="0" collapsed="false">
      <c r="A90" s="2" t="s">
        <v>79</v>
      </c>
      <c r="B90" s="2" t="n">
        <v>157</v>
      </c>
      <c r="C90" s="3" t="n">
        <v>44378</v>
      </c>
      <c r="D90" s="2" t="s">
        <v>229</v>
      </c>
      <c r="E90" s="2" t="s">
        <v>8</v>
      </c>
      <c r="F90" s="2" t="n">
        <v>1</v>
      </c>
      <c r="G90" s="2" t="s">
        <v>230</v>
      </c>
      <c r="H90" s="1" t="n">
        <v>24</v>
      </c>
    </row>
    <row r="91" customFormat="false" ht="12.8" hidden="false" customHeight="false" outlineLevel="0" collapsed="false">
      <c r="A91" s="2" t="s">
        <v>0</v>
      </c>
      <c r="B91" s="2" t="n">
        <v>7880</v>
      </c>
      <c r="C91" s="3" t="n">
        <v>44478</v>
      </c>
      <c r="D91" s="2" t="s">
        <v>56</v>
      </c>
      <c r="E91" s="2" t="s">
        <v>8</v>
      </c>
      <c r="F91" s="2" t="n">
        <v>2</v>
      </c>
      <c r="G91" s="2" t="s">
        <v>211</v>
      </c>
      <c r="H91" s="1" t="n">
        <v>12</v>
      </c>
    </row>
    <row r="92" customFormat="false" ht="12.8" hidden="false" customHeight="false" outlineLevel="0" collapsed="false">
      <c r="A92" s="2" t="s">
        <v>0</v>
      </c>
      <c r="B92" s="2" t="n">
        <v>13092</v>
      </c>
      <c r="C92" s="3" t="n">
        <v>44484</v>
      </c>
      <c r="D92" s="2" t="s">
        <v>56</v>
      </c>
      <c r="E92" s="2" t="s">
        <v>8</v>
      </c>
      <c r="F92" s="2" t="n">
        <v>2</v>
      </c>
      <c r="G92" s="2" t="s">
        <v>211</v>
      </c>
      <c r="H92" s="1" t="n">
        <v>14</v>
      </c>
    </row>
    <row r="93" customFormat="false" ht="12.8" hidden="false" customHeight="false" outlineLevel="0" collapsed="false">
      <c r="A93" s="2" t="s">
        <v>79</v>
      </c>
      <c r="B93" s="2" t="n">
        <v>9305</v>
      </c>
      <c r="C93" s="3" t="n">
        <v>44480</v>
      </c>
      <c r="D93" s="2" t="s">
        <v>56</v>
      </c>
      <c r="E93" s="2" t="s">
        <v>8</v>
      </c>
      <c r="F93" s="2" t="n">
        <v>3</v>
      </c>
      <c r="G93" s="2" t="s">
        <v>211</v>
      </c>
      <c r="H93" s="1" t="n">
        <v>8</v>
      </c>
    </row>
    <row r="94" customFormat="false" ht="12.8" hidden="false" customHeight="false" outlineLevel="0" collapsed="false">
      <c r="A94" s="2" t="s">
        <v>112</v>
      </c>
      <c r="B94" s="2" t="n">
        <v>22985</v>
      </c>
      <c r="C94" s="3" t="n">
        <v>44495</v>
      </c>
      <c r="D94" s="2" t="s">
        <v>56</v>
      </c>
      <c r="E94" s="2" t="s">
        <v>8</v>
      </c>
      <c r="F94" s="2" t="n">
        <v>3</v>
      </c>
      <c r="G94" s="2" t="s">
        <v>386</v>
      </c>
      <c r="H94" s="1" t="n">
        <v>10</v>
      </c>
    </row>
    <row r="95" customFormat="false" ht="12.8" hidden="false" customHeight="false" outlineLevel="0" collapsed="false">
      <c r="A95" s="2" t="s">
        <v>130</v>
      </c>
      <c r="B95" s="2" t="n">
        <v>24751</v>
      </c>
      <c r="C95" s="3" t="n">
        <v>44497</v>
      </c>
      <c r="D95" s="2" t="s">
        <v>56</v>
      </c>
      <c r="E95" s="2" t="s">
        <v>8</v>
      </c>
      <c r="F95" s="2" t="n">
        <v>2</v>
      </c>
      <c r="G95" s="2" t="s">
        <v>356</v>
      </c>
      <c r="H95" s="1" t="n">
        <v>55</v>
      </c>
    </row>
    <row r="96" customFormat="false" ht="12.8" hidden="false" customHeight="false" outlineLevel="0" collapsed="false">
      <c r="A96" s="2" t="s">
        <v>160</v>
      </c>
      <c r="B96" s="2" t="n">
        <v>21364</v>
      </c>
      <c r="C96" s="3" t="n">
        <v>44493</v>
      </c>
      <c r="D96" s="2" t="s">
        <v>56</v>
      </c>
      <c r="E96" s="2" t="s">
        <v>8</v>
      </c>
      <c r="F96" s="2" t="n">
        <v>1</v>
      </c>
      <c r="G96" s="2" t="s">
        <v>211</v>
      </c>
      <c r="H96" s="1" t="n">
        <v>114</v>
      </c>
    </row>
    <row r="97" customFormat="false" ht="12.8" hidden="false" customHeight="false" outlineLevel="0" collapsed="false">
      <c r="A97" s="2" t="s">
        <v>182</v>
      </c>
      <c r="B97" s="2"/>
      <c r="C97" s="3" t="n">
        <v>44480</v>
      </c>
      <c r="D97" s="2" t="s">
        <v>56</v>
      </c>
      <c r="E97" s="2" t="s">
        <v>8</v>
      </c>
      <c r="F97" s="2" t="n">
        <v>1</v>
      </c>
      <c r="G97" s="2" t="s">
        <v>211</v>
      </c>
      <c r="H97" s="1" t="n">
        <v>129</v>
      </c>
    </row>
    <row r="98" customFormat="false" ht="12.8" hidden="false" customHeight="false" outlineLevel="0" collapsed="false">
      <c r="A98" s="2" t="s">
        <v>194</v>
      </c>
      <c r="B98" s="2" t="n">
        <v>1871</v>
      </c>
      <c r="C98" s="3" t="n">
        <v>44442</v>
      </c>
      <c r="D98" s="2" t="s">
        <v>56</v>
      </c>
      <c r="E98" s="2" t="s">
        <v>8</v>
      </c>
      <c r="F98" s="2" t="n">
        <v>2</v>
      </c>
      <c r="G98" s="2" t="s">
        <v>368</v>
      </c>
      <c r="H98" s="1" t="n">
        <v>84</v>
      </c>
    </row>
    <row r="99" customFormat="false" ht="12.8" hidden="false" customHeight="false" outlineLevel="0" collapsed="false">
      <c r="A99" s="2" t="s">
        <v>194</v>
      </c>
      <c r="B99" s="2" t="n">
        <v>3934</v>
      </c>
      <c r="C99" s="3" t="n">
        <v>44474</v>
      </c>
      <c r="D99" s="2" t="s">
        <v>56</v>
      </c>
      <c r="E99" s="2" t="s">
        <v>2</v>
      </c>
      <c r="F99" s="2" t="n">
        <v>2</v>
      </c>
      <c r="G99" s="2" t="s">
        <v>211</v>
      </c>
      <c r="H99" s="1" t="n">
        <v>91</v>
      </c>
    </row>
    <row r="100" customFormat="false" ht="12.8" hidden="false" customHeight="false" outlineLevel="0" collapsed="false">
      <c r="A100" s="2" t="s">
        <v>194</v>
      </c>
      <c r="B100" s="2" t="n">
        <v>6478</v>
      </c>
      <c r="C100" s="3" t="n">
        <v>44477</v>
      </c>
      <c r="D100" s="2" t="s">
        <v>56</v>
      </c>
      <c r="E100" s="2" t="s">
        <v>8</v>
      </c>
      <c r="F100" s="2" t="n">
        <v>3</v>
      </c>
      <c r="G100" s="2" t="s">
        <v>211</v>
      </c>
      <c r="H100" s="1" t="n">
        <v>20</v>
      </c>
    </row>
    <row r="101" customFormat="false" ht="12.8" hidden="false" customHeight="false" outlineLevel="0" collapsed="false">
      <c r="A101" s="2" t="s">
        <v>194</v>
      </c>
      <c r="B101" s="2" t="n">
        <v>11448</v>
      </c>
      <c r="C101" s="3" t="n">
        <v>44452</v>
      </c>
      <c r="D101" s="2" t="s">
        <v>369</v>
      </c>
      <c r="E101" s="2" t="s">
        <v>8</v>
      </c>
      <c r="F101" s="2" t="n">
        <v>2</v>
      </c>
      <c r="G101" s="2" t="s">
        <v>370</v>
      </c>
      <c r="H101" s="1" t="n">
        <v>85</v>
      </c>
    </row>
    <row r="102" customFormat="false" ht="12.8" hidden="false" customHeight="false" outlineLevel="0" collapsed="false">
      <c r="A102" s="2" t="s">
        <v>79</v>
      </c>
      <c r="B102" s="2" t="n">
        <v>4801</v>
      </c>
      <c r="C102" s="3" t="n">
        <v>44383</v>
      </c>
      <c r="D102" s="2" t="s">
        <v>340</v>
      </c>
      <c r="E102" s="2" t="s">
        <v>8</v>
      </c>
      <c r="F102" s="2" t="n">
        <v>2</v>
      </c>
      <c r="G102" s="2" t="s">
        <v>254</v>
      </c>
      <c r="H102" s="1" t="n">
        <v>19</v>
      </c>
    </row>
    <row r="103" customFormat="false" ht="12.8" hidden="false" customHeight="false" outlineLevel="0" collapsed="false">
      <c r="A103" s="2" t="s">
        <v>151</v>
      </c>
      <c r="B103" s="2"/>
      <c r="C103" s="3" t="n">
        <v>44307</v>
      </c>
      <c r="D103" s="2" t="s">
        <v>340</v>
      </c>
      <c r="E103" s="2" t="s">
        <v>8</v>
      </c>
      <c r="F103" s="2" t="n">
        <v>2</v>
      </c>
      <c r="G103" s="2" t="s">
        <v>238</v>
      </c>
      <c r="H103" s="1" t="n">
        <v>58</v>
      </c>
    </row>
    <row r="104" customFormat="false" ht="12.8" hidden="false" customHeight="false" outlineLevel="0" collapsed="false">
      <c r="A104" s="1" t="s">
        <v>151</v>
      </c>
      <c r="B104" s="1" t="n">
        <v>13818</v>
      </c>
      <c r="C104" s="3" t="n">
        <v>44517</v>
      </c>
      <c r="D104" s="1" t="s">
        <v>340</v>
      </c>
      <c r="E104" s="1" t="s">
        <v>8</v>
      </c>
      <c r="F104" s="1" t="n">
        <v>2</v>
      </c>
      <c r="G104" s="1" t="s">
        <v>258</v>
      </c>
      <c r="H104" s="1" t="n">
        <v>66</v>
      </c>
    </row>
    <row r="105" customFormat="false" ht="12.8" hidden="false" customHeight="false" outlineLevel="0" collapsed="false">
      <c r="A105" s="2" t="s">
        <v>130</v>
      </c>
      <c r="B105" s="2" t="n">
        <v>425</v>
      </c>
      <c r="C105" s="3" t="n">
        <v>44470</v>
      </c>
      <c r="D105" s="2" t="s">
        <v>274</v>
      </c>
      <c r="E105" s="2" t="s">
        <v>8</v>
      </c>
      <c r="F105" s="2" t="n">
        <v>1</v>
      </c>
      <c r="G105" s="2" t="s">
        <v>238</v>
      </c>
      <c r="H105" s="1" t="n">
        <v>74</v>
      </c>
    </row>
    <row r="106" customFormat="false" ht="12.8" hidden="false" customHeight="false" outlineLevel="0" collapsed="false">
      <c r="A106" s="2" t="s">
        <v>79</v>
      </c>
      <c r="B106" s="2" t="n">
        <v>8193</v>
      </c>
      <c r="C106" s="3" t="n">
        <v>44420</v>
      </c>
      <c r="D106" s="2" t="s">
        <v>237</v>
      </c>
      <c r="E106" s="2" t="s">
        <v>8</v>
      </c>
      <c r="F106" s="2" t="n">
        <v>1</v>
      </c>
      <c r="G106" s="2" t="s">
        <v>211</v>
      </c>
      <c r="H106" s="1" t="n">
        <v>30</v>
      </c>
    </row>
    <row r="107" customFormat="false" ht="12.8" hidden="false" customHeight="false" outlineLevel="0" collapsed="false">
      <c r="A107" s="2" t="s">
        <v>79</v>
      </c>
      <c r="B107" s="2" t="n">
        <v>5344</v>
      </c>
      <c r="C107" s="3" t="n">
        <v>44476</v>
      </c>
      <c r="D107" s="2" t="s">
        <v>383</v>
      </c>
      <c r="E107" s="2" t="s">
        <v>8</v>
      </c>
      <c r="F107" s="2" t="n">
        <v>3</v>
      </c>
      <c r="G107" s="2" t="s">
        <v>337</v>
      </c>
      <c r="H107" s="1" t="n">
        <v>6</v>
      </c>
    </row>
    <row r="108" customFormat="false" ht="12.8" hidden="false" customHeight="false" outlineLevel="0" collapsed="false">
      <c r="A108" s="2" t="s">
        <v>194</v>
      </c>
      <c r="B108" s="2" t="n">
        <v>7183</v>
      </c>
      <c r="C108" s="3" t="n">
        <v>44478</v>
      </c>
      <c r="D108" s="2" t="s">
        <v>383</v>
      </c>
      <c r="E108" s="2" t="s">
        <v>8</v>
      </c>
      <c r="F108" s="2" t="n">
        <v>3</v>
      </c>
      <c r="G108" s="2" t="s">
        <v>353</v>
      </c>
      <c r="H108" s="1" t="n">
        <v>21</v>
      </c>
    </row>
    <row r="109" customFormat="false" ht="12.8" hidden="false" customHeight="false" outlineLevel="0" collapsed="false">
      <c r="A109" s="2" t="s">
        <v>79</v>
      </c>
      <c r="B109" s="2" t="n">
        <v>5324</v>
      </c>
      <c r="C109" s="3" t="n">
        <v>44476</v>
      </c>
      <c r="D109" s="2" t="s">
        <v>382</v>
      </c>
      <c r="E109" s="2" t="s">
        <v>8</v>
      </c>
      <c r="F109" s="2" t="n">
        <v>3</v>
      </c>
      <c r="G109" s="2" t="s">
        <v>337</v>
      </c>
      <c r="H109" s="1" t="n">
        <v>5</v>
      </c>
    </row>
    <row r="110" customFormat="false" ht="12.8" hidden="false" customHeight="false" outlineLevel="0" collapsed="false">
      <c r="A110" s="2" t="s">
        <v>0</v>
      </c>
      <c r="B110" s="2" t="n">
        <v>3</v>
      </c>
      <c r="C110" s="3" t="n">
        <v>44501</v>
      </c>
      <c r="D110" s="2" t="s">
        <v>128</v>
      </c>
      <c r="E110" s="2" t="s">
        <v>8</v>
      </c>
      <c r="F110" s="2" t="n">
        <v>1</v>
      </c>
      <c r="G110" s="2" t="s">
        <v>211</v>
      </c>
      <c r="H110" s="1" t="n">
        <v>10</v>
      </c>
    </row>
    <row r="111" customFormat="false" ht="12.8" hidden="false" customHeight="false" outlineLevel="0" collapsed="false">
      <c r="A111" s="2" t="s">
        <v>130</v>
      </c>
      <c r="B111" s="2" t="n">
        <v>15787</v>
      </c>
      <c r="C111" s="3" t="n">
        <v>44487</v>
      </c>
      <c r="D111" s="2" t="s">
        <v>128</v>
      </c>
      <c r="E111" s="2" t="s">
        <v>8</v>
      </c>
      <c r="F111" s="2" t="n">
        <v>1</v>
      </c>
      <c r="G111" s="2" t="s">
        <v>211</v>
      </c>
      <c r="H111" s="1" t="n">
        <v>81</v>
      </c>
    </row>
    <row r="112" customFormat="false" ht="12.8" hidden="false" customHeight="false" outlineLevel="0" collapsed="false">
      <c r="A112" s="2" t="s">
        <v>0</v>
      </c>
      <c r="B112" s="2" t="n">
        <v>23867</v>
      </c>
      <c r="C112" s="3" t="n">
        <v>44467</v>
      </c>
      <c r="D112" s="2" t="s">
        <v>105</v>
      </c>
      <c r="E112" s="2" t="s">
        <v>8</v>
      </c>
      <c r="F112" s="2" t="n">
        <v>1</v>
      </c>
      <c r="G112" s="2" t="s">
        <v>211</v>
      </c>
      <c r="H112" s="1" t="n">
        <v>4</v>
      </c>
    </row>
    <row r="113" customFormat="false" ht="12.8" hidden="false" customHeight="false" outlineLevel="0" collapsed="false">
      <c r="A113" s="2" t="s">
        <v>0</v>
      </c>
      <c r="B113" s="2" t="n">
        <v>3207</v>
      </c>
      <c r="C113" s="3" t="n">
        <v>44473</v>
      </c>
      <c r="D113" s="2" t="s">
        <v>105</v>
      </c>
      <c r="E113" s="2" t="s">
        <v>8</v>
      </c>
      <c r="F113" s="2" t="n">
        <v>1</v>
      </c>
      <c r="G113" s="2" t="s">
        <v>211</v>
      </c>
      <c r="H113" s="1" t="n">
        <v>5</v>
      </c>
    </row>
    <row r="114" customFormat="false" ht="12.8" hidden="false" customHeight="false" outlineLevel="0" collapsed="false">
      <c r="A114" s="2" t="s">
        <v>0</v>
      </c>
      <c r="B114" s="2" t="n">
        <v>6006</v>
      </c>
      <c r="C114" s="3" t="n">
        <v>44508</v>
      </c>
      <c r="D114" s="2" t="s">
        <v>105</v>
      </c>
      <c r="E114" s="2" t="s">
        <v>8</v>
      </c>
      <c r="F114" s="2" t="n">
        <v>1</v>
      </c>
      <c r="G114" s="2" t="s">
        <v>217</v>
      </c>
      <c r="H114" s="1" t="n">
        <v>13</v>
      </c>
    </row>
    <row r="115" customFormat="false" ht="12.8" hidden="false" customHeight="false" outlineLevel="0" collapsed="false">
      <c r="A115" s="2" t="s">
        <v>0</v>
      </c>
      <c r="B115" s="2" t="n">
        <v>16808</v>
      </c>
      <c r="C115" s="3" t="n">
        <v>44488</v>
      </c>
      <c r="D115" s="2" t="s">
        <v>105</v>
      </c>
      <c r="E115" s="2" t="s">
        <v>8</v>
      </c>
      <c r="F115" s="2" t="n">
        <v>3</v>
      </c>
      <c r="G115" s="2" t="s">
        <v>380</v>
      </c>
      <c r="H115" s="1" t="n">
        <v>3</v>
      </c>
    </row>
    <row r="116" customFormat="false" ht="12.8" hidden="false" customHeight="false" outlineLevel="0" collapsed="false">
      <c r="A116" s="2" t="s">
        <v>112</v>
      </c>
      <c r="B116" s="2"/>
      <c r="C116" s="3" t="n">
        <v>44504</v>
      </c>
      <c r="D116" s="2" t="s">
        <v>105</v>
      </c>
      <c r="E116" s="2" t="s">
        <v>8</v>
      </c>
      <c r="F116" s="2" t="n">
        <v>1</v>
      </c>
      <c r="G116" s="2" t="s">
        <v>217</v>
      </c>
      <c r="H116" s="1" t="n">
        <v>51</v>
      </c>
    </row>
    <row r="117" customFormat="false" ht="12.8" hidden="false" customHeight="false" outlineLevel="0" collapsed="false">
      <c r="A117" s="1" t="s">
        <v>112</v>
      </c>
      <c r="C117" s="3" t="n">
        <v>44514</v>
      </c>
      <c r="D117" s="1" t="s">
        <v>105</v>
      </c>
      <c r="E117" s="1" t="s">
        <v>8</v>
      </c>
      <c r="F117" s="1" t="n">
        <v>1</v>
      </c>
      <c r="G117" s="1" t="s">
        <v>211</v>
      </c>
      <c r="H117" s="1" t="n">
        <v>52</v>
      </c>
    </row>
    <row r="118" customFormat="false" ht="12.8" hidden="false" customHeight="false" outlineLevel="0" collapsed="false">
      <c r="A118" s="2" t="s">
        <v>130</v>
      </c>
      <c r="B118" s="2" t="n">
        <v>25524</v>
      </c>
      <c r="C118" s="3" t="n">
        <v>44469</v>
      </c>
      <c r="D118" s="2" t="s">
        <v>105</v>
      </c>
      <c r="E118" s="2" t="s">
        <v>8</v>
      </c>
      <c r="F118" s="2" t="n">
        <v>1</v>
      </c>
      <c r="G118" s="2" t="s">
        <v>242</v>
      </c>
      <c r="H118" s="1" t="n">
        <v>73</v>
      </c>
    </row>
    <row r="119" customFormat="false" ht="12.8" hidden="false" customHeight="false" outlineLevel="0" collapsed="false">
      <c r="A119" s="2" t="s">
        <v>130</v>
      </c>
      <c r="B119" s="2" t="n">
        <v>8359</v>
      </c>
      <c r="C119" s="3" t="n">
        <v>44479</v>
      </c>
      <c r="D119" s="2" t="s">
        <v>105</v>
      </c>
      <c r="E119" s="2" t="s">
        <v>8</v>
      </c>
      <c r="F119" s="2" t="n">
        <v>2</v>
      </c>
      <c r="G119" s="2" t="s">
        <v>206</v>
      </c>
      <c r="H119" s="1" t="n">
        <v>47</v>
      </c>
    </row>
    <row r="120" customFormat="false" ht="12.8" hidden="false" customHeight="false" outlineLevel="0" collapsed="false">
      <c r="A120" s="2" t="s">
        <v>151</v>
      </c>
      <c r="B120" s="2" t="n">
        <v>7935</v>
      </c>
      <c r="C120" s="3" t="n">
        <v>44478</v>
      </c>
      <c r="D120" s="2" t="s">
        <v>105</v>
      </c>
      <c r="E120" s="2" t="s">
        <v>8</v>
      </c>
      <c r="F120" s="2" t="n">
        <v>1</v>
      </c>
      <c r="G120" s="2" t="s">
        <v>292</v>
      </c>
      <c r="H120" s="1" t="n">
        <v>92</v>
      </c>
    </row>
    <row r="121" customFormat="false" ht="12.8" hidden="false" customHeight="false" outlineLevel="0" collapsed="false">
      <c r="A121" s="2" t="s">
        <v>160</v>
      </c>
      <c r="B121" s="2" t="n">
        <v>18391</v>
      </c>
      <c r="C121" s="3" t="n">
        <v>44490</v>
      </c>
      <c r="D121" s="2" t="s">
        <v>105</v>
      </c>
      <c r="E121" s="2" t="s">
        <v>8</v>
      </c>
      <c r="F121" s="2" t="n">
        <v>1</v>
      </c>
      <c r="G121" s="2" t="s">
        <v>211</v>
      </c>
      <c r="H121" s="1" t="n">
        <v>112</v>
      </c>
    </row>
    <row r="122" customFormat="false" ht="12.8" hidden="false" customHeight="false" outlineLevel="0" collapsed="false">
      <c r="A122" s="2" t="s">
        <v>160</v>
      </c>
      <c r="B122" s="2" t="n">
        <v>17747</v>
      </c>
      <c r="C122" s="3" t="n">
        <v>44460</v>
      </c>
      <c r="D122" s="2" t="s">
        <v>105</v>
      </c>
      <c r="E122" s="2" t="s">
        <v>8</v>
      </c>
      <c r="F122" s="2" t="n">
        <v>2</v>
      </c>
      <c r="G122" s="2" t="s">
        <v>211</v>
      </c>
      <c r="H122" s="1" t="n">
        <v>70</v>
      </c>
    </row>
    <row r="123" customFormat="false" ht="12.8" hidden="false" customHeight="false" outlineLevel="0" collapsed="false">
      <c r="A123" s="2" t="s">
        <v>194</v>
      </c>
      <c r="B123" s="2" t="n">
        <v>5847</v>
      </c>
      <c r="C123" s="3" t="n">
        <v>44476</v>
      </c>
      <c r="D123" s="2" t="s">
        <v>105</v>
      </c>
      <c r="E123" s="2" t="s">
        <v>8</v>
      </c>
      <c r="F123" s="2" t="n">
        <v>2</v>
      </c>
      <c r="G123" s="2" t="s">
        <v>372</v>
      </c>
      <c r="H123" s="1" t="n">
        <v>93</v>
      </c>
    </row>
    <row r="124" customFormat="false" ht="12.8" hidden="false" customHeight="false" outlineLevel="0" collapsed="false">
      <c r="A124" s="2" t="s">
        <v>182</v>
      </c>
      <c r="B124" s="2" t="n">
        <v>20721</v>
      </c>
      <c r="C124" s="3" t="n">
        <v>44370</v>
      </c>
      <c r="D124" s="2" t="s">
        <v>313</v>
      </c>
      <c r="E124" s="2" t="s">
        <v>8</v>
      </c>
      <c r="F124" s="2" t="n">
        <v>1</v>
      </c>
      <c r="G124" s="2" t="s">
        <v>238</v>
      </c>
      <c r="H124" s="1" t="n">
        <v>124</v>
      </c>
    </row>
    <row r="125" customFormat="false" ht="12.8" hidden="false" customHeight="false" outlineLevel="0" collapsed="false">
      <c r="A125" s="2" t="s">
        <v>130</v>
      </c>
      <c r="B125" s="2" t="n">
        <v>2364</v>
      </c>
      <c r="C125" s="3" t="n">
        <v>44506</v>
      </c>
      <c r="D125" s="2" t="s">
        <v>281</v>
      </c>
      <c r="E125" s="2" t="s">
        <v>8</v>
      </c>
      <c r="F125" s="2" t="n">
        <v>1</v>
      </c>
      <c r="G125" s="2" t="s">
        <v>282</v>
      </c>
      <c r="H125" s="1" t="n">
        <v>84</v>
      </c>
    </row>
    <row r="126" customFormat="false" ht="12.8" hidden="false" customHeight="false" outlineLevel="0" collapsed="false">
      <c r="A126" s="2" t="s">
        <v>160</v>
      </c>
      <c r="B126" s="2" t="n">
        <v>374</v>
      </c>
      <c r="C126" s="3" t="n">
        <v>44501</v>
      </c>
      <c r="D126" s="2" t="s">
        <v>309</v>
      </c>
      <c r="E126" s="2" t="s">
        <v>8</v>
      </c>
      <c r="F126" s="2" t="n">
        <v>1</v>
      </c>
      <c r="G126" s="2" t="s">
        <v>211</v>
      </c>
      <c r="H126" s="1" t="n">
        <v>115</v>
      </c>
    </row>
    <row r="127" customFormat="false" ht="12.8" hidden="false" customHeight="false" outlineLevel="0" collapsed="false">
      <c r="A127" s="1" t="s">
        <v>151</v>
      </c>
      <c r="B127" s="1" t="n">
        <v>11173</v>
      </c>
      <c r="C127" s="3" t="n">
        <v>44514</v>
      </c>
      <c r="D127" s="1" t="s">
        <v>359</v>
      </c>
      <c r="E127" s="1" t="s">
        <v>8</v>
      </c>
      <c r="F127" s="1" t="n">
        <v>2</v>
      </c>
      <c r="G127" s="1" t="s">
        <v>211</v>
      </c>
      <c r="H127" s="1" t="n">
        <v>64</v>
      </c>
    </row>
    <row r="128" customFormat="false" ht="12.8" hidden="false" customHeight="false" outlineLevel="0" collapsed="false">
      <c r="A128" s="2" t="s">
        <v>79</v>
      </c>
      <c r="B128" s="2" t="n">
        <v>11144</v>
      </c>
      <c r="C128" s="3" t="n">
        <v>44392</v>
      </c>
      <c r="D128" s="2" t="s">
        <v>341</v>
      </c>
      <c r="E128" s="2" t="s">
        <v>8</v>
      </c>
      <c r="F128" s="2" t="n">
        <v>2</v>
      </c>
      <c r="G128" s="2" t="s">
        <v>211</v>
      </c>
      <c r="H128" s="1" t="n">
        <v>20</v>
      </c>
    </row>
    <row r="129" customFormat="false" ht="12.8" hidden="false" customHeight="false" outlineLevel="0" collapsed="false">
      <c r="A129" s="2" t="s">
        <v>194</v>
      </c>
      <c r="B129" s="2" t="n">
        <v>22645</v>
      </c>
      <c r="C129" s="3" t="n">
        <v>44465</v>
      </c>
      <c r="D129" s="2" t="s">
        <v>322</v>
      </c>
      <c r="E129" s="2" t="s">
        <v>8</v>
      </c>
      <c r="F129" s="2" t="n">
        <v>1</v>
      </c>
      <c r="G129" s="2" t="s">
        <v>206</v>
      </c>
      <c r="H129" s="1" t="n">
        <v>139</v>
      </c>
    </row>
    <row r="130" customFormat="false" ht="12.8" hidden="false" customHeight="false" outlineLevel="0" collapsed="false">
      <c r="A130" s="2" t="s">
        <v>79</v>
      </c>
      <c r="B130" s="2" t="n">
        <v>17191</v>
      </c>
      <c r="C130" s="3" t="n">
        <v>44489</v>
      </c>
      <c r="D130" s="2" t="s">
        <v>101</v>
      </c>
      <c r="E130" s="2" t="s">
        <v>8</v>
      </c>
      <c r="F130" s="2" t="n">
        <v>1</v>
      </c>
      <c r="G130" s="2" t="s">
        <v>211</v>
      </c>
      <c r="H130" s="1" t="n">
        <v>42</v>
      </c>
    </row>
    <row r="131" customFormat="false" ht="12.8" hidden="false" customHeight="false" outlineLevel="0" collapsed="false">
      <c r="A131" s="2" t="s">
        <v>130</v>
      </c>
      <c r="B131" s="2" t="n">
        <v>23996</v>
      </c>
      <c r="C131" s="3" t="n">
        <v>44373</v>
      </c>
      <c r="D131" s="2" t="s">
        <v>255</v>
      </c>
      <c r="E131" s="2" t="s">
        <v>2</v>
      </c>
      <c r="F131" s="2" t="n">
        <v>1</v>
      </c>
      <c r="G131" s="2" t="s">
        <v>206</v>
      </c>
      <c r="H131" s="1" t="n">
        <v>59</v>
      </c>
    </row>
    <row r="132" customFormat="false" ht="12.8" hidden="false" customHeight="false" outlineLevel="0" collapsed="false">
      <c r="A132" s="2" t="s">
        <v>130</v>
      </c>
      <c r="B132" s="2" t="n">
        <v>26187</v>
      </c>
      <c r="C132" s="3" t="n">
        <v>44499</v>
      </c>
      <c r="D132" s="2" t="s">
        <v>279</v>
      </c>
      <c r="E132" s="2" t="s">
        <v>8</v>
      </c>
      <c r="F132" s="2" t="n">
        <v>1</v>
      </c>
      <c r="G132" s="2" t="s">
        <v>280</v>
      </c>
      <c r="H132" s="1" t="n">
        <v>83</v>
      </c>
    </row>
    <row r="133" customFormat="false" ht="12.8" hidden="false" customHeight="false" outlineLevel="0" collapsed="false">
      <c r="A133" s="1" t="s">
        <v>160</v>
      </c>
      <c r="B133" s="1" t="n">
        <v>18226</v>
      </c>
      <c r="C133" s="3" t="n">
        <v>44522</v>
      </c>
      <c r="D133" s="1" t="s">
        <v>57</v>
      </c>
      <c r="E133" s="1" t="s">
        <v>2</v>
      </c>
      <c r="F133" s="1" t="n">
        <v>1</v>
      </c>
      <c r="G133" s="1" t="s">
        <v>206</v>
      </c>
      <c r="H133" s="1" t="n">
        <v>117</v>
      </c>
    </row>
    <row r="134" customFormat="false" ht="12.8" hidden="false" customHeight="false" outlineLevel="0" collapsed="false">
      <c r="A134" s="2" t="s">
        <v>160</v>
      </c>
      <c r="B134" s="2" t="n">
        <v>8414</v>
      </c>
      <c r="C134" s="3" t="n">
        <v>44462</v>
      </c>
      <c r="D134" s="2" t="s">
        <v>392</v>
      </c>
      <c r="E134" s="2" t="s">
        <v>8</v>
      </c>
      <c r="F134" s="2" t="n">
        <v>4</v>
      </c>
      <c r="G134" s="2" t="s">
        <v>393</v>
      </c>
      <c r="H134" s="1" t="n">
        <v>7</v>
      </c>
    </row>
    <row r="135" customFormat="false" ht="12.8" hidden="false" customHeight="false" outlineLevel="0" collapsed="false">
      <c r="A135" s="2" t="s">
        <v>79</v>
      </c>
      <c r="B135" s="2" t="n">
        <v>9454</v>
      </c>
      <c r="C135" s="3" t="n">
        <v>44480</v>
      </c>
      <c r="D135" s="2" t="s">
        <v>145</v>
      </c>
      <c r="E135" s="2" t="s">
        <v>8</v>
      </c>
      <c r="F135" s="2" t="n">
        <v>1</v>
      </c>
      <c r="G135" s="2" t="s">
        <v>244</v>
      </c>
      <c r="H135" s="1" t="n">
        <v>38</v>
      </c>
    </row>
    <row r="136" customFormat="false" ht="12.8" hidden="false" customHeight="false" outlineLevel="0" collapsed="false">
      <c r="A136" s="1" t="s">
        <v>130</v>
      </c>
      <c r="B136" s="1" t="n">
        <v>10997</v>
      </c>
      <c r="C136" s="3" t="n">
        <v>44515</v>
      </c>
      <c r="D136" s="1" t="s">
        <v>283</v>
      </c>
      <c r="E136" s="1" t="s">
        <v>8</v>
      </c>
      <c r="F136" s="1" t="n">
        <v>1</v>
      </c>
      <c r="G136" s="1" t="s">
        <v>284</v>
      </c>
      <c r="H136" s="1" t="n">
        <v>86</v>
      </c>
    </row>
    <row r="137" customFormat="false" ht="12.8" hidden="false" customHeight="false" outlineLevel="0" collapsed="false">
      <c r="A137" s="2" t="s">
        <v>160</v>
      </c>
      <c r="B137" s="2" t="n">
        <v>6995</v>
      </c>
      <c r="C137" s="3" t="n">
        <v>44417</v>
      </c>
      <c r="D137" s="2" t="s">
        <v>301</v>
      </c>
      <c r="E137" s="2" t="s">
        <v>8</v>
      </c>
      <c r="F137" s="2" t="n">
        <v>1</v>
      </c>
      <c r="G137" s="2" t="s">
        <v>211</v>
      </c>
      <c r="H137" s="1" t="n">
        <v>102</v>
      </c>
    </row>
    <row r="138" customFormat="false" ht="12.8" hidden="false" customHeight="false" outlineLevel="0" collapsed="false">
      <c r="A138" s="2" t="s">
        <v>130</v>
      </c>
      <c r="B138" s="2" t="n">
        <v>12606</v>
      </c>
      <c r="C138" s="3" t="n">
        <v>44423</v>
      </c>
      <c r="D138" s="2" t="s">
        <v>346</v>
      </c>
      <c r="E138" s="2" t="s">
        <v>8</v>
      </c>
      <c r="F138" s="2" t="n">
        <v>2</v>
      </c>
      <c r="G138" s="2" t="s">
        <v>211</v>
      </c>
      <c r="H138" s="1" t="n">
        <v>39</v>
      </c>
    </row>
    <row r="139" customFormat="false" ht="12.8" hidden="false" customHeight="false" outlineLevel="0" collapsed="false">
      <c r="A139" s="1" t="s">
        <v>160</v>
      </c>
      <c r="B139" s="1" t="n">
        <v>6146</v>
      </c>
      <c r="C139" s="3" t="n">
        <v>44538</v>
      </c>
      <c r="D139" s="1" t="s">
        <v>311</v>
      </c>
      <c r="E139" s="1" t="s">
        <v>8</v>
      </c>
      <c r="F139" s="1" t="n">
        <v>1</v>
      </c>
      <c r="G139" s="1" t="s">
        <v>258</v>
      </c>
      <c r="H139" s="1" t="n">
        <v>119</v>
      </c>
    </row>
    <row r="140" customFormat="false" ht="12.8" hidden="false" customHeight="false" outlineLevel="0" collapsed="false">
      <c r="A140" s="1" t="s">
        <v>182</v>
      </c>
      <c r="B140" s="1" t="n">
        <v>23835</v>
      </c>
      <c r="C140" s="3" t="n">
        <v>44559</v>
      </c>
      <c r="D140" s="1" t="s">
        <v>367</v>
      </c>
      <c r="E140" s="1" t="s">
        <v>8</v>
      </c>
      <c r="F140" s="1" t="n">
        <v>2</v>
      </c>
      <c r="G140" s="1" t="s">
        <v>242</v>
      </c>
      <c r="H140" s="1" t="n">
        <v>82</v>
      </c>
    </row>
    <row r="141" customFormat="false" ht="12.8" hidden="false" customHeight="false" outlineLevel="0" collapsed="false">
      <c r="A141" s="1" t="s">
        <v>130</v>
      </c>
      <c r="B141" s="1" t="n">
        <v>13566</v>
      </c>
      <c r="C141" s="3" t="n">
        <v>44518</v>
      </c>
      <c r="D141" s="1" t="s">
        <v>285</v>
      </c>
      <c r="E141" s="1" t="s">
        <v>8</v>
      </c>
      <c r="F141" s="1" t="n">
        <v>1</v>
      </c>
      <c r="G141" s="1" t="s">
        <v>286</v>
      </c>
      <c r="H141" s="1" t="n">
        <v>87</v>
      </c>
    </row>
    <row r="142" customFormat="false" ht="12.8" hidden="false" customHeight="false" outlineLevel="0" collapsed="false">
      <c r="A142" s="1" t="s">
        <v>160</v>
      </c>
      <c r="B142" s="1" t="n">
        <v>19376</v>
      </c>
      <c r="C142" s="3" t="n">
        <v>44523</v>
      </c>
      <c r="D142" s="1" t="s">
        <v>285</v>
      </c>
      <c r="E142" s="1" t="s">
        <v>8</v>
      </c>
      <c r="F142" s="1" t="n">
        <v>1</v>
      </c>
      <c r="G142" s="1" t="s">
        <v>310</v>
      </c>
      <c r="H142" s="1" t="n">
        <v>118</v>
      </c>
    </row>
    <row r="143" customFormat="false" ht="12.8" hidden="false" customHeight="false" outlineLevel="0" collapsed="false">
      <c r="A143" s="2" t="s">
        <v>79</v>
      </c>
      <c r="B143" s="2" t="n">
        <v>18237</v>
      </c>
      <c r="C143" s="3" t="n">
        <v>44460</v>
      </c>
      <c r="D143" s="2" t="s">
        <v>141</v>
      </c>
      <c r="E143" s="2" t="s">
        <v>8</v>
      </c>
      <c r="F143" s="2" t="n">
        <v>1</v>
      </c>
      <c r="G143" s="2" t="s">
        <v>206</v>
      </c>
      <c r="H143" s="1" t="n">
        <v>33</v>
      </c>
    </row>
    <row r="144" customFormat="false" ht="12.8" hidden="false" customHeight="false" outlineLevel="0" collapsed="false">
      <c r="A144" s="2" t="s">
        <v>112</v>
      </c>
      <c r="B144" s="2" t="n">
        <v>3447</v>
      </c>
      <c r="C144" s="3" t="n">
        <v>44412</v>
      </c>
      <c r="D144" s="2" t="s">
        <v>141</v>
      </c>
      <c r="E144" s="2" t="s">
        <v>2</v>
      </c>
      <c r="F144" s="2" t="n">
        <v>1</v>
      </c>
      <c r="G144" s="2" t="s">
        <v>211</v>
      </c>
      <c r="H144" s="1" t="n">
        <v>48</v>
      </c>
    </row>
    <row r="145" customFormat="false" ht="12.8" hidden="false" customHeight="false" outlineLevel="0" collapsed="false">
      <c r="A145" s="2" t="s">
        <v>194</v>
      </c>
      <c r="B145" s="2" t="n">
        <v>21354</v>
      </c>
      <c r="C145" s="3" t="n">
        <v>44342</v>
      </c>
      <c r="D145" s="2" t="s">
        <v>318</v>
      </c>
      <c r="E145" s="2" t="s">
        <v>8</v>
      </c>
      <c r="F145" s="2" t="n">
        <v>1</v>
      </c>
      <c r="G145" s="2" t="s">
        <v>268</v>
      </c>
      <c r="H145" s="1" t="n">
        <v>134</v>
      </c>
    </row>
    <row r="146" customFormat="false" ht="12.8" hidden="false" customHeight="false" outlineLevel="0" collapsed="false">
      <c r="A146" s="1" t="s">
        <v>151</v>
      </c>
      <c r="B146" s="1" t="n">
        <v>12181</v>
      </c>
      <c r="C146" s="3" t="n">
        <v>44515</v>
      </c>
      <c r="D146" s="1" t="s">
        <v>360</v>
      </c>
      <c r="E146" s="1" t="s">
        <v>8</v>
      </c>
      <c r="F146" s="1" t="n">
        <v>2</v>
      </c>
      <c r="G146" s="1" t="s">
        <v>211</v>
      </c>
      <c r="H146" s="1" t="n">
        <v>65</v>
      </c>
    </row>
    <row r="147" customFormat="false" ht="12.8" hidden="false" customHeight="false" outlineLevel="0" collapsed="false">
      <c r="A147" s="2" t="s">
        <v>130</v>
      </c>
      <c r="B147" s="2" t="n">
        <v>14626</v>
      </c>
      <c r="C147" s="3" t="n">
        <v>44486</v>
      </c>
      <c r="D147" s="2" t="s">
        <v>306</v>
      </c>
      <c r="E147" s="2" t="s">
        <v>8</v>
      </c>
      <c r="F147" s="2" t="n">
        <v>2</v>
      </c>
      <c r="G147" s="2" t="s">
        <v>258</v>
      </c>
      <c r="H147" s="1" t="n">
        <v>51</v>
      </c>
    </row>
    <row r="148" customFormat="false" ht="12.8" hidden="false" customHeight="false" outlineLevel="0" collapsed="false">
      <c r="A148" s="2" t="s">
        <v>151</v>
      </c>
      <c r="B148" s="2" t="n">
        <v>12144</v>
      </c>
      <c r="C148" s="3" t="n">
        <v>44484</v>
      </c>
      <c r="D148" s="2" t="s">
        <v>306</v>
      </c>
      <c r="E148" s="2" t="s">
        <v>8</v>
      </c>
      <c r="F148" s="2" t="n">
        <v>2</v>
      </c>
      <c r="G148" s="2" t="s">
        <v>211</v>
      </c>
      <c r="H148" s="1" t="n">
        <v>62</v>
      </c>
    </row>
    <row r="149" customFormat="false" ht="12.8" hidden="false" customHeight="false" outlineLevel="0" collapsed="false">
      <c r="A149" s="2" t="s">
        <v>160</v>
      </c>
      <c r="B149" s="2"/>
      <c r="C149" s="3" t="n">
        <v>44450</v>
      </c>
      <c r="D149" s="2" t="s">
        <v>306</v>
      </c>
      <c r="E149" s="2" t="s">
        <v>8</v>
      </c>
      <c r="F149" s="2" t="n">
        <v>1</v>
      </c>
      <c r="G149" s="2" t="s">
        <v>211</v>
      </c>
      <c r="H149" s="1" t="n">
        <v>107</v>
      </c>
    </row>
    <row r="150" customFormat="false" ht="12.8" hidden="false" customHeight="false" outlineLevel="0" collapsed="false">
      <c r="A150" s="2" t="s">
        <v>194</v>
      </c>
      <c r="B150" s="2" t="n">
        <v>6097</v>
      </c>
      <c r="C150" s="3" t="n">
        <v>44476</v>
      </c>
      <c r="D150" s="2" t="s">
        <v>306</v>
      </c>
      <c r="E150" s="2" t="s">
        <v>8</v>
      </c>
      <c r="F150" s="2" t="n">
        <v>3</v>
      </c>
      <c r="G150" s="2" t="s">
        <v>211</v>
      </c>
      <c r="H150" s="1" t="n">
        <v>19</v>
      </c>
    </row>
    <row r="151" customFormat="false" ht="12.8" hidden="false" customHeight="false" outlineLevel="0" collapsed="false">
      <c r="A151" s="2" t="s">
        <v>130</v>
      </c>
      <c r="B151" s="2" t="n">
        <v>8977</v>
      </c>
      <c r="C151" s="3" t="n">
        <v>44450</v>
      </c>
      <c r="D151" s="2" t="s">
        <v>271</v>
      </c>
      <c r="E151" s="2" t="s">
        <v>8</v>
      </c>
      <c r="F151" s="2" t="n">
        <v>1</v>
      </c>
      <c r="G151" s="2" t="s">
        <v>272</v>
      </c>
      <c r="H151" s="1" t="n">
        <v>71</v>
      </c>
    </row>
    <row r="152" customFormat="false" ht="12.8" hidden="false" customHeight="false" outlineLevel="0" collapsed="false">
      <c r="A152" s="2" t="s">
        <v>160</v>
      </c>
      <c r="B152" s="2" t="n">
        <v>2814</v>
      </c>
      <c r="C152" s="3" t="n">
        <v>44473</v>
      </c>
      <c r="D152" s="2" t="s">
        <v>271</v>
      </c>
      <c r="E152" s="2" t="s">
        <v>8</v>
      </c>
      <c r="F152" s="2" t="n">
        <v>1</v>
      </c>
      <c r="G152" s="2" t="s">
        <v>211</v>
      </c>
      <c r="H152" s="1" t="n">
        <v>109</v>
      </c>
    </row>
    <row r="153" customFormat="false" ht="12.8" hidden="false" customHeight="false" outlineLevel="0" collapsed="false">
      <c r="A153" s="2" t="s">
        <v>0</v>
      </c>
      <c r="B153" s="2" t="n">
        <v>5054</v>
      </c>
      <c r="C153" s="3" t="n">
        <v>44475</v>
      </c>
      <c r="D153" s="2" t="s">
        <v>379</v>
      </c>
      <c r="E153" s="2" t="s">
        <v>8</v>
      </c>
      <c r="F153" s="2" t="n">
        <v>3</v>
      </c>
      <c r="G153" s="2" t="s">
        <v>211</v>
      </c>
      <c r="H153" s="1" t="n">
        <v>1</v>
      </c>
    </row>
    <row r="154" customFormat="false" ht="12.8" hidden="false" customHeight="false" outlineLevel="0" collapsed="false">
      <c r="A154" s="2" t="s">
        <v>0</v>
      </c>
      <c r="B154" s="2" t="n">
        <v>5220</v>
      </c>
      <c r="C154" s="3" t="n">
        <v>44475</v>
      </c>
      <c r="D154" s="2" t="s">
        <v>379</v>
      </c>
      <c r="E154" s="2" t="s">
        <v>8</v>
      </c>
      <c r="F154" s="2" t="n">
        <v>3</v>
      </c>
      <c r="G154" s="2" t="s">
        <v>211</v>
      </c>
      <c r="H154" s="1" t="n">
        <v>2</v>
      </c>
    </row>
    <row r="155" customFormat="false" ht="12.8" hidden="false" customHeight="false" outlineLevel="0" collapsed="false">
      <c r="A155" s="2" t="s">
        <v>79</v>
      </c>
      <c r="B155" s="2" t="n">
        <v>7989</v>
      </c>
      <c r="C155" s="3" t="n">
        <v>44479</v>
      </c>
      <c r="D155" s="2" t="s">
        <v>379</v>
      </c>
      <c r="E155" s="2" t="s">
        <v>8</v>
      </c>
      <c r="F155" s="2" t="n">
        <v>3</v>
      </c>
      <c r="G155" s="2" t="s">
        <v>206</v>
      </c>
      <c r="H155" s="1" t="n">
        <v>7</v>
      </c>
    </row>
    <row r="156" customFormat="false" ht="12.8" hidden="false" customHeight="false" outlineLevel="0" collapsed="false">
      <c r="A156" s="2" t="s">
        <v>79</v>
      </c>
      <c r="B156" s="2" t="n">
        <v>13397</v>
      </c>
      <c r="C156" s="3" t="n">
        <v>44332</v>
      </c>
      <c r="D156" s="2" t="s">
        <v>227</v>
      </c>
      <c r="E156" s="2" t="s">
        <v>8</v>
      </c>
      <c r="F156" s="2" t="n">
        <v>1</v>
      </c>
      <c r="G156" s="2" t="s">
        <v>228</v>
      </c>
      <c r="H156" s="1" t="n">
        <v>23</v>
      </c>
    </row>
    <row r="157" customFormat="false" ht="12.8" hidden="false" customHeight="false" outlineLevel="0" collapsed="false">
      <c r="A157" s="2" t="s">
        <v>130</v>
      </c>
      <c r="B157" s="2" t="n">
        <v>12243</v>
      </c>
      <c r="C157" s="3" t="n">
        <v>44391</v>
      </c>
      <c r="D157" s="2" t="s">
        <v>227</v>
      </c>
      <c r="E157" s="2" t="s">
        <v>8</v>
      </c>
      <c r="F157" s="2" t="n">
        <v>1</v>
      </c>
      <c r="G157" s="2" t="s">
        <v>258</v>
      </c>
      <c r="H157" s="1" t="n">
        <v>62</v>
      </c>
    </row>
    <row r="158" customFormat="false" ht="12.8" hidden="false" customHeight="false" outlineLevel="0" collapsed="false">
      <c r="A158" s="2" t="s">
        <v>130</v>
      </c>
      <c r="B158" s="2" t="n">
        <v>17039</v>
      </c>
      <c r="C158" s="3" t="n">
        <v>44396</v>
      </c>
      <c r="D158" s="2" t="s">
        <v>227</v>
      </c>
      <c r="E158" s="2" t="s">
        <v>8</v>
      </c>
      <c r="F158" s="2" t="n">
        <v>2</v>
      </c>
      <c r="G158" s="2" t="s">
        <v>238</v>
      </c>
      <c r="H158" s="1" t="n">
        <v>37</v>
      </c>
    </row>
    <row r="159" customFormat="false" ht="12.8" hidden="false" customHeight="false" outlineLevel="0" collapsed="false">
      <c r="A159" s="2" t="s">
        <v>130</v>
      </c>
      <c r="B159" s="2" t="n">
        <v>16119</v>
      </c>
      <c r="C159" s="3" t="n">
        <v>44396</v>
      </c>
      <c r="D159" s="2" t="s">
        <v>260</v>
      </c>
      <c r="E159" s="2" t="s">
        <v>2</v>
      </c>
      <c r="F159" s="2" t="n">
        <v>1</v>
      </c>
      <c r="G159" s="2" t="s">
        <v>217</v>
      </c>
      <c r="H159" s="1" t="n">
        <v>64</v>
      </c>
    </row>
    <row r="160" customFormat="false" ht="12.8" hidden="false" customHeight="false" outlineLevel="0" collapsed="false">
      <c r="A160" s="1" t="s">
        <v>194</v>
      </c>
      <c r="B160" s="1" t="n">
        <v>24168</v>
      </c>
      <c r="C160" s="3" t="n">
        <v>44529</v>
      </c>
      <c r="D160" s="1" t="s">
        <v>377</v>
      </c>
      <c r="E160" s="1" t="s">
        <v>8</v>
      </c>
      <c r="F160" s="1" t="n">
        <v>2</v>
      </c>
      <c r="G160" s="1" t="s">
        <v>378</v>
      </c>
      <c r="H160" s="1" t="n">
        <v>102</v>
      </c>
    </row>
    <row r="161" customFormat="false" ht="12.8" hidden="false" customHeight="false" outlineLevel="0" collapsed="false">
      <c r="A161" s="2" t="s">
        <v>130</v>
      </c>
      <c r="B161" s="2"/>
      <c r="C161" s="3" t="n">
        <v>44330</v>
      </c>
      <c r="D161" s="2" t="s">
        <v>7</v>
      </c>
      <c r="E161" s="2" t="s">
        <v>8</v>
      </c>
      <c r="F161" s="2" t="n">
        <v>1</v>
      </c>
      <c r="G161" s="2" t="s">
        <v>242</v>
      </c>
      <c r="H161" s="1" t="n">
        <v>56</v>
      </c>
    </row>
    <row r="162" customFormat="false" ht="12.8" hidden="false" customHeight="false" outlineLevel="0" collapsed="false">
      <c r="A162" s="2" t="s">
        <v>79</v>
      </c>
      <c r="B162" s="2" t="n">
        <v>2564</v>
      </c>
      <c r="C162" s="3" t="n">
        <v>44473</v>
      </c>
      <c r="D162" s="2" t="s">
        <v>343</v>
      </c>
      <c r="E162" s="2" t="s">
        <v>8</v>
      </c>
      <c r="F162" s="2" t="n">
        <v>2</v>
      </c>
      <c r="G162" s="2" t="s">
        <v>242</v>
      </c>
      <c r="H162" s="1" t="n">
        <v>26</v>
      </c>
    </row>
    <row r="163" customFormat="false" ht="12.8" hidden="false" customHeight="false" outlineLevel="0" collapsed="false">
      <c r="A163" s="2" t="s">
        <v>79</v>
      </c>
      <c r="B163" s="2" t="n">
        <v>2684</v>
      </c>
      <c r="C163" s="3" t="n">
        <v>44473</v>
      </c>
      <c r="D163" s="2" t="s">
        <v>343</v>
      </c>
      <c r="E163" s="2" t="s">
        <v>2</v>
      </c>
      <c r="F163" s="2" t="n">
        <v>2</v>
      </c>
      <c r="G163" s="2" t="s">
        <v>206</v>
      </c>
      <c r="H163" s="1" t="n">
        <v>27</v>
      </c>
    </row>
    <row r="164" customFormat="false" ht="12.8" hidden="false" customHeight="false" outlineLevel="0" collapsed="false">
      <c r="A164" s="1" t="s">
        <v>130</v>
      </c>
      <c r="B164" s="1" t="n">
        <v>9993</v>
      </c>
      <c r="C164" s="3" t="n">
        <v>44512</v>
      </c>
      <c r="D164" s="1" t="s">
        <v>103</v>
      </c>
      <c r="E164" s="1" t="s">
        <v>8</v>
      </c>
      <c r="F164" s="1" t="n">
        <v>1</v>
      </c>
      <c r="G164" s="1" t="s">
        <v>206</v>
      </c>
      <c r="H164" s="1" t="n">
        <v>85</v>
      </c>
    </row>
    <row r="165" customFormat="false" ht="12.8" hidden="false" customHeight="false" outlineLevel="0" collapsed="false">
      <c r="A165" s="2" t="s">
        <v>160</v>
      </c>
      <c r="B165" s="2" t="n">
        <v>20960</v>
      </c>
      <c r="C165" s="3" t="n">
        <v>44493</v>
      </c>
      <c r="D165" s="2" t="s">
        <v>103</v>
      </c>
      <c r="E165" s="2" t="s">
        <v>2</v>
      </c>
      <c r="F165" s="2" t="n">
        <v>1</v>
      </c>
      <c r="G165" s="2" t="s">
        <v>206</v>
      </c>
      <c r="H165" s="1" t="n">
        <v>113</v>
      </c>
    </row>
    <row r="166" customFormat="false" ht="12.8" hidden="false" customHeight="false" outlineLevel="0" collapsed="false">
      <c r="A166" s="2" t="s">
        <v>130</v>
      </c>
      <c r="B166" s="2" t="n">
        <v>2225</v>
      </c>
      <c r="C166" s="3" t="n">
        <v>44412</v>
      </c>
      <c r="D166" s="2" t="s">
        <v>266</v>
      </c>
      <c r="E166" s="2" t="s">
        <v>8</v>
      </c>
      <c r="F166" s="2" t="n">
        <v>1</v>
      </c>
      <c r="G166" s="2" t="s">
        <v>211</v>
      </c>
      <c r="H166" s="1" t="n">
        <v>68</v>
      </c>
    </row>
    <row r="167" customFormat="false" ht="12.8" hidden="false" customHeight="false" outlineLevel="0" collapsed="false">
      <c r="A167" s="2" t="s">
        <v>160</v>
      </c>
      <c r="B167" s="2" t="n">
        <v>1680</v>
      </c>
      <c r="C167" s="3" t="n">
        <v>44503</v>
      </c>
      <c r="D167" s="2" t="s">
        <v>364</v>
      </c>
      <c r="E167" s="2" t="s">
        <v>8</v>
      </c>
      <c r="F167" s="2" t="n">
        <v>2</v>
      </c>
      <c r="G167" s="2" t="s">
        <v>206</v>
      </c>
      <c r="H167" s="1" t="n">
        <v>75</v>
      </c>
    </row>
    <row r="168" customFormat="false" ht="12.8" hidden="false" customHeight="false" outlineLevel="0" collapsed="false">
      <c r="A168" s="2" t="s">
        <v>160</v>
      </c>
      <c r="B168" s="2" t="n">
        <v>6638</v>
      </c>
      <c r="C168" s="3" t="n">
        <v>44477</v>
      </c>
      <c r="D168" s="2" t="s">
        <v>307</v>
      </c>
      <c r="E168" s="2" t="s">
        <v>2</v>
      </c>
      <c r="F168" s="2" t="n">
        <v>1</v>
      </c>
      <c r="G168" s="2" t="s">
        <v>308</v>
      </c>
      <c r="H168" s="1" t="n">
        <v>110</v>
      </c>
    </row>
    <row r="169" customFormat="false" ht="12.8" hidden="false" customHeight="false" outlineLevel="0" collapsed="false">
      <c r="A169" s="2" t="s">
        <v>0</v>
      </c>
      <c r="B169" s="2" t="n">
        <v>17717</v>
      </c>
      <c r="C169" s="3" t="n">
        <v>44428</v>
      </c>
      <c r="D169" s="2" t="s">
        <v>289</v>
      </c>
      <c r="E169" s="2" t="s">
        <v>8</v>
      </c>
      <c r="F169" s="2" t="n">
        <v>2</v>
      </c>
      <c r="G169" s="2" t="s">
        <v>254</v>
      </c>
      <c r="H169" s="1" t="n">
        <v>6</v>
      </c>
    </row>
    <row r="170" customFormat="false" ht="12.8" hidden="false" customHeight="false" outlineLevel="0" collapsed="false">
      <c r="A170" s="2" t="s">
        <v>130</v>
      </c>
      <c r="B170" s="2" t="n">
        <v>11120</v>
      </c>
      <c r="C170" s="3" t="n">
        <v>44390</v>
      </c>
      <c r="D170" s="2" t="s">
        <v>289</v>
      </c>
      <c r="E170" s="2" t="s">
        <v>8</v>
      </c>
      <c r="F170" s="2" t="n">
        <v>2</v>
      </c>
      <c r="G170" s="2" t="s">
        <v>236</v>
      </c>
      <c r="H170" s="1" t="n">
        <v>36</v>
      </c>
    </row>
    <row r="171" customFormat="false" ht="12.8" hidden="false" customHeight="false" outlineLevel="0" collapsed="false">
      <c r="A171" s="2" t="s">
        <v>151</v>
      </c>
      <c r="B171" s="2" t="n">
        <v>4702</v>
      </c>
      <c r="C171" s="3" t="n">
        <v>44383</v>
      </c>
      <c r="D171" s="2" t="s">
        <v>289</v>
      </c>
      <c r="E171" s="2" t="s">
        <v>8</v>
      </c>
      <c r="F171" s="2" t="n">
        <v>1</v>
      </c>
      <c r="G171" s="2" t="s">
        <v>258</v>
      </c>
      <c r="H171" s="1" t="n">
        <v>89</v>
      </c>
    </row>
    <row r="172" customFormat="false" ht="12.8" hidden="false" customHeight="false" outlineLevel="0" collapsed="false">
      <c r="A172" s="2" t="s">
        <v>194</v>
      </c>
      <c r="B172" s="2" t="n">
        <v>11221</v>
      </c>
      <c r="C172" s="3" t="n">
        <v>44390</v>
      </c>
      <c r="D172" s="2" t="s">
        <v>289</v>
      </c>
      <c r="E172" s="2" t="s">
        <v>8</v>
      </c>
      <c r="F172" s="2" t="n">
        <v>2</v>
      </c>
      <c r="G172" s="2" t="s">
        <v>236</v>
      </c>
      <c r="H172" s="1" t="n">
        <v>83</v>
      </c>
    </row>
    <row r="173" customFormat="false" ht="12.8" hidden="false" customHeight="false" outlineLevel="0" collapsed="false">
      <c r="A173" s="2" t="s">
        <v>130</v>
      </c>
      <c r="B173" s="2" t="n">
        <v>20776</v>
      </c>
      <c r="C173" s="3" t="n">
        <v>44463</v>
      </c>
      <c r="D173" s="2" t="s">
        <v>348</v>
      </c>
      <c r="E173" s="2" t="s">
        <v>8</v>
      </c>
      <c r="F173" s="2" t="n">
        <v>2</v>
      </c>
      <c r="G173" s="2" t="s">
        <v>349</v>
      </c>
      <c r="H173" s="1" t="n">
        <v>41</v>
      </c>
    </row>
    <row r="174" customFormat="false" ht="12.8" hidden="false" customHeight="false" outlineLevel="0" collapsed="false">
      <c r="A174" s="2" t="s">
        <v>0</v>
      </c>
      <c r="B174" s="2" t="n">
        <v>9331</v>
      </c>
      <c r="C174" s="3" t="n">
        <v>44482</v>
      </c>
      <c r="D174" s="2" t="s">
        <v>336</v>
      </c>
      <c r="E174" s="2" t="s">
        <v>8</v>
      </c>
      <c r="F174" s="2" t="n">
        <v>2</v>
      </c>
      <c r="G174" s="2" t="s">
        <v>337</v>
      </c>
      <c r="H174" s="1" t="n">
        <v>13</v>
      </c>
    </row>
    <row r="175" customFormat="false" ht="12.8" hidden="false" customHeight="false" outlineLevel="0" collapsed="false">
      <c r="A175" s="2" t="s">
        <v>194</v>
      </c>
      <c r="B175" s="2" t="n">
        <v>5896</v>
      </c>
      <c r="C175" s="3" t="n">
        <v>44476</v>
      </c>
      <c r="D175" s="2" t="s">
        <v>336</v>
      </c>
      <c r="E175" s="2" t="s">
        <v>8</v>
      </c>
      <c r="F175" s="2" t="n">
        <v>2</v>
      </c>
      <c r="G175" s="2" t="s">
        <v>366</v>
      </c>
      <c r="H175" s="1" t="n">
        <v>94</v>
      </c>
    </row>
    <row r="176" customFormat="false" ht="12.8" hidden="false" customHeight="false" outlineLevel="0" collapsed="false">
      <c r="A176" s="2" t="s">
        <v>130</v>
      </c>
      <c r="B176" s="2" t="n">
        <v>6812</v>
      </c>
      <c r="C176" s="3" t="n">
        <v>44477</v>
      </c>
      <c r="D176" s="2" t="s">
        <v>87</v>
      </c>
      <c r="E176" s="2" t="s">
        <v>8</v>
      </c>
      <c r="F176" s="2" t="n">
        <v>2</v>
      </c>
      <c r="G176" s="2" t="s">
        <v>353</v>
      </c>
      <c r="H176" s="1" t="n">
        <v>45</v>
      </c>
    </row>
    <row r="177" customFormat="false" ht="12.8" hidden="false" customHeight="false" outlineLevel="0" collapsed="false">
      <c r="A177" s="2" t="s">
        <v>130</v>
      </c>
      <c r="B177" s="2" t="n">
        <v>8820</v>
      </c>
      <c r="C177" s="3" t="n">
        <v>44479</v>
      </c>
      <c r="D177" s="2" t="s">
        <v>87</v>
      </c>
      <c r="E177" s="2" t="s">
        <v>8</v>
      </c>
      <c r="F177" s="2" t="n">
        <v>2</v>
      </c>
      <c r="G177" s="2" t="s">
        <v>354</v>
      </c>
      <c r="H177" s="1" t="n">
        <v>49</v>
      </c>
    </row>
    <row r="178" customFormat="false" ht="12.8" hidden="false" customHeight="false" outlineLevel="0" collapsed="false">
      <c r="A178" s="1" t="s">
        <v>130</v>
      </c>
      <c r="B178" s="1" t="n">
        <v>9376</v>
      </c>
      <c r="C178" s="3" t="n">
        <v>44512</v>
      </c>
      <c r="D178" s="1" t="s">
        <v>87</v>
      </c>
      <c r="E178" s="1" t="s">
        <v>8</v>
      </c>
      <c r="F178" s="1" t="n">
        <v>2</v>
      </c>
      <c r="G178" s="1" t="s">
        <v>337</v>
      </c>
      <c r="H178" s="1" t="n">
        <v>57</v>
      </c>
    </row>
    <row r="179" customFormat="false" ht="12.8" hidden="false" customHeight="false" outlineLevel="0" collapsed="false">
      <c r="A179" s="1" t="s">
        <v>130</v>
      </c>
      <c r="C179" s="3" t="n">
        <v>44517</v>
      </c>
      <c r="D179" s="1" t="s">
        <v>87</v>
      </c>
      <c r="E179" s="1" t="s">
        <v>8</v>
      </c>
      <c r="F179" s="1" t="n">
        <v>3</v>
      </c>
      <c r="G179" s="1" t="s">
        <v>387</v>
      </c>
      <c r="H179" s="1" t="n">
        <v>12</v>
      </c>
    </row>
    <row r="180" customFormat="false" ht="12.8" hidden="false" customHeight="false" outlineLevel="0" collapsed="false">
      <c r="A180" s="2" t="s">
        <v>160</v>
      </c>
      <c r="B180" s="2" t="n">
        <v>18788</v>
      </c>
      <c r="C180" s="3" t="n">
        <v>44490</v>
      </c>
      <c r="D180" s="2" t="s">
        <v>87</v>
      </c>
      <c r="E180" s="2" t="s">
        <v>8</v>
      </c>
      <c r="F180" s="2" t="n">
        <v>2</v>
      </c>
      <c r="G180" s="2" t="s">
        <v>337</v>
      </c>
      <c r="H180" s="1" t="n">
        <v>74</v>
      </c>
    </row>
    <row r="181" customFormat="false" ht="12.8" hidden="false" customHeight="false" outlineLevel="0" collapsed="false">
      <c r="A181" s="2" t="s">
        <v>180</v>
      </c>
      <c r="B181" s="2"/>
      <c r="C181" s="3" t="n">
        <v>44359</v>
      </c>
      <c r="D181" s="2" t="s">
        <v>87</v>
      </c>
      <c r="E181" s="2" t="s">
        <v>166</v>
      </c>
      <c r="F181" s="2" t="n">
        <v>1</v>
      </c>
      <c r="G181" s="2" t="s">
        <v>312</v>
      </c>
      <c r="H181" s="1" t="n">
        <v>120</v>
      </c>
    </row>
    <row r="182" customFormat="false" ht="12.8" hidden="false" customHeight="false" outlineLevel="0" collapsed="false">
      <c r="A182" s="2" t="s">
        <v>182</v>
      </c>
      <c r="B182" s="2" t="n">
        <v>18945</v>
      </c>
      <c r="C182" s="3" t="n">
        <v>44461</v>
      </c>
      <c r="D182" s="2" t="s">
        <v>87</v>
      </c>
      <c r="E182" s="2" t="s">
        <v>8</v>
      </c>
      <c r="F182" s="2" t="n">
        <v>2</v>
      </c>
      <c r="G182" s="2" t="s">
        <v>365</v>
      </c>
      <c r="H182" s="1" t="n">
        <v>76</v>
      </c>
    </row>
    <row r="183" customFormat="false" ht="12.8" hidden="false" customHeight="false" outlineLevel="0" collapsed="false">
      <c r="A183" s="2" t="s">
        <v>182</v>
      </c>
      <c r="B183" s="2" t="n">
        <v>26102</v>
      </c>
      <c r="C183" s="3" t="n">
        <v>44473</v>
      </c>
      <c r="D183" s="2" t="s">
        <v>87</v>
      </c>
      <c r="E183" s="2" t="s">
        <v>8</v>
      </c>
      <c r="F183" s="2" t="n">
        <v>2</v>
      </c>
      <c r="G183" s="2" t="s">
        <v>366</v>
      </c>
      <c r="H183" s="1" t="n">
        <v>77</v>
      </c>
    </row>
    <row r="184" customFormat="false" ht="12.8" hidden="false" customHeight="false" outlineLevel="0" collapsed="false">
      <c r="A184" s="2" t="s">
        <v>182</v>
      </c>
      <c r="B184" s="2" t="n">
        <v>5774</v>
      </c>
      <c r="C184" s="3" t="n">
        <v>44476</v>
      </c>
      <c r="D184" s="2" t="s">
        <v>87</v>
      </c>
      <c r="E184" s="2" t="s">
        <v>2</v>
      </c>
      <c r="F184" s="2" t="n">
        <v>2</v>
      </c>
      <c r="G184" s="2" t="s">
        <v>211</v>
      </c>
      <c r="H184" s="1" t="n">
        <v>78</v>
      </c>
    </row>
    <row r="185" customFormat="false" ht="12.8" hidden="false" customHeight="false" outlineLevel="0" collapsed="false">
      <c r="A185" s="2" t="s">
        <v>194</v>
      </c>
      <c r="B185" s="2" t="n">
        <v>18366</v>
      </c>
      <c r="C185" s="3" t="n">
        <v>44461</v>
      </c>
      <c r="D185" s="2" t="s">
        <v>87</v>
      </c>
      <c r="E185" s="2" t="s">
        <v>8</v>
      </c>
      <c r="F185" s="2" t="n">
        <v>2</v>
      </c>
      <c r="G185" s="2" t="s">
        <v>337</v>
      </c>
      <c r="H185" s="1" t="n">
        <v>86</v>
      </c>
    </row>
    <row r="186" customFormat="false" ht="12.8" hidden="false" customHeight="false" outlineLevel="0" collapsed="false">
      <c r="A186" s="2" t="s">
        <v>194</v>
      </c>
      <c r="B186" s="2" t="n">
        <v>5612</v>
      </c>
      <c r="C186" s="3" t="n">
        <v>44476</v>
      </c>
      <c r="D186" s="2" t="s">
        <v>87</v>
      </c>
      <c r="E186" s="2" t="s">
        <v>8</v>
      </c>
      <c r="F186" s="2" t="n">
        <v>2</v>
      </c>
      <c r="G186" s="2" t="s">
        <v>366</v>
      </c>
      <c r="H186" s="1" t="n">
        <v>92</v>
      </c>
    </row>
    <row r="187" customFormat="false" ht="12.8" hidden="false" customHeight="false" outlineLevel="0" collapsed="false">
      <c r="A187" s="2" t="s">
        <v>194</v>
      </c>
      <c r="B187" s="2" t="n">
        <v>14800</v>
      </c>
      <c r="C187" s="3" t="n">
        <v>44486</v>
      </c>
      <c r="D187" s="2" t="s">
        <v>87</v>
      </c>
      <c r="E187" s="2" t="s">
        <v>8</v>
      </c>
      <c r="F187" s="2" t="n">
        <v>2</v>
      </c>
      <c r="G187" s="2" t="s">
        <v>337</v>
      </c>
      <c r="H187" s="1" t="n">
        <v>99</v>
      </c>
    </row>
    <row r="188" customFormat="false" ht="12.8" hidden="false" customHeight="false" outlineLevel="0" collapsed="false">
      <c r="A188" s="2" t="s">
        <v>194</v>
      </c>
      <c r="B188" s="2" t="n">
        <v>637</v>
      </c>
      <c r="C188" s="3" t="n">
        <v>44378</v>
      </c>
      <c r="D188" s="2" t="s">
        <v>319</v>
      </c>
      <c r="E188" s="2" t="s">
        <v>2</v>
      </c>
      <c r="F188" s="2" t="n">
        <v>1</v>
      </c>
      <c r="G188" s="2" t="s">
        <v>211</v>
      </c>
      <c r="H188" s="1" t="n">
        <v>135</v>
      </c>
    </row>
    <row r="189" customFormat="false" ht="12.8" hidden="false" customHeight="false" outlineLevel="0" collapsed="false">
      <c r="A189" s="2" t="s">
        <v>0</v>
      </c>
      <c r="B189" s="2" t="n">
        <v>2589</v>
      </c>
      <c r="C189" s="3" t="n">
        <v>44504</v>
      </c>
      <c r="D189" s="2" t="s">
        <v>61</v>
      </c>
      <c r="E189" s="2" t="s">
        <v>8</v>
      </c>
      <c r="F189" s="2" t="n">
        <v>1</v>
      </c>
      <c r="G189" s="2" t="s">
        <v>215</v>
      </c>
      <c r="H189" s="1" t="n">
        <v>11</v>
      </c>
    </row>
    <row r="190" customFormat="false" ht="12.8" hidden="false" customHeight="false" outlineLevel="0" collapsed="false">
      <c r="A190" s="1" t="s">
        <v>180</v>
      </c>
      <c r="C190" s="3" t="n">
        <v>44515</v>
      </c>
      <c r="D190" s="1" t="s">
        <v>73</v>
      </c>
      <c r="E190" s="1" t="s">
        <v>166</v>
      </c>
      <c r="F190" s="1" t="n">
        <v>1</v>
      </c>
      <c r="G190" s="1" t="s">
        <v>211</v>
      </c>
      <c r="H190" s="1" t="n">
        <v>121</v>
      </c>
    </row>
    <row r="191" customFormat="false" ht="12.8" hidden="false" customHeight="false" outlineLevel="0" collapsed="false">
      <c r="A191" s="1" t="s">
        <v>180</v>
      </c>
      <c r="C191" s="3" t="n">
        <v>44516</v>
      </c>
      <c r="D191" s="1" t="s">
        <v>73</v>
      </c>
      <c r="E191" s="1" t="s">
        <v>166</v>
      </c>
      <c r="F191" s="1" t="n">
        <v>1</v>
      </c>
      <c r="G191" s="1" t="s">
        <v>211</v>
      </c>
      <c r="H191" s="1" t="n">
        <v>122</v>
      </c>
    </row>
    <row r="192" customFormat="false" ht="12.8" hidden="false" customHeight="false" outlineLevel="0" collapsed="false">
      <c r="A192" s="2" t="s">
        <v>160</v>
      </c>
      <c r="B192" s="2" t="n">
        <v>12190</v>
      </c>
      <c r="C192" s="3" t="n">
        <v>44422</v>
      </c>
      <c r="D192" s="2" t="s">
        <v>302</v>
      </c>
      <c r="E192" s="2" t="s">
        <v>8</v>
      </c>
      <c r="F192" s="2" t="n">
        <v>1</v>
      </c>
      <c r="G192" s="2" t="s">
        <v>211</v>
      </c>
      <c r="H192" s="1" t="n">
        <v>104</v>
      </c>
    </row>
    <row r="193" customFormat="false" ht="12.8" hidden="false" customHeight="false" outlineLevel="0" collapsed="false">
      <c r="A193" s="1" t="s">
        <v>0</v>
      </c>
      <c r="B193" s="1" t="n">
        <v>8597</v>
      </c>
      <c r="C193" s="3" t="n">
        <v>44511</v>
      </c>
      <c r="D193" s="1" t="s">
        <v>188</v>
      </c>
      <c r="E193" s="1" t="s">
        <v>8</v>
      </c>
      <c r="F193" s="1" t="n">
        <v>1</v>
      </c>
      <c r="G193" s="1" t="s">
        <v>206</v>
      </c>
      <c r="H193" s="1" t="n">
        <v>15</v>
      </c>
    </row>
    <row r="194" customFormat="false" ht="12.8" hidden="false" customHeight="false" outlineLevel="0" collapsed="false">
      <c r="A194" s="2" t="s">
        <v>151</v>
      </c>
      <c r="B194" s="2"/>
      <c r="C194" s="3" t="n">
        <v>44360</v>
      </c>
      <c r="D194" s="2" t="s">
        <v>287</v>
      </c>
      <c r="E194" s="2" t="s">
        <v>8</v>
      </c>
      <c r="F194" s="2" t="n">
        <v>1</v>
      </c>
      <c r="G194" s="2" t="s">
        <v>288</v>
      </c>
      <c r="H194" s="1" t="n">
        <v>88</v>
      </c>
    </row>
    <row r="195" customFormat="false" ht="12.8" hidden="false" customHeight="false" outlineLevel="0" collapsed="false">
      <c r="A195" s="2" t="s">
        <v>194</v>
      </c>
      <c r="B195" s="2" t="n">
        <v>22517</v>
      </c>
      <c r="C195" s="3" t="n">
        <v>44495</v>
      </c>
      <c r="D195" s="2" t="s">
        <v>374</v>
      </c>
      <c r="E195" s="2" t="s">
        <v>8</v>
      </c>
      <c r="F195" s="2" t="n">
        <v>2</v>
      </c>
      <c r="G195" s="2" t="s">
        <v>211</v>
      </c>
      <c r="H195" s="1" t="n">
        <v>100</v>
      </c>
    </row>
    <row r="196" customFormat="false" ht="12.8" hidden="false" customHeight="false" outlineLevel="0" collapsed="false">
      <c r="A196" s="2" t="s">
        <v>194</v>
      </c>
      <c r="B196" s="2" t="n">
        <v>17371</v>
      </c>
      <c r="C196" s="3" t="n">
        <v>44489</v>
      </c>
      <c r="D196" s="2" t="s">
        <v>327</v>
      </c>
      <c r="E196" s="2" t="s">
        <v>8</v>
      </c>
      <c r="F196" s="2" t="n">
        <v>1</v>
      </c>
      <c r="G196" s="2" t="s">
        <v>211</v>
      </c>
      <c r="H196" s="1" t="n">
        <v>147</v>
      </c>
    </row>
    <row r="197" customFormat="false" ht="12.8" hidden="false" customHeight="false" outlineLevel="0" collapsed="false">
      <c r="A197" s="2" t="s">
        <v>79</v>
      </c>
      <c r="B197" s="2" t="n">
        <v>20480</v>
      </c>
      <c r="C197" s="3" t="n">
        <v>44492</v>
      </c>
      <c r="D197" s="2" t="s">
        <v>99</v>
      </c>
      <c r="E197" s="2" t="s">
        <v>8</v>
      </c>
      <c r="F197" s="2" t="n">
        <v>1</v>
      </c>
      <c r="G197" s="2" t="s">
        <v>206</v>
      </c>
      <c r="H197" s="1" t="n">
        <v>45</v>
      </c>
    </row>
    <row r="198" customFormat="false" ht="12.8" hidden="false" customHeight="false" outlineLevel="0" collapsed="false">
      <c r="A198" s="2" t="s">
        <v>182</v>
      </c>
      <c r="B198" s="2" t="n">
        <v>18657</v>
      </c>
      <c r="C198" s="3" t="n">
        <v>44398</v>
      </c>
      <c r="D198" s="2" t="s">
        <v>314</v>
      </c>
      <c r="E198" s="2" t="s">
        <v>8</v>
      </c>
      <c r="F198" s="2" t="n">
        <v>1</v>
      </c>
      <c r="G198" s="2" t="s">
        <v>206</v>
      </c>
      <c r="H198" s="1" t="n">
        <v>127</v>
      </c>
    </row>
    <row r="199" customFormat="false" ht="12.8" hidden="false" customHeight="false" outlineLevel="0" collapsed="false">
      <c r="A199" s="2" t="s">
        <v>0</v>
      </c>
      <c r="B199" s="2" t="n">
        <v>18085</v>
      </c>
      <c r="C199" s="3" t="n">
        <v>44490</v>
      </c>
      <c r="D199" s="2" t="s">
        <v>213</v>
      </c>
      <c r="E199" s="2" t="s">
        <v>8</v>
      </c>
      <c r="F199" s="2" t="n">
        <v>1</v>
      </c>
      <c r="G199" s="2" t="s">
        <v>211</v>
      </c>
      <c r="H199" s="1" t="n">
        <v>8</v>
      </c>
    </row>
    <row r="200" customFormat="false" ht="12.8" hidden="false" customHeight="false" outlineLevel="0" collapsed="false">
      <c r="A200" s="2" t="s">
        <v>112</v>
      </c>
      <c r="B200" s="2" t="n">
        <v>20544</v>
      </c>
      <c r="C200" s="3" t="n">
        <v>44492</v>
      </c>
      <c r="D200" s="2" t="s">
        <v>213</v>
      </c>
      <c r="E200" s="2" t="s">
        <v>8</v>
      </c>
      <c r="F200" s="2" t="n">
        <v>1</v>
      </c>
      <c r="G200" s="2" t="s">
        <v>206</v>
      </c>
      <c r="H200" s="1" t="n">
        <v>50</v>
      </c>
    </row>
    <row r="201" customFormat="false" ht="12.8" hidden="false" customHeight="false" outlineLevel="0" collapsed="false">
      <c r="A201" s="2" t="s">
        <v>160</v>
      </c>
      <c r="B201" s="2" t="n">
        <v>24709</v>
      </c>
      <c r="C201" s="3" t="n">
        <v>44468</v>
      </c>
      <c r="D201" s="2" t="s">
        <v>213</v>
      </c>
      <c r="E201" s="2" t="s">
        <v>8</v>
      </c>
      <c r="F201" s="2" t="n">
        <v>1</v>
      </c>
      <c r="G201" s="2" t="s">
        <v>211</v>
      </c>
      <c r="H201" s="1" t="n">
        <v>108</v>
      </c>
    </row>
    <row r="202" customFormat="false" ht="12.8" hidden="false" customHeight="false" outlineLevel="0" collapsed="false">
      <c r="A202" s="2" t="s">
        <v>182</v>
      </c>
      <c r="B202" s="2" t="n">
        <v>24397</v>
      </c>
      <c r="C202" s="3" t="n">
        <v>44374</v>
      </c>
      <c r="D202" s="2" t="s">
        <v>213</v>
      </c>
      <c r="E202" s="2" t="s">
        <v>2</v>
      </c>
      <c r="F202" s="2" t="n">
        <v>1</v>
      </c>
      <c r="G202" s="2" t="s">
        <v>217</v>
      </c>
      <c r="H202" s="1" t="n">
        <v>125</v>
      </c>
    </row>
    <row r="203" customFormat="false" ht="12.8" hidden="false" customHeight="false" outlineLevel="0" collapsed="false">
      <c r="A203" s="2" t="s">
        <v>194</v>
      </c>
      <c r="B203" s="2" t="n">
        <v>23300</v>
      </c>
      <c r="C203" s="3" t="n">
        <v>44466</v>
      </c>
      <c r="D203" s="2" t="s">
        <v>213</v>
      </c>
      <c r="E203" s="2" t="s">
        <v>8</v>
      </c>
      <c r="F203" s="2" t="n">
        <v>1</v>
      </c>
      <c r="G203" s="2" t="s">
        <v>325</v>
      </c>
      <c r="H203" s="1" t="n">
        <v>143</v>
      </c>
    </row>
    <row r="204" customFormat="false" ht="12.8" hidden="false" customHeight="false" outlineLevel="0" collapsed="false">
      <c r="A204" s="2" t="s">
        <v>160</v>
      </c>
      <c r="B204" s="2" t="n">
        <v>23629</v>
      </c>
      <c r="C204" s="3" t="n">
        <v>44435</v>
      </c>
      <c r="D204" s="2" t="s">
        <v>304</v>
      </c>
      <c r="E204" s="2" t="s">
        <v>8</v>
      </c>
      <c r="F204" s="2" t="n">
        <v>1</v>
      </c>
      <c r="G204" s="2" t="s">
        <v>305</v>
      </c>
      <c r="H204" s="1" t="n">
        <v>106</v>
      </c>
    </row>
    <row r="205" customFormat="false" ht="12.8" hidden="false" customHeight="false" outlineLevel="0" collapsed="false">
      <c r="A205" s="2" t="s">
        <v>194</v>
      </c>
      <c r="B205" s="2" t="n">
        <v>22715</v>
      </c>
      <c r="C205" s="3" t="n">
        <v>44466</v>
      </c>
      <c r="D205" s="2" t="s">
        <v>304</v>
      </c>
      <c r="E205" s="2" t="s">
        <v>8</v>
      </c>
      <c r="F205" s="2" t="n">
        <v>1</v>
      </c>
      <c r="G205" s="2" t="s">
        <v>211</v>
      </c>
      <c r="H205" s="1" t="n">
        <v>140</v>
      </c>
    </row>
    <row r="206" customFormat="false" ht="12.8" hidden="false" customHeight="false" outlineLevel="0" collapsed="false">
      <c r="A206" s="1" t="s">
        <v>0</v>
      </c>
      <c r="B206" s="1" t="n">
        <v>7716</v>
      </c>
      <c r="C206" s="3" t="n">
        <v>44540</v>
      </c>
      <c r="D206" s="1" t="s">
        <v>221</v>
      </c>
      <c r="E206" s="1" t="s">
        <v>2</v>
      </c>
      <c r="F206" s="1" t="n">
        <v>1</v>
      </c>
      <c r="G206" s="1" t="s">
        <v>222</v>
      </c>
      <c r="H206" s="1" t="n">
        <v>20</v>
      </c>
    </row>
    <row r="207" customFormat="false" ht="12.8" hidden="false" customHeight="false" outlineLevel="0" collapsed="false">
      <c r="A207" s="2" t="s">
        <v>130</v>
      </c>
      <c r="B207" s="2" t="n">
        <v>13808</v>
      </c>
      <c r="C207" s="3" t="n">
        <v>44485</v>
      </c>
      <c r="D207" s="2" t="s">
        <v>277</v>
      </c>
      <c r="E207" s="2" t="s">
        <v>8</v>
      </c>
      <c r="F207" s="2" t="n">
        <v>1</v>
      </c>
      <c r="G207" s="2" t="s">
        <v>211</v>
      </c>
      <c r="H207" s="1" t="n">
        <v>79</v>
      </c>
    </row>
    <row r="208" customFormat="false" ht="12.8" hidden="false" customHeight="false" outlineLevel="0" collapsed="false">
      <c r="A208" s="2" t="s">
        <v>160</v>
      </c>
      <c r="B208" s="2" t="n">
        <v>16315</v>
      </c>
      <c r="C208" s="3" t="n">
        <v>44427</v>
      </c>
      <c r="D208" s="2" t="s">
        <v>303</v>
      </c>
      <c r="E208" s="2" t="s">
        <v>8</v>
      </c>
      <c r="F208" s="2" t="n">
        <v>1</v>
      </c>
      <c r="G208" s="2" t="s">
        <v>211</v>
      </c>
      <c r="H208" s="1" t="n">
        <v>105</v>
      </c>
    </row>
    <row r="209" customFormat="false" ht="12.8" hidden="false" customHeight="false" outlineLevel="0" collapsed="false">
      <c r="A209" s="2" t="s">
        <v>0</v>
      </c>
      <c r="B209" s="2" t="n">
        <v>3840</v>
      </c>
      <c r="C209" s="3" t="n">
        <v>44474</v>
      </c>
      <c r="D209" s="2" t="s">
        <v>390</v>
      </c>
      <c r="E209" s="2" t="s">
        <v>8</v>
      </c>
      <c r="F209" s="2" t="n">
        <v>4</v>
      </c>
      <c r="G209" s="2" t="s">
        <v>339</v>
      </c>
      <c r="H209" s="1" t="n">
        <v>1</v>
      </c>
    </row>
    <row r="210" customFormat="false" ht="12.8" hidden="false" customHeight="false" outlineLevel="0" collapsed="false">
      <c r="A210" s="2" t="s">
        <v>130</v>
      </c>
      <c r="B210" s="2" t="n">
        <v>2909</v>
      </c>
      <c r="C210" s="3" t="n">
        <v>44509</v>
      </c>
      <c r="D210" s="2" t="s">
        <v>390</v>
      </c>
      <c r="E210" s="2" t="s">
        <v>8</v>
      </c>
      <c r="F210" s="2" t="n">
        <v>4</v>
      </c>
      <c r="G210" s="2" t="s">
        <v>339</v>
      </c>
      <c r="H210" s="1" t="n">
        <v>6</v>
      </c>
    </row>
    <row r="211" customFormat="false" ht="12.8" hidden="false" customHeight="false" outlineLevel="0" collapsed="false">
      <c r="A211" s="2" t="s">
        <v>130</v>
      </c>
      <c r="B211" s="2" t="n">
        <v>22140</v>
      </c>
      <c r="C211" s="3" t="n">
        <v>44473</v>
      </c>
      <c r="D211" s="2" t="s">
        <v>352</v>
      </c>
      <c r="E211" s="2" t="s">
        <v>8</v>
      </c>
      <c r="F211" s="2" t="n">
        <v>2</v>
      </c>
      <c r="G211" s="2" t="s">
        <v>211</v>
      </c>
      <c r="H211" s="1" t="n">
        <v>43</v>
      </c>
    </row>
    <row r="212" customFormat="false" ht="12.8" hidden="false" customHeight="false" outlineLevel="0" collapsed="false">
      <c r="A212" s="2" t="s">
        <v>130</v>
      </c>
      <c r="B212" s="2" t="n">
        <v>14979</v>
      </c>
      <c r="C212" s="3" t="n">
        <v>44486</v>
      </c>
      <c r="D212" s="2" t="s">
        <v>352</v>
      </c>
      <c r="E212" s="2" t="s">
        <v>8</v>
      </c>
      <c r="F212" s="2" t="n">
        <v>2</v>
      </c>
      <c r="G212" s="2" t="s">
        <v>258</v>
      </c>
      <c r="H212" s="1" t="n">
        <v>52</v>
      </c>
    </row>
    <row r="213" customFormat="false" ht="12.8" hidden="false" customHeight="false" outlineLevel="0" collapsed="false">
      <c r="A213" s="2" t="s">
        <v>182</v>
      </c>
      <c r="B213" s="2" t="n">
        <v>23302</v>
      </c>
      <c r="C213" s="3" t="n">
        <v>44496</v>
      </c>
      <c r="D213" s="2" t="s">
        <v>352</v>
      </c>
      <c r="E213" s="2" t="s">
        <v>8</v>
      </c>
      <c r="F213" s="2" t="n">
        <v>2</v>
      </c>
      <c r="G213" s="2" t="s">
        <v>258</v>
      </c>
      <c r="H213" s="1" t="n">
        <v>79</v>
      </c>
    </row>
    <row r="214" customFormat="false" ht="12.8" hidden="false" customHeight="false" outlineLevel="0" collapsed="false">
      <c r="A214" s="2" t="s">
        <v>160</v>
      </c>
      <c r="B214" s="2" t="n">
        <v>761</v>
      </c>
      <c r="C214" s="3" t="n">
        <v>44501</v>
      </c>
      <c r="D214" s="2" t="s">
        <v>149</v>
      </c>
      <c r="E214" s="2" t="s">
        <v>8</v>
      </c>
      <c r="F214" s="2" t="n">
        <v>1</v>
      </c>
      <c r="G214" s="2" t="s">
        <v>211</v>
      </c>
      <c r="H214" s="1" t="n">
        <v>116</v>
      </c>
    </row>
    <row r="215" customFormat="false" ht="12.8" hidden="false" customHeight="false" outlineLevel="0" collapsed="false">
      <c r="A215" s="2" t="s">
        <v>79</v>
      </c>
      <c r="B215" s="2" t="n">
        <v>5252</v>
      </c>
      <c r="C215" s="3" t="n">
        <v>44475</v>
      </c>
      <c r="D215" s="2" t="s">
        <v>344</v>
      </c>
      <c r="E215" s="2" t="s">
        <v>8</v>
      </c>
      <c r="F215" s="2" t="n">
        <v>2</v>
      </c>
      <c r="G215" s="2" t="s">
        <v>211</v>
      </c>
      <c r="H215" s="1" t="n">
        <v>28</v>
      </c>
    </row>
    <row r="216" customFormat="false" ht="12.8" hidden="false" customHeight="false" outlineLevel="0" collapsed="false">
      <c r="A216" s="2" t="s">
        <v>0</v>
      </c>
      <c r="B216" s="2" t="n">
        <v>7593</v>
      </c>
      <c r="C216" s="3" t="n">
        <v>44509</v>
      </c>
      <c r="D216" s="2" t="s">
        <v>218</v>
      </c>
      <c r="E216" s="2" t="s">
        <v>2</v>
      </c>
      <c r="F216" s="2" t="n">
        <v>1</v>
      </c>
      <c r="G216" s="2" t="s">
        <v>206</v>
      </c>
      <c r="H216" s="1" t="n">
        <v>14</v>
      </c>
    </row>
    <row r="217" customFormat="false" ht="12.8" hidden="false" customHeight="false" outlineLevel="0" collapsed="false">
      <c r="A217" s="2" t="s">
        <v>130</v>
      </c>
      <c r="B217" s="2" t="n">
        <v>14534</v>
      </c>
      <c r="C217" s="3" t="n">
        <v>44486</v>
      </c>
      <c r="D217" s="2" t="s">
        <v>278</v>
      </c>
      <c r="E217" s="2" t="s">
        <v>8</v>
      </c>
      <c r="F217" s="2" t="n">
        <v>1</v>
      </c>
      <c r="G217" s="2" t="s">
        <v>211</v>
      </c>
      <c r="H217" s="1" t="n">
        <v>80</v>
      </c>
    </row>
    <row r="218" customFormat="false" ht="12.8" hidden="false" customHeight="false" outlineLevel="0" collapsed="false">
      <c r="A218" s="2" t="s">
        <v>79</v>
      </c>
      <c r="B218" s="2" t="n">
        <v>1776</v>
      </c>
      <c r="C218" s="3" t="n">
        <v>44411</v>
      </c>
      <c r="D218" s="2" t="s">
        <v>20</v>
      </c>
      <c r="E218" s="2" t="s">
        <v>2</v>
      </c>
      <c r="F218" s="2" t="n">
        <v>1</v>
      </c>
      <c r="G218" s="2" t="s">
        <v>217</v>
      </c>
      <c r="H218" s="1" t="n">
        <v>29</v>
      </c>
    </row>
    <row r="219" customFormat="false" ht="12.8" hidden="false" customHeight="false" outlineLevel="0" collapsed="false">
      <c r="A219" s="2" t="s">
        <v>79</v>
      </c>
      <c r="B219" s="2" t="n">
        <v>11869</v>
      </c>
      <c r="C219" s="3" t="n">
        <v>44422</v>
      </c>
      <c r="D219" s="2" t="s">
        <v>62</v>
      </c>
      <c r="E219" s="2" t="s">
        <v>8</v>
      </c>
      <c r="F219" s="2" t="n">
        <v>1</v>
      </c>
      <c r="G219" s="2" t="s">
        <v>211</v>
      </c>
      <c r="H219" s="1" t="n">
        <v>32</v>
      </c>
    </row>
    <row r="220" customFormat="false" ht="12.8" hidden="false" customHeight="false" outlineLevel="0" collapsed="false">
      <c r="A220" s="2" t="s">
        <v>79</v>
      </c>
      <c r="B220" s="2" t="n">
        <v>9830</v>
      </c>
      <c r="C220" s="3" t="n">
        <v>44481</v>
      </c>
      <c r="D220" s="2" t="s">
        <v>62</v>
      </c>
      <c r="E220" s="2" t="s">
        <v>8</v>
      </c>
      <c r="F220" s="2" t="n">
        <v>1</v>
      </c>
      <c r="G220" s="2" t="s">
        <v>246</v>
      </c>
      <c r="H220" s="1" t="n">
        <v>40</v>
      </c>
    </row>
    <row r="221" customFormat="false" ht="12.8" hidden="false" customHeight="false" outlineLevel="0" collapsed="false">
      <c r="A221" s="2" t="s">
        <v>79</v>
      </c>
      <c r="B221" s="2" t="n">
        <v>20075</v>
      </c>
      <c r="C221" s="3" t="n">
        <v>44492</v>
      </c>
      <c r="D221" s="2" t="s">
        <v>62</v>
      </c>
      <c r="E221" s="2" t="s">
        <v>8</v>
      </c>
      <c r="F221" s="2" t="n">
        <v>1</v>
      </c>
      <c r="G221" s="2" t="s">
        <v>211</v>
      </c>
      <c r="H221" s="1" t="n">
        <v>44</v>
      </c>
    </row>
    <row r="222" customFormat="false" ht="12.8" hidden="false" customHeight="false" outlineLevel="0" collapsed="false">
      <c r="A222" s="2" t="s">
        <v>130</v>
      </c>
      <c r="B222" s="2" t="n">
        <v>22024</v>
      </c>
      <c r="C222" s="3" t="n">
        <v>44465</v>
      </c>
      <c r="D222" s="2" t="s">
        <v>62</v>
      </c>
      <c r="E222" s="2" t="s">
        <v>8</v>
      </c>
      <c r="F222" s="2" t="n">
        <v>1</v>
      </c>
      <c r="G222" s="2" t="s">
        <v>273</v>
      </c>
      <c r="H222" s="1" t="n">
        <v>72</v>
      </c>
    </row>
    <row r="223" customFormat="false" ht="12.8" hidden="false" customHeight="false" outlineLevel="0" collapsed="false">
      <c r="A223" s="2" t="s">
        <v>130</v>
      </c>
      <c r="B223" s="2" t="n">
        <v>2171</v>
      </c>
      <c r="C223" s="3" t="n">
        <v>44472</v>
      </c>
      <c r="D223" s="2" t="s">
        <v>62</v>
      </c>
      <c r="E223" s="2" t="s">
        <v>8</v>
      </c>
      <c r="F223" s="2" t="n">
        <v>1</v>
      </c>
      <c r="G223" s="2" t="s">
        <v>211</v>
      </c>
      <c r="H223" s="1" t="n">
        <v>75</v>
      </c>
    </row>
    <row r="224" customFormat="false" ht="12.8" hidden="false" customHeight="false" outlineLevel="0" collapsed="false">
      <c r="A224" s="2" t="s">
        <v>130</v>
      </c>
      <c r="B224" s="2" t="n">
        <v>10178</v>
      </c>
      <c r="C224" s="3" t="n">
        <v>44481</v>
      </c>
      <c r="D224" s="2" t="s">
        <v>62</v>
      </c>
      <c r="E224" s="2" t="s">
        <v>8</v>
      </c>
      <c r="F224" s="2" t="n">
        <v>1</v>
      </c>
      <c r="G224" s="2" t="s">
        <v>276</v>
      </c>
      <c r="H224" s="1" t="n">
        <v>78</v>
      </c>
    </row>
    <row r="225" customFormat="false" ht="12.8" hidden="false" customHeight="false" outlineLevel="0" collapsed="false">
      <c r="A225" s="2" t="s">
        <v>194</v>
      </c>
      <c r="B225" s="2" t="n">
        <v>8804</v>
      </c>
      <c r="C225" s="3" t="n">
        <v>44479</v>
      </c>
      <c r="D225" s="2" t="s">
        <v>62</v>
      </c>
      <c r="E225" s="2" t="s">
        <v>8</v>
      </c>
      <c r="F225" s="2" t="n">
        <v>1</v>
      </c>
      <c r="G225" s="2" t="s">
        <v>211</v>
      </c>
      <c r="H225" s="1" t="n">
        <v>146</v>
      </c>
    </row>
    <row r="226" customFormat="false" ht="12.8" hidden="false" customHeight="false" outlineLevel="0" collapsed="false">
      <c r="A226" s="1" t="s">
        <v>0</v>
      </c>
      <c r="B226" s="1" t="n">
        <v>13668</v>
      </c>
      <c r="C226" s="3" t="n">
        <v>44517</v>
      </c>
      <c r="D226" s="1" t="s">
        <v>219</v>
      </c>
      <c r="E226" s="1" t="s">
        <v>8</v>
      </c>
      <c r="F226" s="1" t="n">
        <v>1</v>
      </c>
      <c r="G226" s="1" t="s">
        <v>211</v>
      </c>
      <c r="H226" s="1" t="n">
        <v>17</v>
      </c>
    </row>
    <row r="227" customFormat="false" ht="12.8" hidden="false" customHeight="false" outlineLevel="0" collapsed="false">
      <c r="A227" s="2" t="s">
        <v>79</v>
      </c>
      <c r="B227" s="2" t="n">
        <v>19838</v>
      </c>
      <c r="C227" s="3" t="n">
        <v>44492</v>
      </c>
      <c r="D227" s="2" t="s">
        <v>248</v>
      </c>
      <c r="E227" s="2" t="s">
        <v>8</v>
      </c>
      <c r="F227" s="2" t="n">
        <v>1</v>
      </c>
      <c r="G227" s="2" t="s">
        <v>211</v>
      </c>
      <c r="H227" s="1" t="n">
        <v>43</v>
      </c>
    </row>
    <row r="228" customFormat="false" ht="12.8" hidden="false" customHeight="false" outlineLevel="0" collapsed="false">
      <c r="A228" s="2" t="s">
        <v>194</v>
      </c>
      <c r="B228" s="2" t="n">
        <v>6217</v>
      </c>
      <c r="C228" s="3" t="n">
        <v>44477</v>
      </c>
      <c r="D228" s="2" t="s">
        <v>32</v>
      </c>
      <c r="E228" s="2" t="s">
        <v>8</v>
      </c>
      <c r="F228" s="2" t="n">
        <v>1</v>
      </c>
      <c r="G228" s="2" t="s">
        <v>220</v>
      </c>
      <c r="H228" s="1" t="n">
        <v>144</v>
      </c>
    </row>
    <row r="229" customFormat="false" ht="12.8" hidden="false" customHeight="false" outlineLevel="0" collapsed="false">
      <c r="A229" s="2" t="s">
        <v>130</v>
      </c>
      <c r="B229" s="2" t="n">
        <v>12923</v>
      </c>
      <c r="C229" s="3" t="n">
        <v>44487</v>
      </c>
      <c r="D229" s="2" t="s">
        <v>355</v>
      </c>
      <c r="E229" s="2" t="s">
        <v>8</v>
      </c>
      <c r="F229" s="2" t="n">
        <v>2</v>
      </c>
      <c r="G229" s="2" t="s">
        <v>211</v>
      </c>
      <c r="H229" s="1" t="n">
        <v>53</v>
      </c>
    </row>
    <row r="230" customFormat="false" ht="12.8" hidden="false" customHeight="false" outlineLevel="0" collapsed="false">
      <c r="A230" s="2" t="s">
        <v>79</v>
      </c>
      <c r="B230" s="2" t="n">
        <v>19706</v>
      </c>
      <c r="C230" s="3" t="n">
        <v>44279</v>
      </c>
      <c r="D230" s="2" t="s">
        <v>223</v>
      </c>
      <c r="E230" s="2" t="s">
        <v>8</v>
      </c>
      <c r="F230" s="2" t="n">
        <v>1</v>
      </c>
      <c r="G230" s="2" t="s">
        <v>224</v>
      </c>
      <c r="H230" s="1" t="n">
        <v>21</v>
      </c>
    </row>
    <row r="231" customFormat="false" ht="12.8" hidden="false" customHeight="false" outlineLevel="0" collapsed="false">
      <c r="A231" s="2" t="s">
        <v>79</v>
      </c>
      <c r="B231" s="2" t="n">
        <v>21832</v>
      </c>
      <c r="C231" s="3" t="n">
        <v>44284</v>
      </c>
      <c r="D231" s="2" t="s">
        <v>225</v>
      </c>
      <c r="E231" s="2" t="s">
        <v>8</v>
      </c>
      <c r="F231" s="2" t="n">
        <v>1</v>
      </c>
      <c r="G231" s="2" t="s">
        <v>226</v>
      </c>
      <c r="H231" s="1" t="n">
        <v>22</v>
      </c>
    </row>
    <row r="232" customFormat="false" ht="12.8" hidden="false" customHeight="false" outlineLevel="0" collapsed="false">
      <c r="A232" s="2" t="s">
        <v>130</v>
      </c>
      <c r="B232" s="2" t="n">
        <v>5625</v>
      </c>
      <c r="C232" s="3" t="n">
        <v>44323</v>
      </c>
      <c r="D232" s="2" t="s">
        <v>225</v>
      </c>
      <c r="E232" s="2" t="s">
        <v>8</v>
      </c>
      <c r="F232" s="2" t="n">
        <v>1</v>
      </c>
      <c r="G232" s="2" t="s">
        <v>252</v>
      </c>
      <c r="H232" s="1" t="n">
        <v>55</v>
      </c>
    </row>
    <row r="233" customFormat="false" ht="12.8" hidden="false" customHeight="false" outlineLevel="0" collapsed="false">
      <c r="A233" s="2" t="s">
        <v>182</v>
      </c>
      <c r="B233" s="2" t="n">
        <v>23490</v>
      </c>
      <c r="C233" s="3" t="n">
        <v>44313</v>
      </c>
      <c r="D233" s="2" t="s">
        <v>225</v>
      </c>
      <c r="E233" s="2" t="s">
        <v>8</v>
      </c>
      <c r="F233" s="2" t="n">
        <v>1</v>
      </c>
      <c r="G233" s="2" t="s">
        <v>268</v>
      </c>
      <c r="H233" s="1" t="n">
        <v>123</v>
      </c>
    </row>
    <row r="234" customFormat="false" ht="12.8" hidden="false" customHeight="false" outlineLevel="0" collapsed="false">
      <c r="A234" s="2" t="s">
        <v>112</v>
      </c>
      <c r="B234" s="2" t="n">
        <v>21390</v>
      </c>
      <c r="C234" s="3" t="n">
        <v>44494</v>
      </c>
      <c r="D234" s="2" t="s">
        <v>345</v>
      </c>
      <c r="E234" s="2" t="s">
        <v>8</v>
      </c>
      <c r="F234" s="2" t="n">
        <v>2</v>
      </c>
      <c r="G234" s="2" t="s">
        <v>211</v>
      </c>
      <c r="H234" s="1" t="n">
        <v>35</v>
      </c>
    </row>
    <row r="235" customFormat="false" ht="12.8" hidden="false" customHeight="false" outlineLevel="0" collapsed="false">
      <c r="A235" s="2" t="s">
        <v>130</v>
      </c>
      <c r="B235" s="2" t="n">
        <v>12972</v>
      </c>
      <c r="C235" s="3" t="n">
        <v>44488</v>
      </c>
      <c r="D235" s="2" t="s">
        <v>345</v>
      </c>
      <c r="E235" s="2" t="s">
        <v>8</v>
      </c>
      <c r="F235" s="2" t="n">
        <v>2</v>
      </c>
      <c r="G235" s="2" t="s">
        <v>337</v>
      </c>
      <c r="H235" s="1" t="n">
        <v>54</v>
      </c>
    </row>
    <row r="236" customFormat="false" ht="12.8" hidden="false" customHeight="false" outlineLevel="0" collapsed="false">
      <c r="A236" s="2" t="s">
        <v>0</v>
      </c>
      <c r="B236" s="2" t="n">
        <v>10060</v>
      </c>
      <c r="C236" s="3" t="n">
        <v>44389</v>
      </c>
      <c r="D236" s="2" t="s">
        <v>157</v>
      </c>
      <c r="E236" s="2" t="s">
        <v>8</v>
      </c>
      <c r="F236" s="2" t="n">
        <v>2</v>
      </c>
      <c r="G236" s="2" t="s">
        <v>206</v>
      </c>
      <c r="H236" s="1" t="n">
        <v>2</v>
      </c>
    </row>
    <row r="237" customFormat="false" ht="12.8" hidden="false" customHeight="false" outlineLevel="0" collapsed="false">
      <c r="A237" s="2" t="s">
        <v>79</v>
      </c>
      <c r="B237" s="2" t="n">
        <v>17498</v>
      </c>
      <c r="C237" s="3" t="n">
        <v>44428</v>
      </c>
      <c r="D237" s="2" t="s">
        <v>157</v>
      </c>
      <c r="E237" s="2" t="s">
        <v>8</v>
      </c>
      <c r="F237" s="2" t="n">
        <v>2</v>
      </c>
      <c r="G237" s="2" t="s">
        <v>206</v>
      </c>
      <c r="H237" s="1" t="n">
        <v>21</v>
      </c>
    </row>
    <row r="238" customFormat="false" ht="12.8" hidden="false" customHeight="false" outlineLevel="0" collapsed="false">
      <c r="A238" s="2" t="s">
        <v>79</v>
      </c>
      <c r="B238" s="2" t="n">
        <v>20875</v>
      </c>
      <c r="C238" s="3" t="n">
        <v>44432</v>
      </c>
      <c r="D238" s="2" t="s">
        <v>157</v>
      </c>
      <c r="E238" s="2" t="s">
        <v>8</v>
      </c>
      <c r="F238" s="2" t="n">
        <v>2</v>
      </c>
      <c r="G238" s="2" t="s">
        <v>206</v>
      </c>
      <c r="H238" s="1" t="n">
        <v>22</v>
      </c>
    </row>
    <row r="239" customFormat="false" ht="12.8" hidden="false" customHeight="false" outlineLevel="0" collapsed="false">
      <c r="A239" s="2" t="s">
        <v>112</v>
      </c>
      <c r="B239" s="2"/>
      <c r="C239" s="3" t="n">
        <v>44504</v>
      </c>
      <c r="D239" s="2" t="s">
        <v>157</v>
      </c>
      <c r="E239" s="2" t="s">
        <v>2</v>
      </c>
      <c r="F239" s="2" t="n">
        <v>3</v>
      </c>
      <c r="G239" s="2" t="s">
        <v>258</v>
      </c>
      <c r="H239" s="1" t="n">
        <v>11</v>
      </c>
    </row>
    <row r="240" customFormat="false" ht="12.8" hidden="false" customHeight="false" outlineLevel="0" collapsed="false">
      <c r="A240" s="2" t="s">
        <v>130</v>
      </c>
      <c r="B240" s="2" t="n">
        <v>12585</v>
      </c>
      <c r="C240" s="3" t="n">
        <v>44423</v>
      </c>
      <c r="D240" s="2" t="s">
        <v>157</v>
      </c>
      <c r="E240" s="2" t="s">
        <v>8</v>
      </c>
      <c r="F240" s="2" t="n">
        <v>2</v>
      </c>
      <c r="G240" s="2" t="s">
        <v>211</v>
      </c>
      <c r="H240" s="1" t="n">
        <v>38</v>
      </c>
    </row>
    <row r="241" customFormat="false" ht="12.8" hidden="false" customHeight="false" outlineLevel="0" collapsed="false">
      <c r="A241" s="2" t="s">
        <v>151</v>
      </c>
      <c r="B241" s="2" t="n">
        <v>24308</v>
      </c>
      <c r="C241" s="3" t="n">
        <v>44497</v>
      </c>
      <c r="D241" s="2" t="s">
        <v>157</v>
      </c>
      <c r="E241" s="2" t="s">
        <v>8</v>
      </c>
      <c r="F241" s="2" t="n">
        <v>3</v>
      </c>
      <c r="G241" s="2" t="s">
        <v>206</v>
      </c>
      <c r="H241" s="1" t="n">
        <v>13</v>
      </c>
    </row>
    <row r="242" customFormat="false" ht="12.8" hidden="false" customHeight="false" outlineLevel="0" collapsed="false">
      <c r="A242" s="2" t="s">
        <v>151</v>
      </c>
      <c r="B242" s="2" t="n">
        <v>554</v>
      </c>
      <c r="C242" s="3" t="n">
        <v>44501</v>
      </c>
      <c r="D242" s="2" t="s">
        <v>157</v>
      </c>
      <c r="E242" s="2" t="s">
        <v>8</v>
      </c>
      <c r="F242" s="2" t="n">
        <v>3</v>
      </c>
      <c r="G242" s="2" t="s">
        <v>211</v>
      </c>
      <c r="H242" s="1" t="n">
        <v>14</v>
      </c>
    </row>
    <row r="243" customFormat="false" ht="12.8" hidden="false" customHeight="false" outlineLevel="0" collapsed="false">
      <c r="A243" s="2" t="s">
        <v>151</v>
      </c>
      <c r="B243" s="2" t="n">
        <v>2552</v>
      </c>
      <c r="C243" s="3" t="n">
        <v>44504</v>
      </c>
      <c r="D243" s="2" t="s">
        <v>157</v>
      </c>
      <c r="E243" s="2" t="s">
        <v>8</v>
      </c>
      <c r="F243" s="2" t="n">
        <v>3</v>
      </c>
      <c r="G243" s="2" t="s">
        <v>206</v>
      </c>
      <c r="H243" s="1" t="n">
        <v>15</v>
      </c>
    </row>
    <row r="244" customFormat="false" ht="12.8" hidden="false" customHeight="false" outlineLevel="0" collapsed="false">
      <c r="A244" s="2" t="s">
        <v>160</v>
      </c>
      <c r="B244" s="2" t="n">
        <v>123</v>
      </c>
      <c r="C244" s="3" t="n">
        <v>44410</v>
      </c>
      <c r="D244" s="2" t="s">
        <v>157</v>
      </c>
      <c r="E244" s="2" t="s">
        <v>8</v>
      </c>
      <c r="F244" s="2" t="n">
        <v>2</v>
      </c>
      <c r="G244" s="2" t="s">
        <v>238</v>
      </c>
      <c r="H244" s="1" t="n">
        <v>69</v>
      </c>
    </row>
    <row r="245" customFormat="false" ht="12.8" hidden="false" customHeight="false" outlineLevel="0" collapsed="false">
      <c r="A245" s="1" t="s">
        <v>151</v>
      </c>
      <c r="B245" s="1" t="n">
        <v>12592</v>
      </c>
      <c r="C245" s="3" t="n">
        <v>44515</v>
      </c>
      <c r="D245" s="1" t="s">
        <v>388</v>
      </c>
      <c r="E245" s="1" t="s">
        <v>8</v>
      </c>
      <c r="F245" s="1" t="n">
        <v>3</v>
      </c>
      <c r="G245" s="1" t="s">
        <v>206</v>
      </c>
      <c r="H245" s="1" t="n">
        <v>16</v>
      </c>
    </row>
    <row r="246" customFormat="false" ht="12.8" hidden="false" customHeight="false" outlineLevel="0" collapsed="false">
      <c r="A246" s="2" t="s">
        <v>0</v>
      </c>
      <c r="B246" s="2" t="n">
        <v>22321</v>
      </c>
      <c r="C246" s="3" t="n">
        <v>44371</v>
      </c>
      <c r="D246" s="2" t="s">
        <v>21</v>
      </c>
      <c r="E246" s="2" t="s">
        <v>2</v>
      </c>
      <c r="F246" s="2" t="n">
        <v>1</v>
      </c>
      <c r="G246" s="2" t="s">
        <v>207</v>
      </c>
      <c r="H246" s="1" t="n">
        <v>1</v>
      </c>
    </row>
    <row r="247" customFormat="false" ht="12.8" hidden="false" customHeight="false" outlineLevel="0" collapsed="false">
      <c r="A247" s="1" t="s">
        <v>194</v>
      </c>
      <c r="B247" s="1" t="n">
        <v>10370</v>
      </c>
      <c r="C247" s="3" t="n">
        <v>44543</v>
      </c>
      <c r="D247" s="1" t="s">
        <v>329</v>
      </c>
      <c r="E247" s="1" t="s">
        <v>8</v>
      </c>
      <c r="F247" s="1" t="n">
        <v>1</v>
      </c>
      <c r="G247" s="1" t="s">
        <v>242</v>
      </c>
      <c r="H247" s="1" t="n">
        <v>151</v>
      </c>
    </row>
    <row r="248" customFormat="false" ht="12.8" hidden="false" customHeight="false" outlineLevel="0" collapsed="false">
      <c r="A248" s="2" t="s">
        <v>79</v>
      </c>
      <c r="B248" s="2" t="n">
        <v>1205</v>
      </c>
      <c r="C248" s="3" t="n">
        <v>44379</v>
      </c>
      <c r="D248" s="2" t="s">
        <v>17</v>
      </c>
      <c r="E248" s="2" t="s">
        <v>2</v>
      </c>
      <c r="F248" s="2" t="n">
        <v>1</v>
      </c>
      <c r="G248" s="2" t="s">
        <v>231</v>
      </c>
      <c r="H248" s="1" t="n">
        <v>25</v>
      </c>
    </row>
    <row r="249" customFormat="false" ht="12.8" hidden="false" customHeight="false" outlineLevel="0" collapsed="false">
      <c r="A249" s="2" t="s">
        <v>151</v>
      </c>
      <c r="B249" s="2" t="n">
        <v>10890</v>
      </c>
      <c r="C249" s="3" t="n">
        <v>44482</v>
      </c>
      <c r="D249" s="2" t="s">
        <v>173</v>
      </c>
      <c r="E249" s="2" t="s">
        <v>8</v>
      </c>
      <c r="F249" s="2" t="n">
        <v>1</v>
      </c>
      <c r="G249" s="2" t="s">
        <v>242</v>
      </c>
      <c r="H249" s="1" t="n">
        <v>94</v>
      </c>
    </row>
    <row r="250" customFormat="false" ht="12.8" hidden="false" customHeight="false" outlineLevel="0" collapsed="false">
      <c r="A250" s="2" t="s">
        <v>0</v>
      </c>
      <c r="B250" s="2" t="n">
        <v>18523</v>
      </c>
      <c r="C250" s="3" t="n">
        <v>44429</v>
      </c>
      <c r="D250" s="2" t="s">
        <v>335</v>
      </c>
      <c r="E250" s="2" t="s">
        <v>8</v>
      </c>
      <c r="F250" s="2" t="n">
        <v>2</v>
      </c>
      <c r="G250" s="2" t="s">
        <v>211</v>
      </c>
      <c r="H250" s="1" t="n">
        <v>7</v>
      </c>
    </row>
    <row r="251" customFormat="false" ht="12.8" hidden="false" customHeight="false" outlineLevel="0" collapsed="false">
      <c r="A251" s="2" t="s">
        <v>0</v>
      </c>
      <c r="B251" s="2" t="n">
        <v>25751</v>
      </c>
      <c r="C251" s="3" t="n">
        <v>44438</v>
      </c>
      <c r="D251" s="2" t="s">
        <v>335</v>
      </c>
      <c r="E251" s="2" t="s">
        <v>8</v>
      </c>
      <c r="F251" s="2" t="n">
        <v>2</v>
      </c>
      <c r="G251" s="2" t="s">
        <v>206</v>
      </c>
      <c r="H251" s="1" t="n">
        <v>8</v>
      </c>
    </row>
    <row r="252" customFormat="false" ht="12.8" hidden="false" customHeight="false" outlineLevel="0" collapsed="false">
      <c r="A252" s="2" t="s">
        <v>0</v>
      </c>
      <c r="B252" s="2" t="n">
        <v>3823</v>
      </c>
      <c r="C252" s="3" t="n">
        <v>44381</v>
      </c>
      <c r="D252" s="2" t="s">
        <v>330</v>
      </c>
      <c r="E252" s="2" t="s">
        <v>8</v>
      </c>
      <c r="F252" s="2" t="n">
        <v>2</v>
      </c>
      <c r="G252" s="2" t="s">
        <v>236</v>
      </c>
      <c r="H252" s="1" t="n">
        <v>1</v>
      </c>
    </row>
    <row r="253" customFormat="false" ht="12.8" hidden="false" customHeight="false" outlineLevel="0" collapsed="false">
      <c r="A253" s="2" t="s">
        <v>0</v>
      </c>
      <c r="B253" s="2" t="n">
        <v>21903</v>
      </c>
      <c r="C253" s="3" t="n">
        <v>44402</v>
      </c>
      <c r="D253" s="2" t="s">
        <v>330</v>
      </c>
      <c r="E253" s="2" t="s">
        <v>8</v>
      </c>
      <c r="F253" s="2" t="n">
        <v>2</v>
      </c>
      <c r="G253" s="2" t="s">
        <v>332</v>
      </c>
      <c r="H253" s="1" t="n">
        <v>4</v>
      </c>
    </row>
    <row r="254" customFormat="false" ht="12.8" hidden="false" customHeight="false" outlineLevel="0" collapsed="false">
      <c r="A254" s="2" t="s">
        <v>79</v>
      </c>
      <c r="B254" s="2" t="n">
        <v>22371</v>
      </c>
      <c r="C254" s="3" t="n">
        <v>44434</v>
      </c>
      <c r="D254" s="2" t="s">
        <v>330</v>
      </c>
      <c r="E254" s="2" t="s">
        <v>8</v>
      </c>
      <c r="F254" s="2" t="n">
        <v>2</v>
      </c>
      <c r="G254" s="2" t="s">
        <v>258</v>
      </c>
      <c r="H254" s="1" t="n">
        <v>23</v>
      </c>
    </row>
    <row r="255" customFormat="false" ht="12.8" hidden="false" customHeight="false" outlineLevel="0" collapsed="false">
      <c r="A255" s="2" t="s">
        <v>79</v>
      </c>
      <c r="B255" s="2" t="n">
        <v>9735</v>
      </c>
      <c r="C255" s="3" t="n">
        <v>44480</v>
      </c>
      <c r="D255" s="2" t="s">
        <v>330</v>
      </c>
      <c r="E255" s="2" t="s">
        <v>8</v>
      </c>
      <c r="F255" s="2" t="n">
        <v>2</v>
      </c>
      <c r="G255" s="2" t="s">
        <v>206</v>
      </c>
      <c r="H255" s="1" t="n">
        <v>29</v>
      </c>
    </row>
    <row r="256" customFormat="false" ht="12.8" hidden="false" customHeight="false" outlineLevel="0" collapsed="false">
      <c r="A256" s="2" t="s">
        <v>112</v>
      </c>
      <c r="B256" s="2"/>
      <c r="C256" s="3" t="n">
        <v>44476</v>
      </c>
      <c r="D256" s="2" t="s">
        <v>330</v>
      </c>
      <c r="E256" s="2" t="s">
        <v>8</v>
      </c>
      <c r="F256" s="2" t="n">
        <v>2</v>
      </c>
      <c r="G256" s="2" t="s">
        <v>211</v>
      </c>
      <c r="H256" s="1" t="n">
        <v>34</v>
      </c>
    </row>
    <row r="257" customFormat="false" ht="12.8" hidden="false" customHeight="false" outlineLevel="0" collapsed="false">
      <c r="A257" s="2" t="s">
        <v>130</v>
      </c>
      <c r="B257" s="2" t="n">
        <v>9769</v>
      </c>
      <c r="C257" s="3" t="n">
        <v>44481</v>
      </c>
      <c r="D257" s="2" t="s">
        <v>24</v>
      </c>
      <c r="E257" s="2" t="s">
        <v>8</v>
      </c>
      <c r="F257" s="2" t="n">
        <v>1</v>
      </c>
      <c r="G257" s="2" t="s">
        <v>206</v>
      </c>
      <c r="H257" s="1" t="n">
        <v>77</v>
      </c>
    </row>
    <row r="258" customFormat="false" ht="12.8" hidden="false" customHeight="false" outlineLevel="0" collapsed="false">
      <c r="A258" s="2" t="s">
        <v>194</v>
      </c>
      <c r="B258" s="2" t="n">
        <v>8353</v>
      </c>
      <c r="C258" s="3" t="n">
        <v>44479</v>
      </c>
      <c r="D258" s="2" t="s">
        <v>326</v>
      </c>
      <c r="E258" s="2" t="s">
        <v>8</v>
      </c>
      <c r="F258" s="2" t="n">
        <v>1</v>
      </c>
      <c r="G258" s="2" t="s">
        <v>211</v>
      </c>
      <c r="H258" s="1" t="n">
        <v>145</v>
      </c>
    </row>
    <row r="259" customFormat="false" ht="12.8" hidden="false" customHeight="false" outlineLevel="0" collapsed="false">
      <c r="A259" s="2" t="s">
        <v>194</v>
      </c>
      <c r="B259" s="2" t="n">
        <v>8467</v>
      </c>
      <c r="C259" s="3" t="n">
        <v>44479</v>
      </c>
      <c r="D259" s="2" t="s">
        <v>86</v>
      </c>
      <c r="E259" s="2" t="s">
        <v>8</v>
      </c>
      <c r="F259" s="2" t="n">
        <v>2</v>
      </c>
      <c r="G259" s="2" t="s">
        <v>373</v>
      </c>
      <c r="H259" s="1" t="n">
        <v>95</v>
      </c>
    </row>
    <row r="260" customFormat="false" ht="12.8" hidden="false" customHeight="false" outlineLevel="0" collapsed="false">
      <c r="A260" s="2" t="s">
        <v>79</v>
      </c>
      <c r="B260" s="2" t="n">
        <v>9499</v>
      </c>
      <c r="C260" s="3" t="n">
        <v>44388</v>
      </c>
      <c r="D260" s="2" t="s">
        <v>234</v>
      </c>
      <c r="E260" s="2" t="s">
        <v>2</v>
      </c>
      <c r="F260" s="2" t="n">
        <v>1</v>
      </c>
      <c r="G260" s="2" t="s">
        <v>206</v>
      </c>
      <c r="H260" s="1" t="n">
        <v>27</v>
      </c>
    </row>
    <row r="261" customFormat="false" ht="12.8" hidden="false" customHeight="false" outlineLevel="0" collapsed="false">
      <c r="A261" s="2" t="s">
        <v>0</v>
      </c>
      <c r="B261" s="2"/>
      <c r="C261" s="3" t="n">
        <v>44412</v>
      </c>
      <c r="D261" s="2" t="s">
        <v>333</v>
      </c>
      <c r="E261" s="2" t="s">
        <v>8</v>
      </c>
      <c r="F261" s="2" t="n">
        <v>2</v>
      </c>
      <c r="G261" s="2" t="s">
        <v>334</v>
      </c>
      <c r="H261" s="1" t="n">
        <v>5</v>
      </c>
    </row>
    <row r="262" customFormat="false" ht="12.8" hidden="false" customHeight="false" outlineLevel="0" collapsed="false">
      <c r="A262" s="2" t="s">
        <v>130</v>
      </c>
      <c r="B262" s="2" t="n">
        <v>20657</v>
      </c>
      <c r="C262" s="3" t="n">
        <v>44400</v>
      </c>
      <c r="D262" s="2" t="s">
        <v>26</v>
      </c>
      <c r="E262" s="2" t="s">
        <v>2</v>
      </c>
      <c r="F262" s="2" t="n">
        <v>1</v>
      </c>
      <c r="G262" s="2" t="s">
        <v>263</v>
      </c>
      <c r="H262" s="1" t="n">
        <v>66</v>
      </c>
    </row>
    <row r="263" customFormat="false" ht="12.8" hidden="false" customHeight="false" outlineLevel="0" collapsed="false">
      <c r="A263" s="2" t="s">
        <v>160</v>
      </c>
      <c r="B263" s="2" t="n">
        <v>21500</v>
      </c>
      <c r="C263" s="3" t="n">
        <v>44297</v>
      </c>
      <c r="D263" s="2" t="s">
        <v>362</v>
      </c>
      <c r="E263" s="2" t="s">
        <v>8</v>
      </c>
      <c r="F263" s="2" t="n">
        <v>2</v>
      </c>
      <c r="G263" s="2" t="s">
        <v>206</v>
      </c>
      <c r="H263" s="1" t="n">
        <v>68</v>
      </c>
    </row>
    <row r="264" customFormat="false" ht="12.8" hidden="false" customHeight="false" outlineLevel="0" collapsed="false">
      <c r="A264" s="2" t="s">
        <v>79</v>
      </c>
      <c r="B264" s="2" t="n">
        <v>10726</v>
      </c>
      <c r="C264" s="3" t="n">
        <v>44421</v>
      </c>
      <c r="D264" s="2" t="s">
        <v>185</v>
      </c>
      <c r="E264" s="2" t="s">
        <v>8</v>
      </c>
      <c r="F264" s="2" t="n">
        <v>1</v>
      </c>
      <c r="G264" s="2" t="s">
        <v>238</v>
      </c>
      <c r="H264" s="1" t="n">
        <v>31</v>
      </c>
    </row>
    <row r="265" customFormat="false" ht="12.8" hidden="false" customHeight="false" outlineLevel="0" collapsed="false">
      <c r="A265" s="2" t="s">
        <v>0</v>
      </c>
      <c r="B265" s="2" t="n">
        <v>21604</v>
      </c>
      <c r="C265" s="3" t="n">
        <v>44494</v>
      </c>
      <c r="D265" s="2" t="s">
        <v>214</v>
      </c>
      <c r="E265" s="2" t="s">
        <v>8</v>
      </c>
      <c r="F265" s="2" t="n">
        <v>1</v>
      </c>
      <c r="G265" s="2" t="s">
        <v>211</v>
      </c>
      <c r="H265" s="1" t="n">
        <v>9</v>
      </c>
    </row>
    <row r="266" customFormat="false" ht="12.8" hidden="false" customHeight="false" outlineLevel="0" collapsed="false">
      <c r="A266" s="2" t="s">
        <v>151</v>
      </c>
      <c r="B266" s="2" t="n">
        <v>15241</v>
      </c>
      <c r="C266" s="3" t="n">
        <v>44487</v>
      </c>
      <c r="D266" s="2" t="s">
        <v>294</v>
      </c>
      <c r="E266" s="2" t="s">
        <v>8</v>
      </c>
      <c r="F266" s="2" t="n">
        <v>1</v>
      </c>
      <c r="G266" s="2" t="s">
        <v>242</v>
      </c>
      <c r="H266" s="1" t="n">
        <v>95</v>
      </c>
    </row>
    <row r="267" customFormat="false" ht="12.8" hidden="false" customHeight="false" outlineLevel="0" collapsed="false">
      <c r="A267" s="1" t="s">
        <v>79</v>
      </c>
      <c r="B267" s="1" t="n">
        <v>18075</v>
      </c>
      <c r="C267" s="3" t="n">
        <v>44552</v>
      </c>
      <c r="D267" s="1" t="s">
        <v>384</v>
      </c>
      <c r="E267" s="1" t="s">
        <v>8</v>
      </c>
      <c r="F267" s="1" t="n">
        <v>3</v>
      </c>
      <c r="G267" s="1" t="s">
        <v>385</v>
      </c>
      <c r="H267" s="1" t="n">
        <v>9</v>
      </c>
    </row>
    <row r="268" customFormat="false" ht="12.8" hidden="false" customHeight="false" outlineLevel="0" collapsed="false">
      <c r="A268" s="2" t="s">
        <v>130</v>
      </c>
      <c r="B268" s="2" t="n">
        <v>22140</v>
      </c>
      <c r="C268" s="3" t="n">
        <v>44466</v>
      </c>
      <c r="D268" s="2" t="s">
        <v>350</v>
      </c>
      <c r="E268" s="2" t="s">
        <v>8</v>
      </c>
      <c r="F268" s="2" t="n">
        <v>2</v>
      </c>
      <c r="G268" s="2" t="s">
        <v>351</v>
      </c>
      <c r="H268" s="1" t="n">
        <v>42</v>
      </c>
    </row>
    <row r="269" customFormat="false" ht="12.8" hidden="false" customHeight="false" outlineLevel="0" collapsed="false">
      <c r="A269" s="2" t="s">
        <v>151</v>
      </c>
      <c r="B269" s="2" t="n">
        <v>22629</v>
      </c>
      <c r="C269" s="3" t="n">
        <v>44466</v>
      </c>
      <c r="D269" s="2" t="s">
        <v>350</v>
      </c>
      <c r="E269" s="2" t="s">
        <v>8</v>
      </c>
      <c r="F269" s="2" t="n">
        <v>2</v>
      </c>
      <c r="G269" s="2" t="s">
        <v>351</v>
      </c>
      <c r="H269" s="1" t="n">
        <v>60</v>
      </c>
    </row>
    <row r="270" customFormat="false" ht="12.8" hidden="false" customHeight="false" outlineLevel="0" collapsed="false">
      <c r="A270" s="2" t="s">
        <v>194</v>
      </c>
      <c r="B270" s="2" t="n">
        <v>18337</v>
      </c>
      <c r="C270" s="3" t="n">
        <v>44460</v>
      </c>
      <c r="D270" s="2" t="s">
        <v>350</v>
      </c>
      <c r="E270" s="2" t="s">
        <v>8</v>
      </c>
      <c r="F270" s="2" t="n">
        <v>3</v>
      </c>
      <c r="G270" s="2" t="s">
        <v>258</v>
      </c>
      <c r="H270" s="1" t="n">
        <v>18</v>
      </c>
    </row>
    <row r="271" customFormat="false" ht="12.8" hidden="false" customHeight="false" outlineLevel="0" collapsed="false">
      <c r="A271" s="2" t="s">
        <v>182</v>
      </c>
      <c r="B271" s="2" t="n">
        <v>27075</v>
      </c>
      <c r="C271" s="3" t="n">
        <v>44500</v>
      </c>
      <c r="D271" s="2" t="s">
        <v>74</v>
      </c>
      <c r="E271" s="2" t="s">
        <v>2</v>
      </c>
      <c r="F271" s="2" t="n">
        <v>1</v>
      </c>
      <c r="G271" s="2" t="s">
        <v>206</v>
      </c>
      <c r="H271" s="1" t="n">
        <v>131</v>
      </c>
    </row>
    <row r="272" customFormat="false" ht="12.8" hidden="false" customHeight="false" outlineLevel="0" collapsed="false">
      <c r="A272" s="2" t="s">
        <v>151</v>
      </c>
      <c r="B272" s="2"/>
      <c r="C272" s="3" t="n">
        <v>44480</v>
      </c>
      <c r="D272" s="2" t="s">
        <v>293</v>
      </c>
      <c r="E272" s="2" t="s">
        <v>8</v>
      </c>
      <c r="F272" s="2" t="n">
        <v>1</v>
      </c>
      <c r="G272" s="2" t="s">
        <v>211</v>
      </c>
      <c r="H272" s="1" t="n">
        <v>93</v>
      </c>
    </row>
    <row r="273" customFormat="false" ht="12.8" hidden="false" customHeight="false" outlineLevel="0" collapsed="false">
      <c r="A273" s="2" t="s">
        <v>130</v>
      </c>
      <c r="B273" s="2"/>
      <c r="C273" s="3" t="n">
        <v>44449</v>
      </c>
      <c r="D273" s="2" t="s">
        <v>269</v>
      </c>
      <c r="E273" s="2" t="s">
        <v>8</v>
      </c>
      <c r="F273" s="2" t="n">
        <v>1</v>
      </c>
      <c r="G273" s="2" t="s">
        <v>270</v>
      </c>
      <c r="H273" s="1" t="n">
        <v>70</v>
      </c>
    </row>
    <row r="274" customFormat="false" ht="12.8" hidden="false" customHeight="false" outlineLevel="0" collapsed="false">
      <c r="A274" s="2" t="s">
        <v>130</v>
      </c>
      <c r="B274" s="2" t="n">
        <v>25706</v>
      </c>
      <c r="C274" s="3" t="n">
        <v>44406</v>
      </c>
      <c r="D274" s="2" t="s">
        <v>264</v>
      </c>
      <c r="E274" s="2" t="s">
        <v>8</v>
      </c>
      <c r="F274" s="2" t="n">
        <v>1</v>
      </c>
      <c r="G274" s="2" t="s">
        <v>265</v>
      </c>
      <c r="H274" s="1" t="n">
        <v>67</v>
      </c>
    </row>
    <row r="275" customFormat="false" ht="12.8" hidden="false" customHeight="false" outlineLevel="0" collapsed="false">
      <c r="A275" s="2" t="s">
        <v>110</v>
      </c>
      <c r="B275" s="2" t="n">
        <v>322670</v>
      </c>
      <c r="C275" s="3" t="n">
        <v>44495</v>
      </c>
      <c r="D275" s="2"/>
      <c r="E275" s="2" t="s">
        <v>8</v>
      </c>
      <c r="F275" s="2" t="n">
        <v>2</v>
      </c>
      <c r="G275" s="2" t="s">
        <v>211</v>
      </c>
      <c r="H275" s="1" t="n">
        <v>33</v>
      </c>
    </row>
    <row r="276" customFormat="false" ht="12.8" hidden="false" customHeight="false" outlineLevel="0" collapsed="false">
      <c r="A276" s="2" t="s">
        <v>130</v>
      </c>
      <c r="B276" s="2" t="n">
        <v>11828</v>
      </c>
      <c r="C276" s="3" t="n">
        <v>44269</v>
      </c>
      <c r="D276" s="2"/>
      <c r="E276" s="2" t="s">
        <v>8</v>
      </c>
      <c r="F276" s="2" t="n">
        <v>1</v>
      </c>
      <c r="G276" s="2" t="s">
        <v>250</v>
      </c>
      <c r="H276" s="1" t="n">
        <v>53</v>
      </c>
    </row>
    <row r="277" customFormat="false" ht="12.8" hidden="false" customHeight="false" outlineLevel="0" collapsed="false">
      <c r="A277" s="2" t="s">
        <v>130</v>
      </c>
      <c r="B277" s="2"/>
      <c r="C277" s="3" t="n">
        <v>44479</v>
      </c>
      <c r="D277" s="2"/>
      <c r="E277" s="2" t="s">
        <v>8</v>
      </c>
      <c r="F277" s="2" t="n">
        <v>1</v>
      </c>
      <c r="G277" s="2" t="s">
        <v>275</v>
      </c>
      <c r="H277" s="1" t="n">
        <v>76</v>
      </c>
    </row>
    <row r="278" customFormat="false" ht="12.8" hidden="false" customHeight="false" outlineLevel="0" collapsed="false">
      <c r="A278" s="2" t="s">
        <v>151</v>
      </c>
      <c r="B278" s="2" t="n">
        <v>7668</v>
      </c>
      <c r="C278" s="3" t="n">
        <v>44478</v>
      </c>
      <c r="D278" s="2"/>
      <c r="E278" s="2" t="s">
        <v>8</v>
      </c>
      <c r="F278" s="2" t="n">
        <v>2</v>
      </c>
      <c r="G278" s="2" t="s">
        <v>211</v>
      </c>
      <c r="H278" s="1" t="n">
        <v>61</v>
      </c>
    </row>
    <row r="279" customFormat="false" ht="12.8" hidden="false" customHeight="false" outlineLevel="0" collapsed="false">
      <c r="A279" s="2" t="s">
        <v>182</v>
      </c>
      <c r="B279" s="2" t="n">
        <v>19225</v>
      </c>
      <c r="C279" s="3" t="n">
        <v>44491</v>
      </c>
      <c r="D279" s="2"/>
      <c r="E279" s="2" t="s">
        <v>8</v>
      </c>
      <c r="F279" s="2" t="n">
        <v>1</v>
      </c>
      <c r="G279" s="2" t="s">
        <v>211</v>
      </c>
      <c r="H279" s="1" t="n">
        <v>130</v>
      </c>
    </row>
    <row r="280" customFormat="false" ht="12.8" hidden="false" customHeight="false" outlineLevel="0" collapsed="false">
      <c r="A280" s="2" t="s">
        <v>182</v>
      </c>
      <c r="B280" s="2" t="n">
        <v>2983</v>
      </c>
      <c r="C280" s="3" t="n">
        <v>44504</v>
      </c>
      <c r="D280" s="2"/>
      <c r="E280" s="2" t="s">
        <v>8</v>
      </c>
      <c r="F280" s="2" t="n">
        <v>2</v>
      </c>
      <c r="G280" s="2" t="s">
        <v>211</v>
      </c>
      <c r="H280" s="1" t="n">
        <v>81</v>
      </c>
    </row>
    <row r="281" customFormat="false" ht="12.8" hidden="false" customHeight="false" outlineLevel="0" collapsed="false">
      <c r="A281" s="2" t="s">
        <v>194</v>
      </c>
      <c r="B281" s="2" t="n">
        <v>2937</v>
      </c>
      <c r="C281" s="3" t="n">
        <v>44504</v>
      </c>
      <c r="D281" s="2"/>
      <c r="E281" s="2" t="s">
        <v>8</v>
      </c>
      <c r="F281" s="2" t="n">
        <v>1</v>
      </c>
      <c r="G281" s="2" t="s">
        <v>215</v>
      </c>
      <c r="H281" s="1" t="n">
        <v>149</v>
      </c>
    </row>
    <row r="282" customFormat="false" ht="12.8" hidden="false" customHeight="false" outlineLevel="0" collapsed="false">
      <c r="A282" s="2" t="s">
        <v>194</v>
      </c>
      <c r="B282" s="2" t="n">
        <v>11014</v>
      </c>
      <c r="C282" s="3" t="n">
        <v>44482</v>
      </c>
      <c r="D282" s="2"/>
      <c r="E282" s="2" t="s">
        <v>8</v>
      </c>
      <c r="F282" s="2" t="n">
        <v>2</v>
      </c>
      <c r="G282" s="2" t="s">
        <v>211</v>
      </c>
      <c r="H282" s="1" t="n">
        <v>97</v>
      </c>
    </row>
    <row r="283" customFormat="false" ht="12.8" hidden="false" customHeight="false" outlineLevel="0" collapsed="false">
      <c r="A283" s="2"/>
      <c r="B283" s="2"/>
      <c r="C283" s="3"/>
      <c r="D283" s="2"/>
      <c r="E283" s="2"/>
      <c r="F283" s="2"/>
      <c r="G283" s="2"/>
    </row>
    <row r="284" customFormat="false" ht="12.8" hidden="false" customHeight="false" outlineLevel="0" collapsed="false">
      <c r="A284" s="2"/>
      <c r="B284" s="2"/>
      <c r="C284" s="3"/>
      <c r="D284" s="2"/>
      <c r="E284" s="2"/>
      <c r="F284" s="2"/>
      <c r="G284" s="2"/>
    </row>
    <row r="285" customFormat="false" ht="12.8" hidden="false" customHeight="false" outlineLevel="0" collapsed="false">
      <c r="A285" s="2"/>
      <c r="B285" s="2"/>
      <c r="C285" s="3"/>
      <c r="D285" s="2"/>
      <c r="E285" s="2"/>
      <c r="F285" s="2"/>
      <c r="G285" s="2"/>
    </row>
    <row r="286" customFormat="false" ht="12.8" hidden="false" customHeight="false" outlineLevel="0" collapsed="false">
      <c r="A286" s="2"/>
      <c r="B286" s="2"/>
      <c r="C286" s="3"/>
      <c r="D286" s="2"/>
      <c r="E286" s="2"/>
      <c r="F286" s="2"/>
      <c r="G286" s="2"/>
    </row>
    <row r="287" customFormat="false" ht="12.8" hidden="false" customHeight="false" outlineLevel="0" collapsed="false">
      <c r="A287" s="2"/>
      <c r="B287" s="2"/>
      <c r="C287" s="3"/>
      <c r="D287" s="2"/>
      <c r="E287" s="2"/>
      <c r="F287" s="2"/>
      <c r="G287" s="2"/>
    </row>
    <row r="288" customFormat="false" ht="12.8" hidden="false" customHeight="false" outlineLevel="0" collapsed="false">
      <c r="A288" s="2"/>
      <c r="B288" s="2"/>
      <c r="C288" s="3"/>
      <c r="D288" s="2"/>
      <c r="E288" s="2"/>
      <c r="F288" s="2"/>
      <c r="G288" s="2"/>
    </row>
    <row r="289" customFormat="false" ht="12.8" hidden="false" customHeight="false" outlineLevel="0" collapsed="false">
      <c r="A289" s="2"/>
      <c r="B289" s="2"/>
      <c r="C289" s="3"/>
      <c r="D289" s="2"/>
      <c r="E289" s="2"/>
      <c r="F289" s="2"/>
      <c r="G289" s="2"/>
    </row>
    <row r="290" customFormat="false" ht="12.8" hidden="false" customHeight="false" outlineLevel="0" collapsed="false">
      <c r="A290" s="2"/>
      <c r="B290" s="2"/>
      <c r="C290" s="3"/>
      <c r="D290" s="2"/>
      <c r="E290" s="2"/>
      <c r="F290" s="2"/>
      <c r="G290" s="2"/>
    </row>
    <row r="291" customFormat="false" ht="12.8" hidden="false" customHeight="false" outlineLevel="0" collapsed="false">
      <c r="A291" s="2"/>
      <c r="B291" s="2"/>
      <c r="C291" s="3"/>
      <c r="D291" s="2"/>
      <c r="E291" s="2"/>
      <c r="F291" s="2"/>
      <c r="G291" s="2"/>
    </row>
    <row r="292" customFormat="false" ht="12.8" hidden="false" customHeight="false" outlineLevel="0" collapsed="false">
      <c r="A292" s="2"/>
      <c r="B292" s="2"/>
      <c r="C292" s="3"/>
      <c r="D292" s="2"/>
      <c r="E292" s="2"/>
      <c r="F292" s="2"/>
      <c r="G292" s="2"/>
    </row>
    <row r="293" customFormat="false" ht="12.8" hidden="false" customHeight="false" outlineLevel="0" collapsed="false">
      <c r="A293" s="2"/>
      <c r="B293" s="2"/>
      <c r="C293" s="3"/>
      <c r="D293" s="2"/>
      <c r="E293" s="2"/>
      <c r="F293" s="2"/>
      <c r="G293" s="2"/>
    </row>
    <row r="294" customFormat="false" ht="12.8" hidden="false" customHeight="false" outlineLevel="0" collapsed="false">
      <c r="A294" s="2"/>
      <c r="B294" s="2"/>
      <c r="C294" s="3"/>
      <c r="D294" s="2"/>
      <c r="E294" s="2"/>
      <c r="F294" s="2"/>
      <c r="G294" s="2"/>
    </row>
    <row r="295" customFormat="false" ht="12.8" hidden="false" customHeight="false" outlineLevel="0" collapsed="false">
      <c r="A295" s="2"/>
      <c r="B295" s="2"/>
      <c r="C295" s="3"/>
      <c r="D295" s="2"/>
      <c r="E295" s="2"/>
      <c r="F295" s="2"/>
      <c r="G295" s="2"/>
    </row>
    <row r="296" customFormat="false" ht="12.8" hidden="false" customHeight="false" outlineLevel="0" collapsed="false">
      <c r="A296" s="2"/>
      <c r="B296" s="2"/>
      <c r="C296" s="3"/>
      <c r="D296" s="2"/>
      <c r="E296" s="2"/>
      <c r="F296" s="2"/>
      <c r="G296" s="2"/>
    </row>
    <row r="297" customFormat="false" ht="12.8" hidden="false" customHeight="false" outlineLevel="0" collapsed="false">
      <c r="A297" s="2"/>
      <c r="B297" s="2"/>
      <c r="C297" s="3"/>
      <c r="D297" s="2"/>
      <c r="E297" s="2"/>
      <c r="F297" s="2"/>
      <c r="G297" s="2"/>
    </row>
    <row r="298" customFormat="false" ht="12.8" hidden="false" customHeight="false" outlineLevel="0" collapsed="false">
      <c r="A298" s="2"/>
      <c r="B298" s="2"/>
      <c r="C298" s="3"/>
      <c r="D298" s="2"/>
      <c r="E298" s="2"/>
      <c r="F298" s="2"/>
      <c r="G298" s="2"/>
    </row>
    <row r="299" customFormat="false" ht="12.8" hidden="false" customHeight="false" outlineLevel="0" collapsed="false">
      <c r="A299" s="2"/>
      <c r="B299" s="2"/>
      <c r="C299" s="3"/>
      <c r="D299" s="2"/>
      <c r="E299" s="2"/>
      <c r="F299" s="2"/>
      <c r="G299" s="2"/>
    </row>
    <row r="300" customFormat="false" ht="12.8" hidden="false" customHeight="false" outlineLevel="0" collapsed="false">
      <c r="A300" s="2"/>
      <c r="B300" s="2"/>
      <c r="C300" s="3"/>
      <c r="D300" s="2"/>
      <c r="E300" s="2"/>
      <c r="F300" s="2"/>
      <c r="G300" s="2"/>
    </row>
    <row r="301" customFormat="false" ht="12.8" hidden="false" customHeight="false" outlineLevel="0" collapsed="false">
      <c r="A301" s="2"/>
      <c r="B301" s="2"/>
      <c r="C301" s="3"/>
      <c r="D301" s="2"/>
      <c r="E301" s="2"/>
      <c r="F301" s="2"/>
      <c r="G301" s="2"/>
    </row>
    <row r="302" customFormat="false" ht="12.8" hidden="false" customHeight="false" outlineLevel="0" collapsed="false">
      <c r="A302" s="2"/>
      <c r="B302" s="2"/>
      <c r="C302" s="3"/>
      <c r="D302" s="2"/>
      <c r="E302" s="2"/>
      <c r="F302" s="2"/>
      <c r="G302" s="2"/>
    </row>
    <row r="303" customFormat="false" ht="12.8" hidden="false" customHeight="false" outlineLevel="0" collapsed="false">
      <c r="A303" s="2"/>
      <c r="B303" s="2"/>
      <c r="C303" s="3"/>
      <c r="D303" s="2"/>
      <c r="E303" s="2"/>
      <c r="F303" s="2"/>
      <c r="G303" s="2"/>
    </row>
    <row r="304" customFormat="false" ht="12.8" hidden="false" customHeight="false" outlineLevel="0" collapsed="false">
      <c r="A304" s="2"/>
      <c r="B304" s="2"/>
      <c r="C304" s="3"/>
      <c r="D304" s="2"/>
      <c r="E304" s="2"/>
      <c r="F304" s="2"/>
      <c r="G304" s="2"/>
    </row>
    <row r="305" customFormat="false" ht="12.8" hidden="false" customHeight="false" outlineLevel="0" collapsed="false">
      <c r="A305" s="2"/>
      <c r="B305" s="2"/>
      <c r="C305" s="3"/>
      <c r="D305" s="2"/>
      <c r="E305" s="2"/>
      <c r="F305" s="2"/>
      <c r="G305" s="2"/>
    </row>
    <row r="306" customFormat="false" ht="12.8" hidden="false" customHeight="false" outlineLevel="0" collapsed="false">
      <c r="A306" s="2"/>
      <c r="B306" s="2"/>
      <c r="C306" s="3"/>
      <c r="D306" s="2"/>
      <c r="E306" s="2"/>
      <c r="F306" s="2"/>
      <c r="G306" s="2"/>
    </row>
    <row r="307" customFormat="false" ht="12.8" hidden="false" customHeight="false" outlineLevel="0" collapsed="false">
      <c r="A307" s="2"/>
      <c r="B307" s="2"/>
      <c r="C307" s="3"/>
      <c r="D307" s="2"/>
      <c r="E307" s="2"/>
      <c r="F307" s="2"/>
      <c r="G307" s="2"/>
    </row>
    <row r="308" customFormat="false" ht="12.8" hidden="false" customHeight="false" outlineLevel="0" collapsed="false">
      <c r="A308" s="2"/>
      <c r="B308" s="2"/>
      <c r="C308" s="3"/>
      <c r="D308" s="2"/>
      <c r="E308" s="2"/>
      <c r="F308" s="2"/>
      <c r="G308" s="2"/>
    </row>
    <row r="309" customFormat="false" ht="12.8" hidden="false" customHeight="false" outlineLevel="0" collapsed="false">
      <c r="A309" s="2"/>
      <c r="B309" s="2"/>
      <c r="C309" s="3"/>
      <c r="D309" s="2"/>
      <c r="E309" s="2"/>
      <c r="F309" s="2"/>
      <c r="G309" s="2"/>
    </row>
    <row r="310" customFormat="false" ht="12.8" hidden="false" customHeight="false" outlineLevel="0" collapsed="false">
      <c r="A310" s="2"/>
      <c r="B310" s="2"/>
      <c r="C310" s="3"/>
      <c r="D310" s="2"/>
      <c r="E310" s="2"/>
      <c r="F310" s="2"/>
      <c r="G310" s="2"/>
    </row>
    <row r="311" customFormat="false" ht="12.8" hidden="false" customHeight="false" outlineLevel="0" collapsed="false">
      <c r="A311" s="2"/>
      <c r="B311" s="2"/>
      <c r="C311" s="3"/>
      <c r="D311" s="2"/>
      <c r="E311" s="2"/>
      <c r="F311" s="2"/>
      <c r="G311" s="2"/>
    </row>
    <row r="312" customFormat="false" ht="12.8" hidden="false" customHeight="false" outlineLevel="0" collapsed="false">
      <c r="A312" s="2"/>
      <c r="B312" s="2"/>
      <c r="C312" s="3"/>
      <c r="D312" s="2"/>
      <c r="E312" s="2"/>
      <c r="F312" s="2"/>
      <c r="G312" s="2"/>
    </row>
    <row r="313" customFormat="false" ht="12.8" hidden="false" customHeight="false" outlineLevel="0" collapsed="false">
      <c r="A313" s="2"/>
      <c r="B313" s="2"/>
      <c r="C313" s="3"/>
      <c r="D313" s="2"/>
      <c r="E313" s="2"/>
      <c r="F313" s="2"/>
      <c r="G313" s="2"/>
    </row>
    <row r="314" customFormat="false" ht="12.8" hidden="false" customHeight="false" outlineLevel="0" collapsed="false">
      <c r="A314" s="2"/>
      <c r="B314" s="2"/>
      <c r="C314" s="3"/>
      <c r="D314" s="2"/>
      <c r="E314" s="2"/>
      <c r="F314" s="2"/>
      <c r="G314" s="2"/>
    </row>
    <row r="315" customFormat="false" ht="12.8" hidden="false" customHeight="false" outlineLevel="0" collapsed="false">
      <c r="A315" s="2"/>
      <c r="B315" s="2"/>
      <c r="C315" s="3"/>
      <c r="D315" s="2"/>
      <c r="E315" s="2"/>
      <c r="F315" s="2"/>
      <c r="G315" s="2"/>
    </row>
    <row r="316" customFormat="false" ht="12.8" hidden="false" customHeight="false" outlineLevel="0" collapsed="false">
      <c r="A316" s="2"/>
      <c r="B316" s="2"/>
      <c r="C316" s="3"/>
      <c r="D316" s="2"/>
      <c r="E316" s="2"/>
      <c r="F316" s="2"/>
      <c r="G316" s="2"/>
    </row>
    <row r="317" customFormat="false" ht="12.8" hidden="false" customHeight="false" outlineLevel="0" collapsed="false">
      <c r="A317" s="2"/>
      <c r="B317" s="2"/>
      <c r="C317" s="3"/>
      <c r="D317" s="2"/>
      <c r="E317" s="2"/>
      <c r="F317" s="2"/>
      <c r="G317" s="2"/>
    </row>
    <row r="318" customFormat="false" ht="12.8" hidden="false" customHeight="false" outlineLevel="0" collapsed="false">
      <c r="A318" s="2"/>
      <c r="B318" s="2"/>
      <c r="C318" s="3"/>
      <c r="D318" s="2"/>
      <c r="E318" s="2"/>
      <c r="F318" s="2"/>
      <c r="G318" s="2"/>
    </row>
    <row r="319" customFormat="false" ht="12.8" hidden="false" customHeight="false" outlineLevel="0" collapsed="false">
      <c r="A319" s="2"/>
      <c r="B319" s="2"/>
      <c r="C319" s="3"/>
      <c r="D319" s="2"/>
      <c r="E319" s="2"/>
      <c r="F319" s="2"/>
      <c r="G319" s="2"/>
    </row>
    <row r="320" customFormat="false" ht="12.8" hidden="false" customHeight="false" outlineLevel="0" collapsed="false">
      <c r="A320" s="2"/>
      <c r="B320" s="2"/>
      <c r="C320" s="3"/>
      <c r="D320" s="2"/>
      <c r="E320" s="2"/>
      <c r="F320" s="2"/>
      <c r="G320" s="2"/>
    </row>
    <row r="321" customFormat="false" ht="12.8" hidden="false" customHeight="false" outlineLevel="0" collapsed="false">
      <c r="A321" s="2"/>
      <c r="B321" s="2"/>
      <c r="C321" s="3"/>
      <c r="D321" s="2"/>
      <c r="E321" s="2"/>
      <c r="F321" s="2"/>
      <c r="G321" s="2"/>
    </row>
    <row r="322" customFormat="false" ht="12.8" hidden="false" customHeight="false" outlineLevel="0" collapsed="false">
      <c r="A322" s="2"/>
      <c r="B322" s="2"/>
      <c r="C322" s="3"/>
      <c r="D322" s="2"/>
      <c r="E322" s="2"/>
      <c r="F322" s="2"/>
      <c r="G322" s="2"/>
    </row>
    <row r="323" customFormat="false" ht="12.8" hidden="false" customHeight="false" outlineLevel="0" collapsed="false">
      <c r="A323" s="2"/>
      <c r="B323" s="2"/>
      <c r="C323" s="3"/>
      <c r="D323" s="2"/>
      <c r="E323" s="2"/>
      <c r="F323" s="2"/>
      <c r="G323" s="2"/>
    </row>
    <row r="324" customFormat="false" ht="12.8" hidden="false" customHeight="false" outlineLevel="0" collapsed="false">
      <c r="A324" s="2"/>
      <c r="B324" s="2"/>
      <c r="C324" s="3"/>
      <c r="D324" s="2"/>
      <c r="E324" s="2"/>
      <c r="F324" s="2"/>
      <c r="G324" s="2"/>
    </row>
    <row r="325" customFormat="false" ht="12.8" hidden="false" customHeight="false" outlineLevel="0" collapsed="false">
      <c r="A325" s="2"/>
      <c r="B325" s="2"/>
      <c r="C325" s="3"/>
      <c r="D325" s="2"/>
      <c r="E325" s="2"/>
      <c r="F325" s="2"/>
      <c r="G325" s="2"/>
    </row>
    <row r="326" customFormat="false" ht="12.8" hidden="false" customHeight="false" outlineLevel="0" collapsed="false">
      <c r="A326" s="2"/>
      <c r="B326" s="2"/>
      <c r="C326" s="3"/>
      <c r="D326" s="2"/>
      <c r="E326" s="2"/>
      <c r="F326" s="2"/>
      <c r="G326" s="2"/>
    </row>
    <row r="327" customFormat="false" ht="12.8" hidden="false" customHeight="false" outlineLevel="0" collapsed="false">
      <c r="A327" s="2"/>
      <c r="B327" s="2"/>
      <c r="C327" s="3"/>
      <c r="D327" s="2"/>
      <c r="E327" s="2"/>
      <c r="F327" s="2"/>
      <c r="G327" s="2"/>
    </row>
    <row r="328" customFormat="false" ht="12.8" hidden="false" customHeight="false" outlineLevel="0" collapsed="false">
      <c r="A328" s="2"/>
      <c r="B328" s="2"/>
      <c r="C328" s="3"/>
      <c r="D328" s="2"/>
      <c r="E328" s="2"/>
      <c r="F328" s="2"/>
      <c r="G328" s="2"/>
    </row>
    <row r="329" customFormat="false" ht="12.8" hidden="false" customHeight="false" outlineLevel="0" collapsed="false">
      <c r="A329" s="2"/>
      <c r="B329" s="2"/>
      <c r="C329" s="3"/>
      <c r="D329" s="2"/>
      <c r="E329" s="2"/>
      <c r="F329" s="2"/>
      <c r="G329" s="2"/>
    </row>
    <row r="330" customFormat="false" ht="12.8" hidden="false" customHeight="false" outlineLevel="0" collapsed="false">
      <c r="A330" s="2"/>
      <c r="B330" s="2"/>
      <c r="C330" s="3"/>
      <c r="D330" s="2"/>
      <c r="E330" s="2"/>
      <c r="F330" s="2"/>
      <c r="G330" s="2"/>
    </row>
    <row r="331" customFormat="false" ht="12.8" hidden="false" customHeight="false" outlineLevel="0" collapsed="false">
      <c r="A331" s="2"/>
      <c r="B331" s="2"/>
      <c r="C331" s="3"/>
      <c r="D331" s="2"/>
      <c r="E331" s="2"/>
      <c r="F331" s="2"/>
      <c r="G331" s="2"/>
    </row>
    <row r="332" customFormat="false" ht="12.8" hidden="false" customHeight="false" outlineLevel="0" collapsed="false">
      <c r="A332" s="2"/>
      <c r="B332" s="2"/>
      <c r="C332" s="3"/>
      <c r="D332" s="2"/>
      <c r="E332" s="2"/>
      <c r="F332" s="2"/>
      <c r="G332" s="2"/>
    </row>
    <row r="333" customFormat="false" ht="12.8" hidden="false" customHeight="false" outlineLevel="0" collapsed="false">
      <c r="A333" s="2"/>
      <c r="B333" s="2"/>
      <c r="C333" s="3"/>
      <c r="D333" s="2"/>
      <c r="E333" s="2"/>
      <c r="F333" s="2"/>
      <c r="G333" s="2"/>
    </row>
    <row r="334" customFormat="false" ht="12.8" hidden="false" customHeight="false" outlineLevel="0" collapsed="false">
      <c r="A334" s="2"/>
      <c r="B334" s="2"/>
      <c r="C334" s="3"/>
      <c r="D334" s="2"/>
      <c r="E334" s="2"/>
      <c r="F334" s="2"/>
      <c r="G334" s="2"/>
    </row>
    <row r="335" customFormat="false" ht="12.8" hidden="false" customHeight="false" outlineLevel="0" collapsed="false">
      <c r="A335" s="2"/>
      <c r="B335" s="2"/>
      <c r="C335" s="3"/>
      <c r="D335" s="2"/>
      <c r="E335" s="2"/>
      <c r="F335" s="2"/>
      <c r="G335" s="2"/>
    </row>
    <row r="336" customFormat="false" ht="12.8" hidden="false" customHeight="false" outlineLevel="0" collapsed="false">
      <c r="A336" s="2"/>
      <c r="B336" s="2"/>
      <c r="C336" s="3"/>
      <c r="D336" s="2"/>
      <c r="E336" s="2"/>
      <c r="F336" s="2"/>
      <c r="G336" s="2"/>
    </row>
    <row r="337" customFormat="false" ht="12.8" hidden="false" customHeight="false" outlineLevel="0" collapsed="false">
      <c r="A337" s="2"/>
      <c r="B337" s="2"/>
      <c r="C337" s="3"/>
      <c r="D337" s="2"/>
      <c r="E337" s="2"/>
      <c r="F337" s="2"/>
      <c r="G337" s="2"/>
    </row>
    <row r="338" customFormat="false" ht="12.8" hidden="false" customHeight="false" outlineLevel="0" collapsed="false">
      <c r="A338" s="2"/>
      <c r="B338" s="2"/>
      <c r="C338" s="3"/>
      <c r="D338" s="2"/>
      <c r="E338" s="2"/>
      <c r="F338" s="2"/>
      <c r="G338" s="2"/>
    </row>
    <row r="339" customFormat="false" ht="12.8" hidden="false" customHeight="false" outlineLevel="0" collapsed="false">
      <c r="A339" s="2"/>
      <c r="B339" s="2"/>
      <c r="C339" s="3"/>
      <c r="D339" s="2"/>
      <c r="E339" s="2"/>
      <c r="F339" s="2"/>
      <c r="G339" s="2"/>
    </row>
    <row r="340" customFormat="false" ht="12.8" hidden="false" customHeight="false" outlineLevel="0" collapsed="false">
      <c r="A340" s="2"/>
      <c r="B340" s="2"/>
      <c r="C340" s="3"/>
      <c r="D340" s="2"/>
      <c r="E340" s="2"/>
      <c r="F340" s="2"/>
      <c r="G340" s="2"/>
    </row>
    <row r="341" customFormat="false" ht="12.8" hidden="false" customHeight="false" outlineLevel="0" collapsed="false">
      <c r="A341" s="2"/>
      <c r="B341" s="2"/>
      <c r="C341" s="3"/>
      <c r="D341" s="2"/>
      <c r="E341" s="2"/>
      <c r="F341" s="2"/>
      <c r="G341" s="2"/>
    </row>
    <row r="342" customFormat="false" ht="12.8" hidden="false" customHeight="false" outlineLevel="0" collapsed="false">
      <c r="A342" s="2"/>
      <c r="B342" s="2"/>
      <c r="C342" s="3"/>
      <c r="D342" s="2"/>
      <c r="E342" s="2"/>
      <c r="F342" s="2"/>
      <c r="G342" s="2"/>
    </row>
    <row r="343" customFormat="false" ht="12.8" hidden="false" customHeight="false" outlineLevel="0" collapsed="false">
      <c r="A343" s="2"/>
      <c r="B343" s="2"/>
      <c r="C343" s="3"/>
      <c r="D343" s="2"/>
      <c r="E343" s="2"/>
      <c r="F343" s="2"/>
      <c r="G343" s="2"/>
    </row>
    <row r="344" customFormat="false" ht="12.8" hidden="false" customHeight="false" outlineLevel="0" collapsed="false">
      <c r="A344" s="2"/>
      <c r="B344" s="2"/>
      <c r="C344" s="3"/>
      <c r="D344" s="2"/>
      <c r="E344" s="2"/>
      <c r="F344" s="2"/>
      <c r="G344" s="2"/>
    </row>
    <row r="345" customFormat="false" ht="12.8" hidden="false" customHeight="false" outlineLevel="0" collapsed="false">
      <c r="A345" s="2"/>
      <c r="B345" s="2"/>
      <c r="C345" s="3"/>
      <c r="D345" s="2"/>
      <c r="E345" s="2"/>
      <c r="F345" s="2"/>
      <c r="G345" s="2"/>
    </row>
    <row r="346" customFormat="false" ht="12.8" hidden="false" customHeight="false" outlineLevel="0" collapsed="false">
      <c r="A346" s="2"/>
      <c r="B346" s="2"/>
      <c r="C346" s="3"/>
      <c r="D346" s="2"/>
      <c r="E346" s="2"/>
      <c r="F346" s="2"/>
      <c r="G346" s="2"/>
    </row>
    <row r="347" customFormat="false" ht="12.8" hidden="false" customHeight="false" outlineLevel="0" collapsed="false">
      <c r="A347" s="2"/>
      <c r="B347" s="2"/>
      <c r="C347" s="3"/>
      <c r="D347" s="2"/>
      <c r="E347" s="2"/>
      <c r="F347" s="2"/>
      <c r="G347" s="2"/>
    </row>
    <row r="348" customFormat="false" ht="12.8" hidden="false" customHeight="false" outlineLevel="0" collapsed="false">
      <c r="A348" s="2"/>
      <c r="B348" s="2"/>
      <c r="C348" s="3"/>
      <c r="D348" s="2"/>
      <c r="E348" s="2"/>
      <c r="F348" s="2"/>
      <c r="G348" s="2"/>
    </row>
    <row r="349" customFormat="false" ht="12.8" hidden="false" customHeight="false" outlineLevel="0" collapsed="false">
      <c r="A349" s="2"/>
      <c r="B349" s="2"/>
      <c r="C349" s="3"/>
      <c r="D349" s="2"/>
      <c r="E349" s="2"/>
      <c r="F349" s="2"/>
      <c r="G349" s="2"/>
    </row>
    <row r="350" customFormat="false" ht="12.8" hidden="false" customHeight="false" outlineLevel="0" collapsed="false">
      <c r="A350" s="2"/>
      <c r="B350" s="2"/>
      <c r="C350" s="3"/>
      <c r="D350" s="2"/>
      <c r="E350" s="2"/>
      <c r="F350" s="2"/>
      <c r="G350" s="2"/>
    </row>
    <row r="351" customFormat="false" ht="12.8" hidden="false" customHeight="false" outlineLevel="0" collapsed="false">
      <c r="A351" s="2"/>
      <c r="B351" s="2"/>
      <c r="C351" s="3"/>
      <c r="D351" s="2"/>
      <c r="E351" s="2"/>
      <c r="F351" s="2"/>
      <c r="G351" s="2"/>
    </row>
    <row r="352" customFormat="false" ht="12.8" hidden="false" customHeight="false" outlineLevel="0" collapsed="false">
      <c r="A352" s="2"/>
      <c r="B352" s="2"/>
      <c r="C352" s="3"/>
      <c r="D352" s="2"/>
      <c r="E352" s="2"/>
      <c r="F352" s="2"/>
      <c r="G352" s="2"/>
    </row>
    <row r="353" customFormat="false" ht="12.8" hidden="false" customHeight="false" outlineLevel="0" collapsed="false">
      <c r="A353" s="2"/>
      <c r="B353" s="2"/>
      <c r="C353" s="3"/>
      <c r="D353" s="2"/>
      <c r="E353" s="2"/>
      <c r="F353" s="2"/>
      <c r="G353" s="2"/>
    </row>
    <row r="354" customFormat="false" ht="12.8" hidden="false" customHeight="false" outlineLevel="0" collapsed="false">
      <c r="A354" s="2"/>
      <c r="B354" s="2"/>
      <c r="C354" s="3"/>
      <c r="D354" s="2"/>
      <c r="E354" s="2"/>
      <c r="F354" s="2"/>
      <c r="G354" s="2"/>
    </row>
    <row r="355" customFormat="false" ht="12.8" hidden="false" customHeight="false" outlineLevel="0" collapsed="false">
      <c r="A355" s="2"/>
      <c r="B355" s="2"/>
      <c r="C355" s="3"/>
      <c r="D355" s="2"/>
      <c r="E355" s="2"/>
      <c r="F355" s="2"/>
      <c r="G355" s="2"/>
    </row>
    <row r="356" customFormat="false" ht="12.8" hidden="false" customHeight="false" outlineLevel="0" collapsed="false">
      <c r="A356" s="2"/>
      <c r="B356" s="2"/>
      <c r="C356" s="3"/>
      <c r="D356" s="2"/>
      <c r="E356" s="2"/>
      <c r="F356" s="2"/>
      <c r="G356" s="2"/>
    </row>
    <row r="357" customFormat="false" ht="12.8" hidden="false" customHeight="false" outlineLevel="0" collapsed="false">
      <c r="A357" s="2"/>
      <c r="B357" s="2"/>
      <c r="C357" s="3"/>
      <c r="D357" s="2"/>
      <c r="E357" s="2"/>
      <c r="F357" s="2"/>
      <c r="G357" s="2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100"/>
  <sheetViews>
    <sheetView showFormulas="false" showGridLines="true" showRowColHeaders="true" showZeros="true" rightToLeft="false" tabSelected="false" showOutlineSymbols="true" defaultGridColor="true" view="normal" topLeftCell="A432" colorId="64" zoomScale="120" zoomScaleNormal="120" zoomScalePageLayoutView="100" workbookViewId="0">
      <selection pane="topLeft" activeCell="D429" activeCellId="0" sqref="D429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10.07"/>
    <col collapsed="false" customWidth="true" hidden="false" outlineLevel="0" max="2" min="2" style="0" width="10.19"/>
    <col collapsed="false" customWidth="true" hidden="false" outlineLevel="0" max="3" min="3" style="0" width="9.72"/>
    <col collapsed="false" customWidth="true" hidden="false" outlineLevel="0" max="4" min="4" style="0" width="33.67"/>
    <col collapsed="false" customWidth="true" hidden="false" outlineLevel="0" max="5" min="5" style="0" width="10.41"/>
    <col collapsed="false" customWidth="true" hidden="false" outlineLevel="0" max="6" min="6" style="0" width="4.97"/>
    <col collapsed="false" customWidth="true" hidden="false" outlineLevel="0" max="7" min="7" style="0" width="66.58"/>
  </cols>
  <sheetData>
    <row r="1" customFormat="false" ht="12.8" hidden="false" customHeight="false" outlineLevel="0" collapsed="false">
      <c r="A1" s="5" t="s">
        <v>404</v>
      </c>
      <c r="B1" s="5" t="s">
        <v>405</v>
      </c>
      <c r="C1" s="5" t="s">
        <v>406</v>
      </c>
      <c r="D1" s="5" t="s">
        <v>407</v>
      </c>
      <c r="E1" s="5" t="s">
        <v>408</v>
      </c>
      <c r="F1" s="5" t="s">
        <v>409</v>
      </c>
      <c r="G1" s="5" t="s">
        <v>410</v>
      </c>
    </row>
    <row r="2" customFormat="false" ht="12.8" hidden="false" customHeight="false" outlineLevel="0" collapsed="false">
      <c r="A2" s="5"/>
      <c r="B2" s="5"/>
      <c r="C2" s="5"/>
      <c r="D2" s="5"/>
      <c r="E2" s="5"/>
      <c r="F2" s="5"/>
      <c r="G2" s="5"/>
    </row>
    <row r="3" customFormat="false" ht="12.8" hidden="false" customHeight="false" outlineLevel="0" collapsed="false">
      <c r="A3" s="2" t="s">
        <v>0</v>
      </c>
      <c r="B3" s="2" t="n">
        <v>533275</v>
      </c>
      <c r="C3" s="2" t="s">
        <v>411</v>
      </c>
      <c r="D3" s="2" t="s">
        <v>83</v>
      </c>
      <c r="E3" s="2" t="s">
        <v>8</v>
      </c>
      <c r="F3" s="2" t="n">
        <v>1</v>
      </c>
      <c r="G3" s="2" t="s">
        <v>412</v>
      </c>
    </row>
    <row r="4" customFormat="false" ht="12.8" hidden="false" customHeight="false" outlineLevel="0" collapsed="false">
      <c r="A4" s="2" t="s">
        <v>0</v>
      </c>
      <c r="B4" s="2" t="n">
        <v>533539</v>
      </c>
      <c r="C4" s="2" t="s">
        <v>413</v>
      </c>
      <c r="D4" s="2" t="s">
        <v>83</v>
      </c>
      <c r="E4" s="2" t="s">
        <v>8</v>
      </c>
      <c r="F4" s="2" t="n">
        <v>1</v>
      </c>
      <c r="G4" s="2" t="s">
        <v>414</v>
      </c>
    </row>
    <row r="5" customFormat="false" ht="12.8" hidden="false" customHeight="false" outlineLevel="0" collapsed="false">
      <c r="A5" s="2" t="s">
        <v>0</v>
      </c>
      <c r="B5" s="2" t="n">
        <v>533703</v>
      </c>
      <c r="C5" s="2" t="s">
        <v>415</v>
      </c>
      <c r="D5" s="2" t="s">
        <v>83</v>
      </c>
      <c r="E5" s="2" t="s">
        <v>8</v>
      </c>
      <c r="F5" s="2" t="n">
        <v>1</v>
      </c>
      <c r="G5" s="2" t="s">
        <v>416</v>
      </c>
    </row>
    <row r="6" customFormat="false" ht="12.8" hidden="false" customHeight="false" outlineLevel="0" collapsed="false">
      <c r="A6" s="2" t="s">
        <v>0</v>
      </c>
      <c r="B6" s="2" t="n">
        <v>534014</v>
      </c>
      <c r="C6" s="3" t="n">
        <v>43010</v>
      </c>
      <c r="D6" s="2" t="s">
        <v>83</v>
      </c>
      <c r="E6" s="2" t="s">
        <v>8</v>
      </c>
      <c r="F6" s="2" t="n">
        <v>1</v>
      </c>
      <c r="G6" s="2" t="s">
        <v>417</v>
      </c>
    </row>
    <row r="7" customFormat="false" ht="12.8" hidden="false" customHeight="false" outlineLevel="0" collapsed="false">
      <c r="A7" s="2" t="s">
        <v>0</v>
      </c>
      <c r="B7" s="2" t="n">
        <v>535200</v>
      </c>
      <c r="C7" s="2" t="s">
        <v>418</v>
      </c>
      <c r="D7" s="2" t="s">
        <v>83</v>
      </c>
      <c r="E7" s="2" t="s">
        <v>8</v>
      </c>
      <c r="F7" s="2" t="n">
        <v>1</v>
      </c>
      <c r="G7" s="2" t="s">
        <v>337</v>
      </c>
    </row>
    <row r="8" customFormat="false" ht="12.8" hidden="false" customHeight="false" outlineLevel="0" collapsed="false">
      <c r="A8" s="2" t="s">
        <v>0</v>
      </c>
      <c r="B8" s="2" t="n">
        <v>11813</v>
      </c>
      <c r="C8" s="3" t="n">
        <v>43754</v>
      </c>
      <c r="D8" s="2" t="s">
        <v>83</v>
      </c>
      <c r="E8" s="2" t="s">
        <v>8</v>
      </c>
      <c r="F8" s="2" t="n">
        <v>1</v>
      </c>
      <c r="G8" s="2" t="s">
        <v>206</v>
      </c>
    </row>
    <row r="9" customFormat="false" ht="12.8" hidden="false" customHeight="false" outlineLevel="0" collapsed="false">
      <c r="A9" s="2" t="s">
        <v>0</v>
      </c>
      <c r="B9" s="2" t="n">
        <v>12313</v>
      </c>
      <c r="C9" s="3" t="n">
        <v>43754</v>
      </c>
      <c r="D9" s="2" t="s">
        <v>83</v>
      </c>
      <c r="E9" s="2" t="s">
        <v>8</v>
      </c>
      <c r="F9" s="2" t="n">
        <v>1</v>
      </c>
      <c r="G9" s="2" t="s">
        <v>211</v>
      </c>
    </row>
    <row r="10" customFormat="false" ht="12.8" hidden="false" customHeight="false" outlineLevel="0" collapsed="false">
      <c r="A10" s="2" t="s">
        <v>0</v>
      </c>
      <c r="B10" s="2"/>
      <c r="C10" s="3" t="n">
        <v>43758</v>
      </c>
      <c r="D10" s="2" t="s">
        <v>83</v>
      </c>
      <c r="E10" s="2" t="s">
        <v>8</v>
      </c>
      <c r="F10" s="2" t="n">
        <v>1</v>
      </c>
      <c r="G10" s="2" t="s">
        <v>206</v>
      </c>
    </row>
    <row r="11" customFormat="false" ht="12.8" hidden="false" customHeight="false" outlineLevel="0" collapsed="false">
      <c r="A11" s="2" t="s">
        <v>0</v>
      </c>
      <c r="B11" s="2"/>
      <c r="C11" s="3" t="n">
        <v>43758</v>
      </c>
      <c r="D11" s="2" t="s">
        <v>83</v>
      </c>
      <c r="E11" s="2" t="s">
        <v>8</v>
      </c>
      <c r="F11" s="2" t="n">
        <v>1</v>
      </c>
      <c r="G11" s="2" t="s">
        <v>419</v>
      </c>
    </row>
    <row r="12" customFormat="false" ht="12.8" hidden="false" customHeight="false" outlineLevel="0" collapsed="false">
      <c r="A12" s="2" t="s">
        <v>0</v>
      </c>
      <c r="B12" s="2" t="n">
        <v>535411</v>
      </c>
      <c r="C12" s="2" t="s">
        <v>420</v>
      </c>
      <c r="D12" s="2" t="s">
        <v>83</v>
      </c>
      <c r="E12" s="2" t="s">
        <v>8</v>
      </c>
      <c r="F12" s="2" t="n">
        <v>2</v>
      </c>
      <c r="G12" s="2" t="s">
        <v>421</v>
      </c>
    </row>
    <row r="13" customFormat="false" ht="12.8" hidden="false" customHeight="false" outlineLevel="0" collapsed="false">
      <c r="A13" s="2" t="s">
        <v>0</v>
      </c>
      <c r="B13" s="2" t="n">
        <v>574543</v>
      </c>
      <c r="C13" s="3" t="n">
        <v>43406</v>
      </c>
      <c r="D13" s="2" t="s">
        <v>83</v>
      </c>
      <c r="E13" s="2" t="s">
        <v>8</v>
      </c>
      <c r="F13" s="2" t="n">
        <v>2</v>
      </c>
      <c r="G13" s="2" t="s">
        <v>206</v>
      </c>
    </row>
    <row r="14" customFormat="false" ht="12.8" hidden="false" customHeight="false" outlineLevel="0" collapsed="false">
      <c r="A14" s="2" t="s">
        <v>0</v>
      </c>
      <c r="B14" s="2" t="n">
        <v>1525</v>
      </c>
      <c r="C14" s="3" t="n">
        <v>44077</v>
      </c>
      <c r="D14" s="2" t="s">
        <v>83</v>
      </c>
      <c r="E14" s="2" t="s">
        <v>8</v>
      </c>
      <c r="F14" s="2" t="n">
        <v>1</v>
      </c>
      <c r="G14" s="2" t="s">
        <v>242</v>
      </c>
    </row>
    <row r="15" customFormat="false" ht="12.8" hidden="false" customHeight="false" outlineLevel="0" collapsed="false">
      <c r="A15" s="2" t="s">
        <v>0</v>
      </c>
      <c r="B15" s="2" t="n">
        <v>216</v>
      </c>
      <c r="C15" s="3" t="n">
        <v>44136</v>
      </c>
      <c r="D15" s="2" t="s">
        <v>83</v>
      </c>
      <c r="E15" s="2" t="s">
        <v>8</v>
      </c>
      <c r="F15" s="2" t="n">
        <v>1</v>
      </c>
      <c r="G15" s="2" t="s">
        <v>211</v>
      </c>
    </row>
    <row r="16" customFormat="false" ht="12.8" hidden="false" customHeight="false" outlineLevel="0" collapsed="false">
      <c r="A16" s="2" t="s">
        <v>0</v>
      </c>
      <c r="B16" s="2" t="n">
        <v>12358</v>
      </c>
      <c r="C16" s="3" t="n">
        <v>44151</v>
      </c>
      <c r="D16" s="2" t="s">
        <v>83</v>
      </c>
      <c r="E16" s="2" t="s">
        <v>8</v>
      </c>
      <c r="F16" s="2" t="n">
        <v>1</v>
      </c>
      <c r="G16" s="2" t="s">
        <v>211</v>
      </c>
    </row>
    <row r="17" customFormat="false" ht="12.8" hidden="false" customHeight="false" outlineLevel="0" collapsed="false">
      <c r="A17" s="2" t="s">
        <v>79</v>
      </c>
      <c r="B17" s="2" t="n">
        <v>21102</v>
      </c>
      <c r="C17" s="3" t="n">
        <v>44130</v>
      </c>
      <c r="D17" s="2" t="s">
        <v>83</v>
      </c>
      <c r="E17" s="2" t="s">
        <v>8</v>
      </c>
      <c r="F17" s="2" t="n">
        <v>1</v>
      </c>
      <c r="G17" s="2" t="s">
        <v>211</v>
      </c>
    </row>
    <row r="18" customFormat="false" ht="12.8" hidden="false" customHeight="false" outlineLevel="0" collapsed="false">
      <c r="A18" s="2" t="s">
        <v>79</v>
      </c>
      <c r="B18" s="2" t="n">
        <v>475574</v>
      </c>
      <c r="C18" s="3" t="n">
        <v>43417</v>
      </c>
      <c r="D18" s="2" t="s">
        <v>83</v>
      </c>
      <c r="E18" s="2" t="s">
        <v>8</v>
      </c>
      <c r="F18" s="2" t="n">
        <v>1</v>
      </c>
      <c r="G18" s="2" t="s">
        <v>206</v>
      </c>
    </row>
    <row r="19" customFormat="false" ht="12.8" hidden="false" customHeight="false" outlineLevel="0" collapsed="false">
      <c r="A19" s="2" t="s">
        <v>79</v>
      </c>
      <c r="B19" s="2" t="n">
        <v>475531</v>
      </c>
      <c r="C19" s="3" t="n">
        <v>43420</v>
      </c>
      <c r="D19" s="2" t="s">
        <v>83</v>
      </c>
      <c r="E19" s="2" t="s">
        <v>8</v>
      </c>
      <c r="F19" s="2" t="n">
        <v>1</v>
      </c>
      <c r="G19" s="2" t="s">
        <v>419</v>
      </c>
    </row>
    <row r="20" customFormat="false" ht="12.8" hidden="false" customHeight="false" outlineLevel="0" collapsed="false">
      <c r="A20" s="2" t="s">
        <v>79</v>
      </c>
      <c r="B20" s="2" t="n">
        <v>10949</v>
      </c>
      <c r="C20" s="3" t="n">
        <v>43754</v>
      </c>
      <c r="D20" s="2" t="s">
        <v>83</v>
      </c>
      <c r="E20" s="2" t="s">
        <v>8</v>
      </c>
      <c r="F20" s="2" t="n">
        <v>1</v>
      </c>
      <c r="G20" s="2" t="s">
        <v>422</v>
      </c>
    </row>
    <row r="21" customFormat="false" ht="12.8" hidden="false" customHeight="false" outlineLevel="0" collapsed="false">
      <c r="A21" s="2" t="s">
        <v>79</v>
      </c>
      <c r="B21" s="2" t="n">
        <v>12353</v>
      </c>
      <c r="C21" s="3" t="n">
        <v>43754</v>
      </c>
      <c r="D21" s="2" t="s">
        <v>83</v>
      </c>
      <c r="E21" s="2" t="s">
        <v>8</v>
      </c>
      <c r="F21" s="2" t="n">
        <v>1</v>
      </c>
      <c r="G21" s="2" t="s">
        <v>423</v>
      </c>
    </row>
    <row r="22" customFormat="false" ht="12.8" hidden="false" customHeight="false" outlineLevel="0" collapsed="false">
      <c r="A22" s="2" t="s">
        <v>79</v>
      </c>
      <c r="B22" s="2" t="n">
        <v>12187</v>
      </c>
      <c r="C22" s="3" t="n">
        <v>43754</v>
      </c>
      <c r="D22" s="2" t="s">
        <v>83</v>
      </c>
      <c r="E22" s="2" t="s">
        <v>8</v>
      </c>
      <c r="F22" s="2" t="n">
        <v>1</v>
      </c>
      <c r="G22" s="2" t="s">
        <v>424</v>
      </c>
    </row>
    <row r="23" customFormat="false" ht="12.8" hidden="false" customHeight="false" outlineLevel="0" collapsed="false">
      <c r="A23" s="2" t="s">
        <v>79</v>
      </c>
      <c r="B23" s="2" t="n">
        <v>18080</v>
      </c>
      <c r="C23" s="3" t="n">
        <v>43761</v>
      </c>
      <c r="D23" s="2" t="s">
        <v>83</v>
      </c>
      <c r="E23" s="2" t="s">
        <v>2</v>
      </c>
      <c r="F23" s="2" t="n">
        <v>1</v>
      </c>
      <c r="G23" s="2" t="s">
        <v>206</v>
      </c>
    </row>
    <row r="24" customFormat="false" ht="12.8" hidden="false" customHeight="false" outlineLevel="0" collapsed="false">
      <c r="A24" s="2" t="s">
        <v>79</v>
      </c>
      <c r="B24" s="2" t="n">
        <v>622</v>
      </c>
      <c r="C24" s="3" t="n">
        <v>43771</v>
      </c>
      <c r="D24" s="2" t="s">
        <v>83</v>
      </c>
      <c r="E24" s="2" t="s">
        <v>8</v>
      </c>
      <c r="F24" s="2" t="n">
        <v>1</v>
      </c>
      <c r="G24" s="2" t="s">
        <v>425</v>
      </c>
    </row>
    <row r="25" customFormat="false" ht="12.8" hidden="false" customHeight="false" outlineLevel="0" collapsed="false">
      <c r="A25" s="2" t="s">
        <v>79</v>
      </c>
      <c r="B25" s="2" t="n">
        <v>1563</v>
      </c>
      <c r="C25" s="3" t="n">
        <v>43772</v>
      </c>
      <c r="D25" s="2" t="s">
        <v>83</v>
      </c>
      <c r="E25" s="2" t="s">
        <v>8</v>
      </c>
      <c r="F25" s="2" t="n">
        <v>1</v>
      </c>
      <c r="G25" s="2" t="s">
        <v>228</v>
      </c>
    </row>
    <row r="26" customFormat="false" ht="12.8" hidden="false" customHeight="false" outlineLevel="0" collapsed="false">
      <c r="A26" s="2" t="s">
        <v>79</v>
      </c>
      <c r="B26" s="2" t="n">
        <v>3779</v>
      </c>
      <c r="C26" s="3" t="n">
        <v>43776</v>
      </c>
      <c r="D26" s="2" t="s">
        <v>83</v>
      </c>
      <c r="E26" s="2" t="s">
        <v>8</v>
      </c>
      <c r="F26" s="2" t="n">
        <v>1</v>
      </c>
      <c r="G26" s="2" t="s">
        <v>426</v>
      </c>
    </row>
    <row r="27" customFormat="false" ht="12.8" hidden="false" customHeight="false" outlineLevel="0" collapsed="false">
      <c r="A27" s="2" t="s">
        <v>79</v>
      </c>
      <c r="B27" s="2" t="n">
        <v>23074</v>
      </c>
      <c r="C27" s="3" t="n">
        <v>44132</v>
      </c>
      <c r="D27" s="2" t="s">
        <v>83</v>
      </c>
      <c r="E27" s="2" t="s">
        <v>8</v>
      </c>
      <c r="F27" s="2" t="n">
        <v>2</v>
      </c>
      <c r="G27" s="2" t="s">
        <v>211</v>
      </c>
    </row>
    <row r="28" customFormat="false" ht="12.8" hidden="false" customHeight="false" outlineLevel="0" collapsed="false">
      <c r="A28" s="2" t="s">
        <v>110</v>
      </c>
      <c r="B28" s="2" t="n">
        <v>42185</v>
      </c>
      <c r="C28" s="2" t="s">
        <v>411</v>
      </c>
      <c r="D28" s="2" t="s">
        <v>83</v>
      </c>
      <c r="E28" s="2" t="s">
        <v>8</v>
      </c>
      <c r="F28" s="2" t="n">
        <v>1</v>
      </c>
      <c r="G28" s="2" t="s">
        <v>427</v>
      </c>
    </row>
    <row r="29" customFormat="false" ht="12.8" hidden="false" customHeight="false" outlineLevel="0" collapsed="false">
      <c r="A29" s="2" t="s">
        <v>110</v>
      </c>
      <c r="B29" s="2" t="n">
        <v>322670</v>
      </c>
      <c r="C29" s="3" t="n">
        <v>44495</v>
      </c>
      <c r="D29" s="2" t="s">
        <v>83</v>
      </c>
      <c r="E29" s="2" t="s">
        <v>8</v>
      </c>
      <c r="F29" s="2" t="n">
        <v>2</v>
      </c>
      <c r="G29" s="2" t="s">
        <v>211</v>
      </c>
      <c r="H29" s="1" t="n">
        <v>33</v>
      </c>
    </row>
    <row r="30" customFormat="false" ht="12.8" hidden="false" customHeight="false" outlineLevel="0" collapsed="false">
      <c r="A30" s="2" t="s">
        <v>112</v>
      </c>
      <c r="B30" s="2" t="n">
        <v>474719</v>
      </c>
      <c r="C30" s="2" t="s">
        <v>428</v>
      </c>
      <c r="D30" s="2" t="s">
        <v>83</v>
      </c>
      <c r="E30" s="2" t="s">
        <v>8</v>
      </c>
      <c r="F30" s="2" t="n">
        <v>1</v>
      </c>
      <c r="G30" s="2" t="s">
        <v>251</v>
      </c>
    </row>
    <row r="31" customFormat="false" ht="12.8" hidden="false" customHeight="false" outlineLevel="0" collapsed="false">
      <c r="A31" s="2" t="s">
        <v>112</v>
      </c>
      <c r="B31" s="2" t="n">
        <v>475113</v>
      </c>
      <c r="C31" s="2" t="s">
        <v>429</v>
      </c>
      <c r="D31" s="2" t="s">
        <v>83</v>
      </c>
      <c r="E31" s="2" t="s">
        <v>8</v>
      </c>
      <c r="F31" s="2" t="n">
        <v>1</v>
      </c>
      <c r="G31" s="2" t="s">
        <v>421</v>
      </c>
    </row>
    <row r="32" customFormat="false" ht="12.8" hidden="false" customHeight="false" outlineLevel="0" collapsed="false">
      <c r="A32" s="2" t="s">
        <v>112</v>
      </c>
      <c r="B32" s="2" t="n">
        <v>535357</v>
      </c>
      <c r="C32" s="2" t="s">
        <v>430</v>
      </c>
      <c r="D32" s="2" t="s">
        <v>83</v>
      </c>
      <c r="E32" s="2" t="s">
        <v>8</v>
      </c>
      <c r="F32" s="2" t="n">
        <v>1</v>
      </c>
      <c r="G32" s="2" t="s">
        <v>431</v>
      </c>
    </row>
    <row r="33" customFormat="false" ht="12.8" hidden="false" customHeight="false" outlineLevel="0" collapsed="false">
      <c r="A33" s="2" t="s">
        <v>112</v>
      </c>
      <c r="B33" s="2" t="n">
        <v>559146</v>
      </c>
      <c r="C33" s="2" t="s">
        <v>432</v>
      </c>
      <c r="D33" s="2" t="s">
        <v>83</v>
      </c>
      <c r="E33" s="2" t="s">
        <v>8</v>
      </c>
      <c r="F33" s="2" t="n">
        <v>1</v>
      </c>
      <c r="G33" s="2" t="s">
        <v>242</v>
      </c>
    </row>
    <row r="34" customFormat="false" ht="12.8" hidden="false" customHeight="false" outlineLevel="0" collapsed="false">
      <c r="A34" s="2" t="s">
        <v>112</v>
      </c>
      <c r="B34" s="2"/>
      <c r="C34" s="2" t="s">
        <v>433</v>
      </c>
      <c r="D34" s="2" t="s">
        <v>83</v>
      </c>
      <c r="E34" s="2" t="s">
        <v>8</v>
      </c>
      <c r="F34" s="2" t="n">
        <v>1</v>
      </c>
      <c r="G34" s="2" t="s">
        <v>242</v>
      </c>
    </row>
    <row r="35" customFormat="false" ht="12.8" hidden="false" customHeight="false" outlineLevel="0" collapsed="false">
      <c r="A35" s="2" t="s">
        <v>112</v>
      </c>
      <c r="B35" s="2"/>
      <c r="C35" s="3" t="n">
        <v>43745</v>
      </c>
      <c r="D35" s="2" t="s">
        <v>83</v>
      </c>
      <c r="E35" s="2" t="s">
        <v>8</v>
      </c>
      <c r="F35" s="2" t="n">
        <v>1</v>
      </c>
      <c r="G35" s="2" t="s">
        <v>284</v>
      </c>
    </row>
    <row r="36" customFormat="false" ht="12.8" hidden="false" customHeight="false" outlineLevel="0" collapsed="false">
      <c r="A36" s="2" t="s">
        <v>112</v>
      </c>
      <c r="B36" s="2" t="n">
        <v>215</v>
      </c>
      <c r="C36" s="3" t="n">
        <v>44136</v>
      </c>
      <c r="D36" s="2" t="s">
        <v>83</v>
      </c>
      <c r="E36" s="2" t="s">
        <v>8</v>
      </c>
      <c r="F36" s="2" t="n">
        <v>2</v>
      </c>
      <c r="G36" s="2" t="s">
        <v>308</v>
      </c>
    </row>
    <row r="37" customFormat="false" ht="12.8" hidden="false" customHeight="false" outlineLevel="0" collapsed="false">
      <c r="A37" s="2" t="s">
        <v>112</v>
      </c>
      <c r="B37" s="2" t="n">
        <v>16151</v>
      </c>
      <c r="C37" s="3" t="n">
        <v>44094</v>
      </c>
      <c r="D37" s="2" t="s">
        <v>83</v>
      </c>
      <c r="E37" s="2" t="s">
        <v>8</v>
      </c>
      <c r="F37" s="2" t="n">
        <v>3</v>
      </c>
      <c r="G37" s="2" t="s">
        <v>434</v>
      </c>
    </row>
    <row r="38" customFormat="false" ht="12.8" hidden="false" customHeight="false" outlineLevel="0" collapsed="false">
      <c r="A38" s="2" t="s">
        <v>130</v>
      </c>
      <c r="B38" s="2" t="n">
        <v>559797</v>
      </c>
      <c r="C38" s="2" t="s">
        <v>435</v>
      </c>
      <c r="D38" s="2" t="s">
        <v>83</v>
      </c>
      <c r="E38" s="2" t="s">
        <v>2</v>
      </c>
      <c r="F38" s="2" t="n">
        <v>1</v>
      </c>
      <c r="G38" s="2" t="s">
        <v>421</v>
      </c>
    </row>
    <row r="39" customFormat="false" ht="12.8" hidden="false" customHeight="false" outlineLevel="0" collapsed="false">
      <c r="A39" s="2" t="s">
        <v>130</v>
      </c>
      <c r="B39" s="2" t="n">
        <v>612863</v>
      </c>
      <c r="C39" s="3" t="n">
        <v>43700</v>
      </c>
      <c r="D39" s="2" t="s">
        <v>83</v>
      </c>
      <c r="E39" s="2"/>
      <c r="F39" s="2" t="n">
        <v>1</v>
      </c>
      <c r="G39" s="2" t="s">
        <v>436</v>
      </c>
    </row>
    <row r="40" customFormat="false" ht="12.8" hidden="false" customHeight="false" outlineLevel="0" collapsed="false">
      <c r="A40" s="2" t="s">
        <v>130</v>
      </c>
      <c r="B40" s="2" t="n">
        <v>558774</v>
      </c>
      <c r="C40" s="2" t="s">
        <v>415</v>
      </c>
      <c r="D40" s="2" t="s">
        <v>83</v>
      </c>
      <c r="E40" s="2" t="s">
        <v>8</v>
      </c>
      <c r="F40" s="2" t="n">
        <v>3</v>
      </c>
      <c r="G40" s="2" t="s">
        <v>437</v>
      </c>
    </row>
    <row r="41" customFormat="false" ht="12.8" hidden="false" customHeight="false" outlineLevel="0" collapsed="false">
      <c r="A41" s="2" t="s">
        <v>130</v>
      </c>
      <c r="B41" s="2" t="n">
        <v>18171</v>
      </c>
      <c r="C41" s="3" t="n">
        <v>44127</v>
      </c>
      <c r="D41" s="2" t="s">
        <v>83</v>
      </c>
      <c r="E41" s="2" t="s">
        <v>8</v>
      </c>
      <c r="F41" s="2" t="n">
        <v>1</v>
      </c>
      <c r="G41" s="2" t="s">
        <v>236</v>
      </c>
    </row>
    <row r="42" customFormat="false" ht="12.8" hidden="false" customHeight="false" outlineLevel="0" collapsed="false">
      <c r="A42" s="2" t="s">
        <v>130</v>
      </c>
      <c r="B42" s="2" t="n">
        <v>11828</v>
      </c>
      <c r="C42" s="3" t="n">
        <v>44269</v>
      </c>
      <c r="D42" s="2" t="s">
        <v>83</v>
      </c>
      <c r="E42" s="2" t="s">
        <v>8</v>
      </c>
      <c r="F42" s="2" t="n">
        <v>1</v>
      </c>
      <c r="G42" s="2" t="s">
        <v>250</v>
      </c>
      <c r="H42" s="1" t="n">
        <v>53</v>
      </c>
    </row>
    <row r="43" customFormat="false" ht="12.8" hidden="false" customHeight="false" outlineLevel="0" collapsed="false">
      <c r="A43" s="2" t="s">
        <v>130</v>
      </c>
      <c r="B43" s="2"/>
      <c r="C43" s="3" t="n">
        <v>44479</v>
      </c>
      <c r="D43" s="2" t="s">
        <v>83</v>
      </c>
      <c r="E43" s="2" t="s">
        <v>8</v>
      </c>
      <c r="F43" s="2" t="n">
        <v>1</v>
      </c>
      <c r="G43" s="2" t="s">
        <v>275</v>
      </c>
      <c r="H43" s="1" t="n">
        <v>76</v>
      </c>
    </row>
    <row r="44" customFormat="false" ht="12.8" hidden="false" customHeight="false" outlineLevel="0" collapsed="false">
      <c r="A44" s="1" t="s">
        <v>151</v>
      </c>
      <c r="B44" s="1" t="n">
        <v>8071</v>
      </c>
      <c r="C44" s="3" t="n">
        <v>44540</v>
      </c>
      <c r="D44" s="1" t="s">
        <v>83</v>
      </c>
      <c r="E44" s="1" t="s">
        <v>8</v>
      </c>
      <c r="F44" s="1" t="n">
        <v>2</v>
      </c>
      <c r="G44" s="1" t="s">
        <v>361</v>
      </c>
      <c r="H44" s="1" t="n">
        <v>67</v>
      </c>
    </row>
    <row r="45" customFormat="false" ht="12.8" hidden="false" customHeight="false" outlineLevel="0" collapsed="false">
      <c r="A45" s="2" t="s">
        <v>151</v>
      </c>
      <c r="B45" s="2"/>
      <c r="C45" s="2" t="s">
        <v>438</v>
      </c>
      <c r="D45" s="2" t="s">
        <v>83</v>
      </c>
      <c r="E45" s="2" t="s">
        <v>8</v>
      </c>
      <c r="F45" s="2" t="n">
        <v>1</v>
      </c>
      <c r="G45" s="2" t="s">
        <v>439</v>
      </c>
    </row>
    <row r="46" customFormat="false" ht="12.8" hidden="false" customHeight="false" outlineLevel="0" collapsed="false">
      <c r="A46" s="2" t="s">
        <v>151</v>
      </c>
      <c r="B46" s="2" t="n">
        <v>612697</v>
      </c>
      <c r="C46" s="3" t="n">
        <v>43409</v>
      </c>
      <c r="D46" s="2" t="s">
        <v>83</v>
      </c>
      <c r="E46" s="2" t="s">
        <v>8</v>
      </c>
      <c r="F46" s="2" t="n">
        <v>1</v>
      </c>
      <c r="G46" s="2" t="s">
        <v>440</v>
      </c>
    </row>
    <row r="47" customFormat="false" ht="12.8" hidden="false" customHeight="false" outlineLevel="0" collapsed="false">
      <c r="A47" s="2" t="s">
        <v>151</v>
      </c>
      <c r="B47" s="2" t="n">
        <v>531544</v>
      </c>
      <c r="C47" s="2" t="s">
        <v>441</v>
      </c>
      <c r="D47" s="2" t="s">
        <v>83</v>
      </c>
      <c r="E47" s="2" t="s">
        <v>8</v>
      </c>
      <c r="F47" s="2" t="n">
        <v>2</v>
      </c>
      <c r="G47" s="2" t="s">
        <v>421</v>
      </c>
    </row>
    <row r="48" customFormat="false" ht="12.8" hidden="false" customHeight="false" outlineLevel="0" collapsed="false">
      <c r="A48" s="2" t="s">
        <v>151</v>
      </c>
      <c r="B48" s="2" t="n">
        <v>613469</v>
      </c>
      <c r="C48" s="3" t="n">
        <v>43421</v>
      </c>
      <c r="D48" s="2" t="s">
        <v>83</v>
      </c>
      <c r="E48" s="2" t="s">
        <v>8</v>
      </c>
      <c r="F48" s="2" t="n">
        <v>2</v>
      </c>
      <c r="G48" s="2" t="s">
        <v>254</v>
      </c>
    </row>
    <row r="49" customFormat="false" ht="12.8" hidden="false" customHeight="false" outlineLevel="0" collapsed="false">
      <c r="A49" s="2" t="s">
        <v>151</v>
      </c>
      <c r="B49" s="2" t="n">
        <v>21414</v>
      </c>
      <c r="C49" s="3" t="n">
        <v>43980</v>
      </c>
      <c r="D49" s="2" t="s">
        <v>83</v>
      </c>
      <c r="E49" s="2" t="s">
        <v>8</v>
      </c>
      <c r="F49" s="2" t="n">
        <v>2</v>
      </c>
      <c r="G49" s="2" t="s">
        <v>442</v>
      </c>
    </row>
    <row r="50" customFormat="false" ht="12.8" hidden="false" customHeight="false" outlineLevel="0" collapsed="false">
      <c r="A50" s="2" t="s">
        <v>151</v>
      </c>
      <c r="B50" s="2" t="n">
        <v>15410</v>
      </c>
      <c r="C50" s="3" t="n">
        <v>44123</v>
      </c>
      <c r="D50" s="2" t="s">
        <v>83</v>
      </c>
      <c r="E50" s="2" t="s">
        <v>8</v>
      </c>
      <c r="F50" s="2" t="n">
        <v>2</v>
      </c>
      <c r="G50" s="2" t="s">
        <v>211</v>
      </c>
    </row>
    <row r="51" customFormat="false" ht="12.8" hidden="false" customHeight="false" outlineLevel="0" collapsed="false">
      <c r="A51" s="2" t="s">
        <v>151</v>
      </c>
      <c r="B51" s="2" t="n">
        <v>7668</v>
      </c>
      <c r="C51" s="3" t="n">
        <v>44478</v>
      </c>
      <c r="D51" s="2" t="s">
        <v>83</v>
      </c>
      <c r="E51" s="2" t="s">
        <v>8</v>
      </c>
      <c r="F51" s="2" t="n">
        <v>2</v>
      </c>
      <c r="G51" s="2" t="s">
        <v>211</v>
      </c>
      <c r="H51" s="1" t="n">
        <v>61</v>
      </c>
    </row>
    <row r="52" customFormat="false" ht="12.8" hidden="false" customHeight="false" outlineLevel="0" collapsed="false">
      <c r="A52" s="1" t="s">
        <v>151</v>
      </c>
      <c r="B52" s="1" t="n">
        <v>8071</v>
      </c>
      <c r="C52" s="3" t="n">
        <v>44540</v>
      </c>
      <c r="D52" s="1" t="s">
        <v>83</v>
      </c>
      <c r="E52" s="1" t="s">
        <v>8</v>
      </c>
      <c r="F52" s="1" t="n">
        <v>2</v>
      </c>
      <c r="G52" s="1" t="s">
        <v>361</v>
      </c>
      <c r="H52" s="1" t="n">
        <v>67</v>
      </c>
    </row>
    <row r="53" customFormat="false" ht="12.8" hidden="false" customHeight="false" outlineLevel="0" collapsed="false">
      <c r="A53" s="2" t="s">
        <v>160</v>
      </c>
      <c r="B53" s="2" t="n">
        <v>24682</v>
      </c>
      <c r="C53" s="3" t="n">
        <v>44468</v>
      </c>
      <c r="D53" s="2" t="s">
        <v>83</v>
      </c>
      <c r="E53" s="2" t="s">
        <v>2</v>
      </c>
      <c r="F53" s="2" t="n">
        <v>3</v>
      </c>
      <c r="G53" s="2" t="s">
        <v>389</v>
      </c>
      <c r="H53" s="1" t="n">
        <v>17</v>
      </c>
    </row>
    <row r="54" customFormat="false" ht="12.8" hidden="false" customHeight="false" outlineLevel="0" collapsed="false">
      <c r="A54" s="2" t="s">
        <v>160</v>
      </c>
      <c r="B54" s="2" t="n">
        <v>5768</v>
      </c>
      <c r="C54" s="3" t="n">
        <v>43782</v>
      </c>
      <c r="D54" s="2" t="s">
        <v>83</v>
      </c>
      <c r="E54" s="2" t="s">
        <v>2</v>
      </c>
      <c r="F54" s="2" t="n">
        <v>1</v>
      </c>
      <c r="G54" s="2" t="s">
        <v>328</v>
      </c>
    </row>
    <row r="55" customFormat="false" ht="12.8" hidden="false" customHeight="false" outlineLevel="0" collapsed="false">
      <c r="A55" s="2" t="s">
        <v>160</v>
      </c>
      <c r="B55" s="2" t="n">
        <v>5768</v>
      </c>
      <c r="C55" s="3" t="n">
        <v>43782</v>
      </c>
      <c r="D55" s="2" t="s">
        <v>83</v>
      </c>
      <c r="E55" s="2" t="s">
        <v>2</v>
      </c>
      <c r="F55" s="2" t="n">
        <v>1</v>
      </c>
      <c r="G55" s="2" t="s">
        <v>328</v>
      </c>
    </row>
    <row r="56" customFormat="false" ht="12.8" hidden="false" customHeight="false" outlineLevel="0" collapsed="false">
      <c r="A56" s="2" t="s">
        <v>160</v>
      </c>
      <c r="B56" s="2" t="n">
        <v>16374</v>
      </c>
      <c r="C56" s="3" t="n">
        <v>43759</v>
      </c>
      <c r="D56" s="2" t="s">
        <v>83</v>
      </c>
      <c r="E56" s="2" t="s">
        <v>8</v>
      </c>
      <c r="F56" s="2" t="n">
        <v>2</v>
      </c>
      <c r="G56" s="2" t="s">
        <v>423</v>
      </c>
    </row>
    <row r="57" customFormat="false" ht="12.8" hidden="false" customHeight="false" outlineLevel="0" collapsed="false">
      <c r="A57" s="2" t="s">
        <v>160</v>
      </c>
      <c r="B57" s="2"/>
      <c r="C57" s="3" t="n">
        <v>43762</v>
      </c>
      <c r="D57" s="2" t="s">
        <v>83</v>
      </c>
      <c r="E57" s="2" t="s">
        <v>8</v>
      </c>
      <c r="F57" s="2" t="n">
        <v>2</v>
      </c>
      <c r="G57" s="2" t="s">
        <v>238</v>
      </c>
    </row>
    <row r="58" customFormat="false" ht="12.8" hidden="false" customHeight="false" outlineLevel="0" collapsed="false">
      <c r="A58" s="2" t="s">
        <v>160</v>
      </c>
      <c r="B58" s="2" t="n">
        <v>18091</v>
      </c>
      <c r="C58" s="3" t="n">
        <v>44127</v>
      </c>
      <c r="D58" s="2" t="s">
        <v>83</v>
      </c>
      <c r="E58" s="2" t="s">
        <v>8</v>
      </c>
      <c r="F58" s="2" t="n">
        <v>1</v>
      </c>
      <c r="G58" s="2" t="s">
        <v>443</v>
      </c>
    </row>
    <row r="59" customFormat="false" ht="12.8" hidden="false" customHeight="false" outlineLevel="0" collapsed="false">
      <c r="A59" s="2" t="s">
        <v>160</v>
      </c>
      <c r="B59" s="2" t="s">
        <v>444</v>
      </c>
      <c r="C59" s="3" t="n">
        <v>44132</v>
      </c>
      <c r="D59" s="2" t="s">
        <v>83</v>
      </c>
      <c r="E59" s="2" t="s">
        <v>8</v>
      </c>
      <c r="F59" s="2" t="n">
        <v>1</v>
      </c>
      <c r="G59" s="2" t="s">
        <v>211</v>
      </c>
    </row>
    <row r="60" customFormat="false" ht="12.8" hidden="false" customHeight="false" outlineLevel="0" collapsed="false">
      <c r="A60" s="2" t="s">
        <v>160</v>
      </c>
      <c r="B60" s="2" t="n">
        <v>24682</v>
      </c>
      <c r="C60" s="3" t="n">
        <v>44468</v>
      </c>
      <c r="D60" s="2" t="s">
        <v>83</v>
      </c>
      <c r="E60" s="2" t="s">
        <v>2</v>
      </c>
      <c r="F60" s="2" t="n">
        <v>3</v>
      </c>
      <c r="G60" s="2" t="s">
        <v>389</v>
      </c>
      <c r="H60" s="1" t="n">
        <v>17</v>
      </c>
    </row>
    <row r="61" customFormat="false" ht="12.8" hidden="false" customHeight="false" outlineLevel="0" collapsed="false">
      <c r="A61" s="2" t="s">
        <v>182</v>
      </c>
      <c r="B61" s="2" t="n">
        <v>24670</v>
      </c>
      <c r="C61" s="3" t="n">
        <v>44134</v>
      </c>
      <c r="D61" s="2" t="s">
        <v>83</v>
      </c>
      <c r="E61" s="2" t="s">
        <v>8</v>
      </c>
      <c r="F61" s="2" t="n">
        <v>2</v>
      </c>
      <c r="G61" s="2" t="s">
        <v>211</v>
      </c>
    </row>
    <row r="62" customFormat="false" ht="12.8" hidden="false" customHeight="false" outlineLevel="0" collapsed="false">
      <c r="A62" s="2" t="s">
        <v>182</v>
      </c>
      <c r="B62" s="2" t="n">
        <v>659494</v>
      </c>
      <c r="C62" s="2" t="s">
        <v>445</v>
      </c>
      <c r="D62" s="2" t="s">
        <v>83</v>
      </c>
      <c r="E62" s="2" t="s">
        <v>8</v>
      </c>
      <c r="F62" s="2" t="n">
        <v>1</v>
      </c>
      <c r="G62" s="2" t="s">
        <v>421</v>
      </c>
    </row>
    <row r="63" customFormat="false" ht="12.8" hidden="false" customHeight="false" outlineLevel="0" collapsed="false">
      <c r="A63" s="2" t="s">
        <v>182</v>
      </c>
      <c r="B63" s="2" t="n">
        <v>720644</v>
      </c>
      <c r="C63" s="2" t="s">
        <v>446</v>
      </c>
      <c r="D63" s="2" t="s">
        <v>83</v>
      </c>
      <c r="E63" s="2" t="s">
        <v>8</v>
      </c>
      <c r="F63" s="2" t="n">
        <v>1</v>
      </c>
      <c r="G63" s="2" t="s">
        <v>447</v>
      </c>
    </row>
    <row r="64" customFormat="false" ht="12.8" hidden="false" customHeight="false" outlineLevel="0" collapsed="false">
      <c r="A64" s="2" t="s">
        <v>182</v>
      </c>
      <c r="B64" s="2"/>
      <c r="C64" s="2" t="s">
        <v>448</v>
      </c>
      <c r="D64" s="2" t="s">
        <v>83</v>
      </c>
      <c r="E64" s="2" t="s">
        <v>8</v>
      </c>
      <c r="F64" s="2" t="n">
        <v>1</v>
      </c>
      <c r="G64" s="2" t="s">
        <v>449</v>
      </c>
    </row>
    <row r="65" customFormat="false" ht="12.8" hidden="false" customHeight="false" outlineLevel="0" collapsed="false">
      <c r="A65" s="2" t="s">
        <v>182</v>
      </c>
      <c r="B65" s="2" t="n">
        <v>14316</v>
      </c>
      <c r="C65" s="3" t="n">
        <v>43757</v>
      </c>
      <c r="D65" s="2" t="s">
        <v>83</v>
      </c>
      <c r="E65" s="2" t="s">
        <v>8</v>
      </c>
      <c r="F65" s="2" t="n">
        <v>1</v>
      </c>
      <c r="G65" s="2" t="s">
        <v>450</v>
      </c>
    </row>
    <row r="66" customFormat="false" ht="12.8" hidden="false" customHeight="false" outlineLevel="0" collapsed="false">
      <c r="A66" s="2" t="s">
        <v>182</v>
      </c>
      <c r="B66" s="2" t="n">
        <v>18094</v>
      </c>
      <c r="C66" s="3" t="n">
        <v>43763</v>
      </c>
      <c r="D66" s="2" t="s">
        <v>83</v>
      </c>
      <c r="E66" s="2" t="s">
        <v>8</v>
      </c>
      <c r="F66" s="2" t="n">
        <v>1</v>
      </c>
      <c r="G66" s="2" t="s">
        <v>419</v>
      </c>
    </row>
    <row r="67" customFormat="false" ht="12.8" hidden="false" customHeight="false" outlineLevel="0" collapsed="false">
      <c r="A67" s="2" t="s">
        <v>182</v>
      </c>
      <c r="B67" s="2" t="n">
        <v>15551</v>
      </c>
      <c r="C67" s="3" t="n">
        <v>43758</v>
      </c>
      <c r="D67" s="2" t="s">
        <v>83</v>
      </c>
      <c r="E67" s="2" t="s">
        <v>8</v>
      </c>
      <c r="F67" s="2" t="n">
        <v>2</v>
      </c>
      <c r="G67" s="2" t="s">
        <v>206</v>
      </c>
    </row>
    <row r="68" customFormat="false" ht="12.8" hidden="false" customHeight="false" outlineLevel="0" collapsed="false">
      <c r="A68" s="2" t="s">
        <v>182</v>
      </c>
      <c r="B68" s="2" t="n">
        <v>20020</v>
      </c>
      <c r="C68" s="3" t="n">
        <v>44190</v>
      </c>
      <c r="D68" s="2" t="s">
        <v>83</v>
      </c>
      <c r="E68" s="2" t="s">
        <v>8</v>
      </c>
      <c r="F68" s="2" t="n">
        <v>1</v>
      </c>
      <c r="G68" s="2" t="s">
        <v>238</v>
      </c>
    </row>
    <row r="69" customFormat="false" ht="12.8" hidden="false" customHeight="false" outlineLevel="0" collapsed="false">
      <c r="A69" s="2" t="s">
        <v>182</v>
      </c>
      <c r="B69" s="2" t="n">
        <v>19225</v>
      </c>
      <c r="C69" s="3" t="n">
        <v>44491</v>
      </c>
      <c r="D69" s="2" t="s">
        <v>83</v>
      </c>
      <c r="E69" s="2" t="s">
        <v>8</v>
      </c>
      <c r="F69" s="2" t="n">
        <v>1</v>
      </c>
      <c r="G69" s="2" t="s">
        <v>211</v>
      </c>
      <c r="H69" s="1" t="n">
        <v>130</v>
      </c>
    </row>
    <row r="70" customFormat="false" ht="12.8" hidden="false" customHeight="false" outlineLevel="0" collapsed="false">
      <c r="A70" s="2" t="s">
        <v>182</v>
      </c>
      <c r="B70" s="2" t="n">
        <v>2983</v>
      </c>
      <c r="C70" s="3" t="n">
        <v>44504</v>
      </c>
      <c r="D70" s="2" t="s">
        <v>83</v>
      </c>
      <c r="E70" s="2" t="s">
        <v>8</v>
      </c>
      <c r="F70" s="2" t="n">
        <v>2</v>
      </c>
      <c r="G70" s="2" t="s">
        <v>211</v>
      </c>
      <c r="H70" s="1" t="n">
        <v>81</v>
      </c>
    </row>
    <row r="71" customFormat="false" ht="12.8" hidden="false" customHeight="false" outlineLevel="0" collapsed="false">
      <c r="A71" s="2" t="s">
        <v>451</v>
      </c>
      <c r="B71" s="2" t="s">
        <v>452</v>
      </c>
      <c r="C71" s="2" t="s">
        <v>453</v>
      </c>
      <c r="D71" s="2" t="s">
        <v>83</v>
      </c>
      <c r="E71" s="2" t="s">
        <v>8</v>
      </c>
      <c r="F71" s="2" t="n">
        <v>1</v>
      </c>
      <c r="G71" s="2" t="s">
        <v>454</v>
      </c>
    </row>
    <row r="72" customFormat="false" ht="12.8" hidden="false" customHeight="false" outlineLevel="0" collapsed="false">
      <c r="A72" s="2" t="s">
        <v>451</v>
      </c>
      <c r="B72" s="2" t="n">
        <v>996709</v>
      </c>
      <c r="C72" s="3" t="n">
        <v>43010</v>
      </c>
      <c r="D72" s="2" t="s">
        <v>83</v>
      </c>
      <c r="E72" s="2" t="s">
        <v>8</v>
      </c>
      <c r="F72" s="2" t="n">
        <v>1</v>
      </c>
      <c r="G72" s="2" t="s">
        <v>455</v>
      </c>
    </row>
    <row r="73" customFormat="false" ht="12.8" hidden="false" customHeight="false" outlineLevel="0" collapsed="false">
      <c r="A73" s="2" t="s">
        <v>451</v>
      </c>
      <c r="B73" s="2"/>
      <c r="C73" s="2" t="s">
        <v>456</v>
      </c>
      <c r="D73" s="2" t="s">
        <v>83</v>
      </c>
      <c r="E73" s="2"/>
      <c r="F73" s="2" t="n">
        <v>2</v>
      </c>
      <c r="G73" s="2" t="s">
        <v>421</v>
      </c>
    </row>
    <row r="74" customFormat="false" ht="12.8" hidden="false" customHeight="false" outlineLevel="0" collapsed="false">
      <c r="A74" s="2" t="s">
        <v>194</v>
      </c>
      <c r="B74" s="2" t="n">
        <v>470964</v>
      </c>
      <c r="C74" s="3" t="n">
        <v>43382</v>
      </c>
      <c r="D74" s="2" t="s">
        <v>83</v>
      </c>
      <c r="E74" s="2" t="s">
        <v>2</v>
      </c>
      <c r="F74" s="2" t="n">
        <v>1</v>
      </c>
      <c r="G74" s="2" t="s">
        <v>251</v>
      </c>
    </row>
    <row r="75" customFormat="false" ht="12.8" hidden="false" customHeight="false" outlineLevel="0" collapsed="false">
      <c r="A75" s="2" t="s">
        <v>194</v>
      </c>
      <c r="B75" s="2" t="n">
        <v>472111</v>
      </c>
      <c r="C75" s="3" t="n">
        <v>43410</v>
      </c>
      <c r="D75" s="2" t="s">
        <v>83</v>
      </c>
      <c r="E75" s="2" t="s">
        <v>8</v>
      </c>
      <c r="F75" s="2" t="n">
        <v>1</v>
      </c>
      <c r="G75" s="2" t="s">
        <v>206</v>
      </c>
    </row>
    <row r="76" customFormat="false" ht="12.8" hidden="false" customHeight="false" outlineLevel="0" collapsed="false">
      <c r="A76" s="2" t="s">
        <v>194</v>
      </c>
      <c r="B76" s="2" t="n">
        <v>18905</v>
      </c>
      <c r="C76" s="3" t="n">
        <v>43762</v>
      </c>
      <c r="D76" s="2" t="s">
        <v>83</v>
      </c>
      <c r="E76" s="2" t="s">
        <v>8</v>
      </c>
      <c r="F76" s="2" t="n">
        <v>1</v>
      </c>
      <c r="G76" s="2" t="s">
        <v>457</v>
      </c>
    </row>
    <row r="77" customFormat="false" ht="12.8" hidden="false" customHeight="false" outlineLevel="0" collapsed="false">
      <c r="A77" s="2" t="s">
        <v>194</v>
      </c>
      <c r="B77" s="2"/>
      <c r="C77" s="3" t="n">
        <v>43776</v>
      </c>
      <c r="D77" s="2" t="s">
        <v>83</v>
      </c>
      <c r="E77" s="2" t="s">
        <v>2</v>
      </c>
      <c r="F77" s="2" t="n">
        <v>1</v>
      </c>
      <c r="G77" s="2" t="s">
        <v>206</v>
      </c>
    </row>
    <row r="78" customFormat="false" ht="12.8" hidden="false" customHeight="false" outlineLevel="0" collapsed="false">
      <c r="A78" s="2" t="s">
        <v>194</v>
      </c>
      <c r="B78" s="2"/>
      <c r="C78" s="3" t="n">
        <v>40131</v>
      </c>
      <c r="D78" s="2" t="s">
        <v>83</v>
      </c>
      <c r="E78" s="2" t="s">
        <v>8</v>
      </c>
      <c r="F78" s="2" t="n">
        <v>1</v>
      </c>
      <c r="G78" s="2" t="s">
        <v>349</v>
      </c>
    </row>
    <row r="79" customFormat="false" ht="12.8" hidden="false" customHeight="false" outlineLevel="0" collapsed="false">
      <c r="A79" s="2" t="s">
        <v>194</v>
      </c>
      <c r="B79" s="2"/>
      <c r="C79" s="3" t="n">
        <v>43752</v>
      </c>
      <c r="D79" s="2" t="s">
        <v>83</v>
      </c>
      <c r="E79" s="2" t="s">
        <v>8</v>
      </c>
      <c r="F79" s="2" t="n">
        <v>2</v>
      </c>
      <c r="G79" s="2" t="s">
        <v>206</v>
      </c>
    </row>
    <row r="80" customFormat="false" ht="12.8" hidden="false" customHeight="false" outlineLevel="0" collapsed="false">
      <c r="A80" s="2" t="s">
        <v>194</v>
      </c>
      <c r="B80" s="2"/>
      <c r="C80" s="3" t="n">
        <v>43756</v>
      </c>
      <c r="D80" s="2" t="s">
        <v>83</v>
      </c>
      <c r="E80" s="2" t="s">
        <v>8</v>
      </c>
      <c r="F80" s="2" t="n">
        <v>2</v>
      </c>
      <c r="G80" s="2" t="s">
        <v>458</v>
      </c>
    </row>
    <row r="81" customFormat="false" ht="12.8" hidden="false" customHeight="false" outlineLevel="0" collapsed="false">
      <c r="A81" s="2" t="s">
        <v>194</v>
      </c>
      <c r="B81" s="2"/>
      <c r="C81" s="3" t="n">
        <v>44123</v>
      </c>
      <c r="D81" s="2" t="s">
        <v>83</v>
      </c>
      <c r="E81" s="2" t="s">
        <v>8</v>
      </c>
      <c r="F81" s="2" t="n">
        <v>3</v>
      </c>
      <c r="G81" s="2" t="s">
        <v>211</v>
      </c>
    </row>
    <row r="82" customFormat="false" ht="12.8" hidden="false" customHeight="false" outlineLevel="0" collapsed="false">
      <c r="A82" s="2" t="s">
        <v>194</v>
      </c>
      <c r="B82" s="2" t="n">
        <v>2937</v>
      </c>
      <c r="C82" s="3" t="n">
        <v>44504</v>
      </c>
      <c r="D82" s="2" t="s">
        <v>83</v>
      </c>
      <c r="E82" s="2" t="s">
        <v>8</v>
      </c>
      <c r="F82" s="2" t="n">
        <v>1</v>
      </c>
      <c r="G82" s="2" t="s">
        <v>215</v>
      </c>
      <c r="H82" s="1" t="n">
        <v>149</v>
      </c>
    </row>
    <row r="83" customFormat="false" ht="12.8" hidden="false" customHeight="false" outlineLevel="0" collapsed="false">
      <c r="A83" s="2" t="s">
        <v>194</v>
      </c>
      <c r="B83" s="2" t="n">
        <v>11014</v>
      </c>
      <c r="C83" s="3" t="n">
        <v>44482</v>
      </c>
      <c r="D83" s="2" t="s">
        <v>83</v>
      </c>
      <c r="E83" s="2" t="s">
        <v>8</v>
      </c>
      <c r="F83" s="2" t="n">
        <v>2</v>
      </c>
      <c r="G83" s="2" t="s">
        <v>211</v>
      </c>
      <c r="H83" s="1" t="n">
        <v>97</v>
      </c>
    </row>
    <row r="84" customFormat="false" ht="12.8" hidden="false" customHeight="false" outlineLevel="0" collapsed="false">
      <c r="A84" s="2" t="s">
        <v>194</v>
      </c>
      <c r="B84" s="2" t="n">
        <v>471589</v>
      </c>
      <c r="C84" s="3" t="n">
        <v>43397</v>
      </c>
      <c r="D84" s="2" t="s">
        <v>459</v>
      </c>
      <c r="E84" s="2" t="s">
        <v>8</v>
      </c>
      <c r="F84" s="2" t="n">
        <v>1</v>
      </c>
      <c r="G84" s="2" t="s">
        <v>220</v>
      </c>
    </row>
    <row r="85" customFormat="false" ht="12.8" hidden="false" customHeight="false" outlineLevel="0" collapsed="false">
      <c r="A85" s="2" t="s">
        <v>79</v>
      </c>
      <c r="B85" s="2" t="n">
        <v>454204</v>
      </c>
      <c r="C85" s="2" t="s">
        <v>460</v>
      </c>
      <c r="D85" s="2" t="s">
        <v>461</v>
      </c>
      <c r="E85" s="2" t="s">
        <v>8</v>
      </c>
      <c r="F85" s="2" t="n">
        <v>1</v>
      </c>
      <c r="G85" s="2" t="s">
        <v>462</v>
      </c>
    </row>
    <row r="86" customFormat="false" ht="12.8" hidden="false" customHeight="false" outlineLevel="0" collapsed="false">
      <c r="A86" s="2" t="s">
        <v>130</v>
      </c>
      <c r="B86" s="2" t="n">
        <v>12810</v>
      </c>
      <c r="C86" s="3" t="n">
        <v>44120</v>
      </c>
      <c r="D86" s="2" t="s">
        <v>463</v>
      </c>
      <c r="E86" s="2" t="s">
        <v>8</v>
      </c>
      <c r="F86" s="2" t="n">
        <v>1</v>
      </c>
      <c r="G86" s="2" t="s">
        <v>349</v>
      </c>
    </row>
    <row r="87" customFormat="false" ht="12.8" hidden="false" customHeight="false" outlineLevel="0" collapsed="false">
      <c r="A87" s="2" t="s">
        <v>130</v>
      </c>
      <c r="B87" s="2"/>
      <c r="C87" s="3" t="n">
        <v>44376</v>
      </c>
      <c r="D87" s="2" t="s">
        <v>256</v>
      </c>
      <c r="E87" s="2" t="s">
        <v>8</v>
      </c>
      <c r="F87" s="2" t="n">
        <v>1</v>
      </c>
      <c r="G87" s="2" t="s">
        <v>206</v>
      </c>
      <c r="H87" s="1" t="n">
        <v>60</v>
      </c>
    </row>
    <row r="88" customFormat="false" ht="12.8" hidden="false" customHeight="false" outlineLevel="0" collapsed="false">
      <c r="A88" s="2" t="s">
        <v>130</v>
      </c>
      <c r="B88" s="2"/>
      <c r="C88" s="3" t="n">
        <v>44376</v>
      </c>
      <c r="D88" s="2" t="s">
        <v>256</v>
      </c>
      <c r="E88" s="2" t="s">
        <v>8</v>
      </c>
      <c r="F88" s="2" t="n">
        <v>1</v>
      </c>
      <c r="G88" s="2" t="s">
        <v>206</v>
      </c>
      <c r="H88" s="1" t="n">
        <v>60</v>
      </c>
    </row>
    <row r="89" customFormat="false" ht="12.8" hidden="false" customHeight="false" outlineLevel="0" collapsed="false">
      <c r="A89" s="2" t="s">
        <v>0</v>
      </c>
      <c r="B89" s="2" t="n">
        <v>534119</v>
      </c>
      <c r="C89" s="3" t="n">
        <v>43010</v>
      </c>
      <c r="D89" s="2" t="s">
        <v>464</v>
      </c>
      <c r="E89" s="2" t="s">
        <v>8</v>
      </c>
      <c r="F89" s="2" t="n">
        <v>1</v>
      </c>
      <c r="G89" s="2" t="s">
        <v>465</v>
      </c>
    </row>
    <row r="90" customFormat="false" ht="12.8" hidden="false" customHeight="false" outlineLevel="0" collapsed="false">
      <c r="A90" s="2" t="s">
        <v>130</v>
      </c>
      <c r="B90" s="2"/>
      <c r="C90" s="3" t="n">
        <v>43400</v>
      </c>
      <c r="D90" s="2" t="s">
        <v>466</v>
      </c>
      <c r="E90" s="2" t="s">
        <v>8</v>
      </c>
      <c r="F90" s="2" t="n">
        <v>1</v>
      </c>
      <c r="G90" s="2" t="s">
        <v>467</v>
      </c>
    </row>
    <row r="91" customFormat="false" ht="12.8" hidden="false" customHeight="false" outlineLevel="0" collapsed="false">
      <c r="A91" s="2" t="s">
        <v>130</v>
      </c>
      <c r="B91" s="2" t="n">
        <v>591448</v>
      </c>
      <c r="C91" s="3" t="n">
        <v>43424</v>
      </c>
      <c r="D91" s="2" t="s">
        <v>466</v>
      </c>
      <c r="E91" s="2" t="s">
        <v>8</v>
      </c>
      <c r="F91" s="2" t="n">
        <v>1</v>
      </c>
      <c r="G91" s="2" t="s">
        <v>206</v>
      </c>
    </row>
    <row r="92" customFormat="false" ht="12.8" hidden="false" customHeight="false" outlineLevel="0" collapsed="false">
      <c r="A92" s="2" t="s">
        <v>151</v>
      </c>
      <c r="B92" s="2" t="n">
        <v>14684</v>
      </c>
      <c r="C92" s="3" t="n">
        <v>44122</v>
      </c>
      <c r="D92" s="2" t="s">
        <v>466</v>
      </c>
      <c r="E92" s="2" t="s">
        <v>8</v>
      </c>
      <c r="F92" s="2" t="n">
        <v>2</v>
      </c>
      <c r="G92" s="2" t="s">
        <v>206</v>
      </c>
    </row>
    <row r="93" customFormat="false" ht="12.8" hidden="false" customHeight="false" outlineLevel="0" collapsed="false">
      <c r="A93" s="2" t="s">
        <v>194</v>
      </c>
      <c r="B93" s="2" t="n">
        <v>471604</v>
      </c>
      <c r="C93" s="3" t="n">
        <v>43398</v>
      </c>
      <c r="D93" s="2" t="s">
        <v>466</v>
      </c>
      <c r="E93" s="2" t="s">
        <v>8</v>
      </c>
      <c r="F93" s="2" t="n">
        <v>1</v>
      </c>
      <c r="G93" s="2" t="s">
        <v>206</v>
      </c>
    </row>
    <row r="94" customFormat="false" ht="12.8" hidden="false" customHeight="false" outlineLevel="0" collapsed="false">
      <c r="A94" s="2" t="s">
        <v>160</v>
      </c>
      <c r="B94" s="2" t="n">
        <v>6269</v>
      </c>
      <c r="C94" s="3" t="n">
        <v>44477</v>
      </c>
      <c r="D94" s="2" t="s">
        <v>363</v>
      </c>
      <c r="E94" s="2" t="s">
        <v>8</v>
      </c>
      <c r="F94" s="2" t="n">
        <v>2</v>
      </c>
      <c r="G94" s="2" t="s">
        <v>211</v>
      </c>
      <c r="H94" s="1" t="n">
        <v>72</v>
      </c>
    </row>
    <row r="95" customFormat="false" ht="12.8" hidden="false" customHeight="false" outlineLevel="0" collapsed="false">
      <c r="A95" s="2" t="s">
        <v>160</v>
      </c>
      <c r="B95" s="2" t="n">
        <v>6269</v>
      </c>
      <c r="C95" s="3" t="n">
        <v>44477</v>
      </c>
      <c r="D95" s="2" t="s">
        <v>363</v>
      </c>
      <c r="E95" s="2" t="s">
        <v>8</v>
      </c>
      <c r="F95" s="2" t="n">
        <v>2</v>
      </c>
      <c r="G95" s="2" t="s">
        <v>211</v>
      </c>
      <c r="H95" s="1" t="n">
        <v>72</v>
      </c>
    </row>
    <row r="96" customFormat="false" ht="12.8" hidden="false" customHeight="false" outlineLevel="0" collapsed="false">
      <c r="A96" s="2" t="s">
        <v>151</v>
      </c>
      <c r="B96" s="2" t="n">
        <v>12583</v>
      </c>
      <c r="C96" s="3" t="n">
        <v>44151</v>
      </c>
      <c r="D96" s="2" t="s">
        <v>468</v>
      </c>
      <c r="E96" s="2" t="s">
        <v>8</v>
      </c>
      <c r="F96" s="2" t="n">
        <v>1</v>
      </c>
      <c r="G96" s="2" t="s">
        <v>211</v>
      </c>
    </row>
    <row r="97" customFormat="false" ht="12.8" hidden="false" customHeight="false" outlineLevel="0" collapsed="false">
      <c r="A97" s="2" t="s">
        <v>130</v>
      </c>
      <c r="B97" s="2" t="n">
        <v>15364</v>
      </c>
      <c r="C97" s="3" t="n">
        <v>44277</v>
      </c>
      <c r="D97" s="2" t="s">
        <v>131</v>
      </c>
      <c r="E97" s="2" t="s">
        <v>2</v>
      </c>
      <c r="F97" s="2" t="n">
        <v>1</v>
      </c>
      <c r="G97" s="2" t="s">
        <v>251</v>
      </c>
      <c r="H97" s="1" t="n">
        <v>54</v>
      </c>
    </row>
    <row r="98" customFormat="false" ht="12.8" hidden="false" customHeight="false" outlineLevel="0" collapsed="false">
      <c r="A98" s="2" t="s">
        <v>130</v>
      </c>
      <c r="B98" s="2" t="n">
        <v>15364</v>
      </c>
      <c r="C98" s="3" t="n">
        <v>44277</v>
      </c>
      <c r="D98" s="2" t="s">
        <v>131</v>
      </c>
      <c r="E98" s="2" t="s">
        <v>2</v>
      </c>
      <c r="F98" s="2" t="n">
        <v>1</v>
      </c>
      <c r="G98" s="2" t="s">
        <v>251</v>
      </c>
      <c r="H98" s="1" t="n">
        <v>54</v>
      </c>
    </row>
    <row r="99" customFormat="false" ht="12.8" hidden="false" customHeight="false" outlineLevel="0" collapsed="false">
      <c r="A99" s="2" t="s">
        <v>130</v>
      </c>
      <c r="B99" s="2" t="n">
        <v>8203</v>
      </c>
      <c r="C99" s="3" t="n">
        <v>43931</v>
      </c>
      <c r="D99" s="2" t="s">
        <v>469</v>
      </c>
      <c r="E99" s="2" t="s">
        <v>8</v>
      </c>
      <c r="F99" s="2" t="n">
        <v>2</v>
      </c>
      <c r="G99" s="2" t="s">
        <v>470</v>
      </c>
    </row>
    <row r="100" customFormat="false" ht="12.8" hidden="false" customHeight="false" outlineLevel="0" collapsed="false">
      <c r="A100" s="1" t="s">
        <v>182</v>
      </c>
      <c r="B100" s="1" t="n">
        <v>572</v>
      </c>
      <c r="C100" s="3" t="n">
        <v>44531</v>
      </c>
      <c r="D100" s="1" t="s">
        <v>315</v>
      </c>
      <c r="E100" s="1" t="s">
        <v>8</v>
      </c>
      <c r="F100" s="1" t="n">
        <v>1</v>
      </c>
      <c r="G100" s="1" t="s">
        <v>211</v>
      </c>
      <c r="H100" s="1" t="n">
        <v>132</v>
      </c>
    </row>
    <row r="101" customFormat="false" ht="12.8" hidden="false" customHeight="false" outlineLevel="0" collapsed="false">
      <c r="A101" s="1" t="s">
        <v>182</v>
      </c>
      <c r="B101" s="1" t="n">
        <v>572</v>
      </c>
      <c r="C101" s="3" t="n">
        <v>44531</v>
      </c>
      <c r="D101" s="1" t="s">
        <v>315</v>
      </c>
      <c r="E101" s="1" t="s">
        <v>8</v>
      </c>
      <c r="F101" s="1" t="n">
        <v>1</v>
      </c>
      <c r="G101" s="1" t="s">
        <v>211</v>
      </c>
      <c r="H101" s="1" t="n">
        <v>132</v>
      </c>
    </row>
    <row r="102" customFormat="false" ht="12.8" hidden="false" customHeight="false" outlineLevel="0" collapsed="false">
      <c r="A102" s="2" t="s">
        <v>182</v>
      </c>
      <c r="B102" s="2" t="n">
        <v>691809</v>
      </c>
      <c r="C102" s="2" t="s">
        <v>471</v>
      </c>
      <c r="D102" s="2" t="s">
        <v>472</v>
      </c>
      <c r="E102" s="2" t="s">
        <v>8</v>
      </c>
      <c r="F102" s="2" t="n">
        <v>1</v>
      </c>
      <c r="G102" s="2" t="s">
        <v>473</v>
      </c>
    </row>
    <row r="103" customFormat="false" ht="12.8" hidden="false" customHeight="false" outlineLevel="0" collapsed="false">
      <c r="A103" s="2" t="s">
        <v>79</v>
      </c>
      <c r="B103" s="2" t="n">
        <v>434887</v>
      </c>
      <c r="C103" s="2" t="s">
        <v>474</v>
      </c>
      <c r="D103" s="2" t="s">
        <v>475</v>
      </c>
      <c r="E103" s="2" t="s">
        <v>2</v>
      </c>
      <c r="F103" s="2" t="n">
        <v>1</v>
      </c>
      <c r="G103" s="2" t="s">
        <v>421</v>
      </c>
    </row>
    <row r="104" customFormat="false" ht="12.8" hidden="false" customHeight="false" outlineLevel="0" collapsed="false">
      <c r="A104" s="2" t="s">
        <v>130</v>
      </c>
      <c r="B104" s="2" t="n">
        <v>2271</v>
      </c>
      <c r="C104" s="3" t="n">
        <v>44138</v>
      </c>
      <c r="D104" s="2" t="s">
        <v>476</v>
      </c>
      <c r="E104" s="2" t="s">
        <v>8</v>
      </c>
      <c r="F104" s="2" t="n">
        <v>2</v>
      </c>
      <c r="G104" s="2" t="s">
        <v>211</v>
      </c>
    </row>
    <row r="105" customFormat="false" ht="12.8" hidden="false" customHeight="false" outlineLevel="0" collapsed="false">
      <c r="A105" s="2" t="s">
        <v>151</v>
      </c>
      <c r="B105" s="2" t="n">
        <v>7488</v>
      </c>
      <c r="C105" s="3" t="n">
        <v>43752</v>
      </c>
      <c r="D105" s="2" t="s">
        <v>476</v>
      </c>
      <c r="E105" s="2" t="s">
        <v>8</v>
      </c>
      <c r="F105" s="2" t="n">
        <v>1</v>
      </c>
      <c r="G105" s="2" t="s">
        <v>477</v>
      </c>
    </row>
    <row r="106" customFormat="false" ht="12.8" hidden="false" customHeight="false" outlineLevel="0" collapsed="false">
      <c r="A106" s="2" t="s">
        <v>151</v>
      </c>
      <c r="B106" s="2"/>
      <c r="C106" s="3" t="n">
        <v>43766</v>
      </c>
      <c r="D106" s="2" t="s">
        <v>476</v>
      </c>
      <c r="E106" s="2" t="s">
        <v>8</v>
      </c>
      <c r="F106" s="2" t="n">
        <v>1</v>
      </c>
      <c r="G106" s="2" t="s">
        <v>419</v>
      </c>
    </row>
    <row r="107" customFormat="false" ht="12.8" hidden="false" customHeight="false" outlineLevel="0" collapsed="false">
      <c r="A107" s="2" t="s">
        <v>151</v>
      </c>
      <c r="B107" s="2" t="n">
        <v>10910</v>
      </c>
      <c r="C107" s="3" t="n">
        <v>44118</v>
      </c>
      <c r="D107" s="2" t="s">
        <v>476</v>
      </c>
      <c r="E107" s="2" t="s">
        <v>8</v>
      </c>
      <c r="F107" s="2" t="n">
        <v>1</v>
      </c>
      <c r="G107" s="2" t="s">
        <v>478</v>
      </c>
    </row>
    <row r="108" customFormat="false" ht="12.8" hidden="false" customHeight="false" outlineLevel="0" collapsed="false">
      <c r="A108" s="2" t="s">
        <v>182</v>
      </c>
      <c r="B108" s="2" t="n">
        <v>23395</v>
      </c>
      <c r="C108" s="3" t="n">
        <v>43768</v>
      </c>
      <c r="D108" s="2" t="s">
        <v>476</v>
      </c>
      <c r="E108" s="2" t="s">
        <v>8</v>
      </c>
      <c r="F108" s="2" t="n">
        <v>2</v>
      </c>
      <c r="G108" s="2" t="s">
        <v>206</v>
      </c>
    </row>
    <row r="109" customFormat="false" ht="12.8" hidden="false" customHeight="false" outlineLevel="0" collapsed="false">
      <c r="A109" s="2" t="s">
        <v>194</v>
      </c>
      <c r="B109" s="2" t="n">
        <v>456672</v>
      </c>
      <c r="C109" s="2" t="s">
        <v>479</v>
      </c>
      <c r="D109" s="2" t="s">
        <v>476</v>
      </c>
      <c r="E109" s="2" t="s">
        <v>8</v>
      </c>
      <c r="F109" s="2" t="n">
        <v>1</v>
      </c>
      <c r="G109" s="2" t="s">
        <v>419</v>
      </c>
    </row>
    <row r="110" customFormat="false" ht="12.8" hidden="false" customHeight="false" outlineLevel="0" collapsed="false">
      <c r="A110" s="2" t="s">
        <v>194</v>
      </c>
      <c r="B110" s="2" t="n">
        <v>3316</v>
      </c>
      <c r="C110" s="3" t="n">
        <v>43775</v>
      </c>
      <c r="D110" s="2" t="s">
        <v>476</v>
      </c>
      <c r="E110" s="2" t="s">
        <v>8</v>
      </c>
      <c r="F110" s="2" t="n">
        <v>1</v>
      </c>
      <c r="G110" s="2" t="s">
        <v>480</v>
      </c>
    </row>
    <row r="111" customFormat="false" ht="12.8" hidden="false" customHeight="false" outlineLevel="0" collapsed="false">
      <c r="A111" s="2" t="s">
        <v>112</v>
      </c>
      <c r="B111" s="2" t="n">
        <v>606656</v>
      </c>
      <c r="C111" s="3" t="n">
        <v>43766</v>
      </c>
      <c r="D111" s="2" t="s">
        <v>85</v>
      </c>
      <c r="E111" s="2" t="s">
        <v>8</v>
      </c>
      <c r="F111" s="2" t="n">
        <v>1</v>
      </c>
      <c r="G111" s="2" t="s">
        <v>481</v>
      </c>
    </row>
    <row r="112" customFormat="false" ht="12.8" hidden="false" customHeight="false" outlineLevel="0" collapsed="false">
      <c r="A112" s="2" t="s">
        <v>151</v>
      </c>
      <c r="B112" s="2" t="n">
        <v>22702</v>
      </c>
      <c r="C112" s="3" t="n">
        <v>43767</v>
      </c>
      <c r="D112" s="2" t="s">
        <v>85</v>
      </c>
      <c r="E112" s="2" t="s">
        <v>8</v>
      </c>
      <c r="F112" s="2" t="n">
        <v>1</v>
      </c>
      <c r="G112" s="2" t="s">
        <v>206</v>
      </c>
    </row>
    <row r="113" customFormat="false" ht="12.8" hidden="false" customHeight="false" outlineLevel="0" collapsed="false">
      <c r="A113" s="2" t="s">
        <v>182</v>
      </c>
      <c r="B113" s="2"/>
      <c r="C113" s="3" t="n">
        <v>43742</v>
      </c>
      <c r="D113" s="2" t="s">
        <v>85</v>
      </c>
      <c r="E113" s="2" t="s">
        <v>2</v>
      </c>
      <c r="F113" s="2" t="n">
        <v>1</v>
      </c>
      <c r="G113" s="2" t="s">
        <v>206</v>
      </c>
    </row>
    <row r="114" customFormat="false" ht="12.8" hidden="false" customHeight="false" outlineLevel="0" collapsed="false">
      <c r="A114" s="2" t="s">
        <v>451</v>
      </c>
      <c r="B114" s="2" t="n">
        <v>993159</v>
      </c>
      <c r="C114" s="2" t="s">
        <v>482</v>
      </c>
      <c r="D114" s="2" t="s">
        <v>85</v>
      </c>
      <c r="E114" s="2" t="s">
        <v>8</v>
      </c>
      <c r="F114" s="2" t="n">
        <v>2</v>
      </c>
      <c r="G114" s="2" t="s">
        <v>483</v>
      </c>
    </row>
    <row r="115" customFormat="false" ht="12.8" hidden="false" customHeight="false" outlineLevel="0" collapsed="false">
      <c r="A115" s="2" t="s">
        <v>0</v>
      </c>
      <c r="B115" s="2" t="n">
        <v>501848</v>
      </c>
      <c r="C115" s="2" t="s">
        <v>484</v>
      </c>
      <c r="D115" s="2" t="s">
        <v>485</v>
      </c>
      <c r="E115" s="2" t="s">
        <v>8</v>
      </c>
      <c r="F115" s="2" t="n">
        <v>1</v>
      </c>
      <c r="G115" s="2" t="s">
        <v>421</v>
      </c>
    </row>
    <row r="116" customFormat="false" ht="12.8" hidden="false" customHeight="false" outlineLevel="0" collapsed="false">
      <c r="A116" s="2" t="s">
        <v>79</v>
      </c>
      <c r="B116" s="2" t="n">
        <v>453407</v>
      </c>
      <c r="C116" s="2" t="s">
        <v>482</v>
      </c>
      <c r="D116" s="2" t="s">
        <v>486</v>
      </c>
      <c r="E116" s="2" t="s">
        <v>8</v>
      </c>
      <c r="F116" s="2" t="n">
        <v>2</v>
      </c>
      <c r="G116" s="2" t="s">
        <v>487</v>
      </c>
    </row>
    <row r="117" customFormat="false" ht="12.8" hidden="false" customHeight="false" outlineLevel="0" collapsed="false">
      <c r="A117" s="2" t="s">
        <v>194</v>
      </c>
      <c r="B117" s="2" t="n">
        <v>444126</v>
      </c>
      <c r="C117" s="2" t="s">
        <v>488</v>
      </c>
      <c r="D117" s="2" t="s">
        <v>489</v>
      </c>
      <c r="E117" s="2" t="s">
        <v>8</v>
      </c>
      <c r="F117" s="2" t="n">
        <v>1</v>
      </c>
      <c r="G117" s="2" t="s">
        <v>258</v>
      </c>
    </row>
    <row r="118" customFormat="false" ht="12.8" hidden="false" customHeight="false" outlineLevel="0" collapsed="false">
      <c r="A118" s="2" t="s">
        <v>79</v>
      </c>
      <c r="B118" s="2" t="n">
        <v>454513</v>
      </c>
      <c r="C118" s="2" t="s">
        <v>490</v>
      </c>
      <c r="D118" s="2" t="s">
        <v>491</v>
      </c>
      <c r="E118" s="2" t="s">
        <v>8</v>
      </c>
      <c r="F118" s="2" t="n">
        <v>1</v>
      </c>
      <c r="G118" s="2" t="s">
        <v>419</v>
      </c>
    </row>
    <row r="119" customFormat="false" ht="12.8" hidden="false" customHeight="false" outlineLevel="0" collapsed="false">
      <c r="A119" s="2" t="s">
        <v>151</v>
      </c>
      <c r="B119" s="2" t="n">
        <v>607294</v>
      </c>
      <c r="C119" s="3" t="n">
        <v>43328</v>
      </c>
      <c r="D119" s="2" t="s">
        <v>299</v>
      </c>
      <c r="E119" s="2" t="s">
        <v>8</v>
      </c>
      <c r="F119" s="2" t="n">
        <v>1</v>
      </c>
      <c r="G119" s="2" t="s">
        <v>492</v>
      </c>
    </row>
    <row r="120" customFormat="false" ht="12.8" hidden="false" customHeight="false" outlineLevel="0" collapsed="false">
      <c r="A120" s="2" t="s">
        <v>160</v>
      </c>
      <c r="B120" s="2" t="n">
        <v>5709</v>
      </c>
      <c r="C120" s="3" t="n">
        <v>44383</v>
      </c>
      <c r="D120" s="2" t="s">
        <v>299</v>
      </c>
      <c r="E120" s="2" t="s">
        <v>2</v>
      </c>
      <c r="F120" s="2" t="n">
        <v>1</v>
      </c>
      <c r="G120" s="2" t="s">
        <v>206</v>
      </c>
      <c r="H120" s="1" t="n">
        <v>100</v>
      </c>
    </row>
    <row r="121" customFormat="false" ht="12.8" hidden="false" customHeight="false" outlineLevel="0" collapsed="false">
      <c r="A121" s="2" t="s">
        <v>160</v>
      </c>
      <c r="B121" s="2" t="n">
        <v>5709</v>
      </c>
      <c r="C121" s="3" t="n">
        <v>44383</v>
      </c>
      <c r="D121" s="2" t="s">
        <v>299</v>
      </c>
      <c r="E121" s="2" t="s">
        <v>2</v>
      </c>
      <c r="F121" s="2" t="n">
        <v>1</v>
      </c>
      <c r="G121" s="2" t="s">
        <v>206</v>
      </c>
      <c r="H121" s="1" t="n">
        <v>100</v>
      </c>
    </row>
    <row r="122" customFormat="false" ht="12.8" hidden="false" customHeight="false" outlineLevel="0" collapsed="false">
      <c r="A122" s="2" t="s">
        <v>112</v>
      </c>
      <c r="B122" s="2" t="n">
        <v>538783</v>
      </c>
      <c r="C122" s="2" t="s">
        <v>493</v>
      </c>
      <c r="D122" s="2" t="s">
        <v>494</v>
      </c>
      <c r="E122" s="2" t="s">
        <v>8</v>
      </c>
      <c r="F122" s="2" t="n">
        <v>1</v>
      </c>
      <c r="G122" s="2" t="s">
        <v>495</v>
      </c>
    </row>
    <row r="123" customFormat="false" ht="12.8" hidden="false" customHeight="false" outlineLevel="0" collapsed="false">
      <c r="A123" s="2" t="s">
        <v>0</v>
      </c>
      <c r="B123" s="2" t="n">
        <v>463815</v>
      </c>
      <c r="C123" s="2" t="s">
        <v>496</v>
      </c>
      <c r="D123" s="2" t="s">
        <v>497</v>
      </c>
      <c r="E123" s="2" t="s">
        <v>8</v>
      </c>
      <c r="F123" s="2" t="n">
        <v>1</v>
      </c>
      <c r="G123" s="2" t="s">
        <v>421</v>
      </c>
    </row>
    <row r="124" customFormat="false" ht="12.8" hidden="false" customHeight="false" outlineLevel="0" collapsed="false">
      <c r="A124" s="2" t="s">
        <v>112</v>
      </c>
      <c r="B124" s="2"/>
      <c r="C124" s="3" t="n">
        <v>44088</v>
      </c>
      <c r="D124" s="2" t="s">
        <v>497</v>
      </c>
      <c r="E124" s="2" t="s">
        <v>8</v>
      </c>
      <c r="F124" s="2" t="n">
        <v>1</v>
      </c>
      <c r="G124" s="2" t="s">
        <v>206</v>
      </c>
    </row>
    <row r="125" customFormat="false" ht="12.8" hidden="false" customHeight="false" outlineLevel="0" collapsed="false">
      <c r="A125" s="2" t="s">
        <v>151</v>
      </c>
      <c r="B125" s="2" t="n">
        <v>562307</v>
      </c>
      <c r="C125" s="2" t="s">
        <v>498</v>
      </c>
      <c r="D125" s="2" t="s">
        <v>497</v>
      </c>
      <c r="E125" s="2" t="s">
        <v>8</v>
      </c>
      <c r="F125" s="2" t="n">
        <v>1</v>
      </c>
      <c r="G125" s="2" t="s">
        <v>421</v>
      </c>
    </row>
    <row r="126" customFormat="false" ht="12.8" hidden="false" customHeight="false" outlineLevel="0" collapsed="false">
      <c r="A126" s="2" t="s">
        <v>0</v>
      </c>
      <c r="B126" s="2"/>
      <c r="C126" s="2" t="s">
        <v>499</v>
      </c>
      <c r="D126" s="2" t="s">
        <v>500</v>
      </c>
      <c r="E126" s="2" t="s">
        <v>8</v>
      </c>
      <c r="F126" s="2" t="n">
        <v>2</v>
      </c>
      <c r="G126" s="2" t="s">
        <v>501</v>
      </c>
    </row>
    <row r="127" customFormat="false" ht="12.8" hidden="false" customHeight="false" outlineLevel="0" collapsed="false">
      <c r="A127" s="2" t="s">
        <v>160</v>
      </c>
      <c r="B127" s="2"/>
      <c r="C127" s="3" t="n">
        <v>43751</v>
      </c>
      <c r="D127" s="2" t="s">
        <v>169</v>
      </c>
      <c r="E127" s="2" t="s">
        <v>8</v>
      </c>
      <c r="F127" s="2" t="n">
        <v>1</v>
      </c>
      <c r="G127" s="2" t="s">
        <v>502</v>
      </c>
    </row>
    <row r="128" customFormat="false" ht="12.8" hidden="false" customHeight="false" outlineLevel="0" collapsed="false">
      <c r="A128" s="2" t="s">
        <v>130</v>
      </c>
      <c r="B128" s="2" t="n">
        <v>559302</v>
      </c>
      <c r="C128" s="2" t="s">
        <v>503</v>
      </c>
      <c r="D128" s="2" t="s">
        <v>504</v>
      </c>
      <c r="E128" s="2" t="s">
        <v>8</v>
      </c>
      <c r="F128" s="2" t="n">
        <v>1</v>
      </c>
      <c r="G128" s="2" t="s">
        <v>505</v>
      </c>
    </row>
    <row r="129" customFormat="false" ht="12.8" hidden="false" customHeight="false" outlineLevel="0" collapsed="false">
      <c r="A129" s="2" t="s">
        <v>160</v>
      </c>
      <c r="B129" s="2" t="n">
        <v>2686</v>
      </c>
      <c r="C129" s="3" t="n">
        <v>44381</v>
      </c>
      <c r="D129" s="2" t="s">
        <v>298</v>
      </c>
      <c r="E129" s="2" t="s">
        <v>8</v>
      </c>
      <c r="F129" s="2" t="n">
        <v>1</v>
      </c>
      <c r="G129" s="2" t="s">
        <v>238</v>
      </c>
      <c r="H129" s="1" t="n">
        <v>99</v>
      </c>
    </row>
    <row r="130" customFormat="false" ht="12.8" hidden="false" customHeight="false" outlineLevel="0" collapsed="false">
      <c r="A130" s="2" t="s">
        <v>160</v>
      </c>
      <c r="B130" s="2" t="n">
        <v>2686</v>
      </c>
      <c r="C130" s="3" t="n">
        <v>44381</v>
      </c>
      <c r="D130" s="2" t="s">
        <v>298</v>
      </c>
      <c r="E130" s="2" t="s">
        <v>8</v>
      </c>
      <c r="F130" s="2" t="n">
        <v>1</v>
      </c>
      <c r="G130" s="2" t="s">
        <v>238</v>
      </c>
      <c r="H130" s="1" t="n">
        <v>99</v>
      </c>
    </row>
    <row r="131" customFormat="false" ht="12.8" hidden="false" customHeight="false" outlineLevel="0" collapsed="false">
      <c r="A131" s="2" t="s">
        <v>194</v>
      </c>
      <c r="B131" s="2" t="n">
        <v>2475</v>
      </c>
      <c r="C131" s="3" t="n">
        <v>44108</v>
      </c>
      <c r="D131" s="2" t="s">
        <v>298</v>
      </c>
      <c r="E131" s="2" t="s">
        <v>8</v>
      </c>
      <c r="F131" s="2" t="n">
        <v>1</v>
      </c>
      <c r="G131" s="2" t="s">
        <v>251</v>
      </c>
    </row>
    <row r="132" customFormat="false" ht="12.8" hidden="false" customHeight="false" outlineLevel="0" collapsed="false">
      <c r="A132" s="2" t="s">
        <v>0</v>
      </c>
      <c r="B132" s="2" t="n">
        <v>500660</v>
      </c>
      <c r="C132" s="2" t="s">
        <v>506</v>
      </c>
      <c r="D132" s="2" t="s">
        <v>155</v>
      </c>
      <c r="E132" s="2" t="s">
        <v>8</v>
      </c>
      <c r="F132" s="2" t="n">
        <v>1</v>
      </c>
      <c r="G132" s="2" t="s">
        <v>507</v>
      </c>
    </row>
    <row r="133" customFormat="false" ht="12.8" hidden="false" customHeight="false" outlineLevel="0" collapsed="false">
      <c r="A133" s="2" t="s">
        <v>0</v>
      </c>
      <c r="B133" s="2" t="n">
        <v>532425</v>
      </c>
      <c r="C133" s="2" t="s">
        <v>493</v>
      </c>
      <c r="D133" s="2" t="s">
        <v>155</v>
      </c>
      <c r="E133" s="2" t="s">
        <v>8</v>
      </c>
      <c r="F133" s="2" t="n">
        <v>1</v>
      </c>
      <c r="G133" s="2" t="s">
        <v>508</v>
      </c>
    </row>
    <row r="134" customFormat="false" ht="12.8" hidden="false" customHeight="false" outlineLevel="0" collapsed="false">
      <c r="A134" s="2" t="s">
        <v>0</v>
      </c>
      <c r="B134" s="2" t="n">
        <v>18457</v>
      </c>
      <c r="C134" s="3" t="n">
        <v>44127</v>
      </c>
      <c r="D134" s="2" t="s">
        <v>155</v>
      </c>
      <c r="E134" s="2" t="s">
        <v>8</v>
      </c>
      <c r="F134" s="2" t="n">
        <v>2</v>
      </c>
      <c r="G134" s="2" t="s">
        <v>206</v>
      </c>
    </row>
    <row r="135" customFormat="false" ht="12.8" hidden="false" customHeight="false" outlineLevel="0" collapsed="false">
      <c r="A135" s="2" t="s">
        <v>112</v>
      </c>
      <c r="B135" s="2"/>
      <c r="C135" s="2" t="s">
        <v>446</v>
      </c>
      <c r="D135" s="2" t="s">
        <v>155</v>
      </c>
      <c r="E135" s="2" t="s">
        <v>8</v>
      </c>
      <c r="F135" s="2" t="n">
        <v>1</v>
      </c>
      <c r="G135" s="2" t="s">
        <v>447</v>
      </c>
    </row>
    <row r="136" customFormat="false" ht="12.8" hidden="false" customHeight="false" outlineLevel="0" collapsed="false">
      <c r="A136" s="2" t="s">
        <v>160</v>
      </c>
      <c r="B136" s="2" t="n">
        <v>324217</v>
      </c>
      <c r="C136" s="2" t="s">
        <v>509</v>
      </c>
      <c r="D136" s="2" t="s">
        <v>155</v>
      </c>
      <c r="E136" s="2" t="s">
        <v>8</v>
      </c>
      <c r="F136" s="2" t="n">
        <v>2</v>
      </c>
      <c r="G136" s="2" t="s">
        <v>510</v>
      </c>
    </row>
    <row r="137" customFormat="false" ht="12.8" hidden="false" customHeight="false" outlineLevel="0" collapsed="false">
      <c r="A137" s="2" t="s">
        <v>194</v>
      </c>
      <c r="B137" s="2"/>
      <c r="C137" s="3" t="n">
        <v>43394</v>
      </c>
      <c r="D137" s="2" t="s">
        <v>155</v>
      </c>
      <c r="E137" s="2" t="s">
        <v>8</v>
      </c>
      <c r="F137" s="2" t="n">
        <v>2</v>
      </c>
      <c r="G137" s="2" t="s">
        <v>436</v>
      </c>
    </row>
    <row r="138" customFormat="false" ht="12.8" hidden="false" customHeight="false" outlineLevel="0" collapsed="false">
      <c r="A138" s="2" t="s">
        <v>194</v>
      </c>
      <c r="B138" s="2" t="n">
        <v>471878</v>
      </c>
      <c r="C138" s="3" t="n">
        <v>43404</v>
      </c>
      <c r="D138" s="2" t="s">
        <v>155</v>
      </c>
      <c r="E138" s="2" t="s">
        <v>8</v>
      </c>
      <c r="F138" s="2" t="n">
        <v>2</v>
      </c>
      <c r="G138" s="2" t="s">
        <v>465</v>
      </c>
    </row>
    <row r="139" customFormat="false" ht="12.8" hidden="false" customHeight="false" outlineLevel="0" collapsed="false">
      <c r="A139" s="2" t="s">
        <v>0</v>
      </c>
      <c r="B139" s="2" t="n">
        <v>464167</v>
      </c>
      <c r="C139" s="2" t="s">
        <v>511</v>
      </c>
      <c r="D139" s="2" t="s">
        <v>512</v>
      </c>
      <c r="E139" s="2" t="s">
        <v>8</v>
      </c>
      <c r="F139" s="2" t="n">
        <v>2</v>
      </c>
      <c r="G139" s="2" t="s">
        <v>258</v>
      </c>
    </row>
    <row r="140" customFormat="false" ht="12.8" hidden="false" customHeight="false" outlineLevel="0" collapsed="false">
      <c r="A140" s="2" t="s">
        <v>0</v>
      </c>
      <c r="B140" s="2" t="n">
        <v>464024</v>
      </c>
      <c r="C140" s="2" t="s">
        <v>513</v>
      </c>
      <c r="D140" s="2" t="s">
        <v>514</v>
      </c>
      <c r="E140" s="2" t="s">
        <v>8</v>
      </c>
      <c r="F140" s="2" t="n">
        <v>1</v>
      </c>
      <c r="G140" s="2" t="s">
        <v>421</v>
      </c>
    </row>
    <row r="141" customFormat="false" ht="12.8" hidden="false" customHeight="false" outlineLevel="0" collapsed="false">
      <c r="A141" s="2" t="s">
        <v>79</v>
      </c>
      <c r="B141" s="2" t="n">
        <v>455295</v>
      </c>
      <c r="C141" s="2" t="s">
        <v>515</v>
      </c>
      <c r="D141" s="2" t="s">
        <v>516</v>
      </c>
      <c r="E141" s="2" t="s">
        <v>8</v>
      </c>
      <c r="F141" s="2" t="n">
        <v>1</v>
      </c>
      <c r="G141" s="2" t="s">
        <v>517</v>
      </c>
    </row>
    <row r="142" customFormat="false" ht="12.8" hidden="false" customHeight="false" outlineLevel="0" collapsed="false">
      <c r="A142" s="2" t="s">
        <v>0</v>
      </c>
      <c r="B142" s="2" t="n">
        <v>529980</v>
      </c>
      <c r="C142" s="2" t="s">
        <v>518</v>
      </c>
      <c r="D142" s="2" t="s">
        <v>519</v>
      </c>
      <c r="E142" s="2" t="s">
        <v>8</v>
      </c>
      <c r="F142" s="2" t="n">
        <v>1</v>
      </c>
      <c r="G142" s="2" t="s">
        <v>449</v>
      </c>
    </row>
    <row r="143" customFormat="false" ht="12.8" hidden="false" customHeight="false" outlineLevel="0" collapsed="false">
      <c r="A143" s="2" t="s">
        <v>151</v>
      </c>
      <c r="B143" s="2" t="n">
        <v>536150</v>
      </c>
      <c r="C143" s="2" t="s">
        <v>520</v>
      </c>
      <c r="D143" s="2" t="s">
        <v>519</v>
      </c>
      <c r="E143" s="2" t="s">
        <v>8</v>
      </c>
      <c r="F143" s="2" t="n">
        <v>1</v>
      </c>
      <c r="G143" s="2" t="s">
        <v>251</v>
      </c>
    </row>
    <row r="144" customFormat="false" ht="12.8" hidden="false" customHeight="false" outlineLevel="0" collapsed="false">
      <c r="A144" s="2" t="s">
        <v>79</v>
      </c>
      <c r="B144" s="2" t="n">
        <v>454928</v>
      </c>
      <c r="C144" s="2" t="s">
        <v>521</v>
      </c>
      <c r="D144" s="2" t="s">
        <v>522</v>
      </c>
      <c r="E144" s="2" t="s">
        <v>8</v>
      </c>
      <c r="F144" s="2" t="n">
        <v>4</v>
      </c>
      <c r="G144" s="2" t="s">
        <v>523</v>
      </c>
    </row>
    <row r="145" customFormat="false" ht="12.8" hidden="false" customHeight="false" outlineLevel="0" collapsed="false">
      <c r="A145" s="2" t="s">
        <v>0</v>
      </c>
      <c r="B145" s="2" t="n">
        <v>464623</v>
      </c>
      <c r="C145" s="2" t="s">
        <v>524</v>
      </c>
      <c r="D145" s="2" t="s">
        <v>152</v>
      </c>
      <c r="E145" s="2" t="s">
        <v>8</v>
      </c>
      <c r="F145" s="2" t="n">
        <v>1</v>
      </c>
      <c r="G145" s="2" t="s">
        <v>447</v>
      </c>
    </row>
    <row r="146" customFormat="false" ht="12.8" hidden="false" customHeight="false" outlineLevel="0" collapsed="false">
      <c r="A146" s="2" t="s">
        <v>0</v>
      </c>
      <c r="B146" s="2" t="n">
        <v>6428</v>
      </c>
      <c r="C146" s="2" t="s">
        <v>525</v>
      </c>
      <c r="D146" s="2" t="s">
        <v>152</v>
      </c>
      <c r="E146" s="2" t="s">
        <v>8</v>
      </c>
      <c r="F146" s="2" t="n">
        <v>1</v>
      </c>
      <c r="G146" s="2" t="s">
        <v>526</v>
      </c>
    </row>
    <row r="147" customFormat="false" ht="12.8" hidden="false" customHeight="false" outlineLevel="0" collapsed="false">
      <c r="A147" s="2" t="s">
        <v>0</v>
      </c>
      <c r="B147" s="2" t="n">
        <v>15427</v>
      </c>
      <c r="C147" s="3" t="n">
        <v>43759</v>
      </c>
      <c r="D147" s="2" t="s">
        <v>152</v>
      </c>
      <c r="E147" s="2" t="s">
        <v>8</v>
      </c>
      <c r="F147" s="2" t="n">
        <v>1</v>
      </c>
      <c r="G147" s="2" t="s">
        <v>527</v>
      </c>
    </row>
    <row r="148" customFormat="false" ht="12.8" hidden="false" customHeight="false" outlineLevel="0" collapsed="false">
      <c r="A148" s="2" t="s">
        <v>0</v>
      </c>
      <c r="B148" s="2" t="n">
        <v>20181</v>
      </c>
      <c r="C148" s="3" t="n">
        <v>43766</v>
      </c>
      <c r="D148" s="2" t="s">
        <v>152</v>
      </c>
      <c r="E148" s="2" t="s">
        <v>8</v>
      </c>
      <c r="F148" s="2" t="n">
        <v>2</v>
      </c>
      <c r="G148" s="2" t="s">
        <v>254</v>
      </c>
    </row>
    <row r="149" customFormat="false" ht="12.8" hidden="false" customHeight="false" outlineLevel="0" collapsed="false">
      <c r="A149" s="2" t="s">
        <v>0</v>
      </c>
      <c r="B149" s="2" t="n">
        <v>4517</v>
      </c>
      <c r="C149" s="3" t="n">
        <v>44110</v>
      </c>
      <c r="D149" s="2" t="s">
        <v>152</v>
      </c>
      <c r="E149" s="2" t="s">
        <v>166</v>
      </c>
      <c r="F149" s="2" t="n">
        <v>1</v>
      </c>
      <c r="G149" s="2" t="s">
        <v>211</v>
      </c>
    </row>
    <row r="150" customFormat="false" ht="12.8" hidden="false" customHeight="false" outlineLevel="0" collapsed="false">
      <c r="A150" s="2" t="s">
        <v>79</v>
      </c>
      <c r="B150" s="2" t="n">
        <v>3606</v>
      </c>
      <c r="C150" s="3" t="n">
        <v>43775</v>
      </c>
      <c r="D150" s="2" t="s">
        <v>152</v>
      </c>
      <c r="E150" s="2" t="s">
        <v>8</v>
      </c>
      <c r="F150" s="2" t="n">
        <v>1</v>
      </c>
      <c r="G150" s="2" t="s">
        <v>528</v>
      </c>
    </row>
    <row r="151" customFormat="false" ht="12.8" hidden="false" customHeight="false" outlineLevel="0" collapsed="false">
      <c r="A151" s="2" t="s">
        <v>79</v>
      </c>
      <c r="B151" s="2" t="n">
        <v>419296</v>
      </c>
      <c r="C151" s="2" t="s">
        <v>529</v>
      </c>
      <c r="D151" s="2" t="s">
        <v>152</v>
      </c>
      <c r="E151" s="2" t="s">
        <v>8</v>
      </c>
      <c r="F151" s="2" t="n">
        <v>2</v>
      </c>
      <c r="G151" s="2" t="s">
        <v>421</v>
      </c>
    </row>
    <row r="152" customFormat="false" ht="12.8" hidden="false" customHeight="false" outlineLevel="0" collapsed="false">
      <c r="A152" s="2" t="s">
        <v>112</v>
      </c>
      <c r="B152" s="2" t="n">
        <v>303</v>
      </c>
      <c r="C152" s="3" t="n">
        <v>44378</v>
      </c>
      <c r="D152" s="2" t="s">
        <v>152</v>
      </c>
      <c r="E152" s="2" t="s">
        <v>2</v>
      </c>
      <c r="F152" s="2" t="n">
        <v>1</v>
      </c>
      <c r="G152" s="2" t="s">
        <v>217</v>
      </c>
      <c r="H152" s="1" t="n">
        <v>46</v>
      </c>
    </row>
    <row r="153" customFormat="false" ht="12.8" hidden="false" customHeight="false" outlineLevel="0" collapsed="false">
      <c r="A153" s="2" t="s">
        <v>112</v>
      </c>
      <c r="B153" s="2" t="n">
        <v>303</v>
      </c>
      <c r="C153" s="3" t="n">
        <v>44378</v>
      </c>
      <c r="D153" s="2" t="s">
        <v>152</v>
      </c>
      <c r="E153" s="2" t="s">
        <v>2</v>
      </c>
      <c r="F153" s="2" t="n">
        <v>1</v>
      </c>
      <c r="G153" s="2" t="s">
        <v>217</v>
      </c>
      <c r="H153" s="1" t="n">
        <v>46</v>
      </c>
    </row>
    <row r="154" customFormat="false" ht="12.8" hidden="false" customHeight="false" outlineLevel="0" collapsed="false">
      <c r="A154" s="2" t="s">
        <v>130</v>
      </c>
      <c r="B154" s="2" t="n">
        <v>21229</v>
      </c>
      <c r="C154" s="3" t="n">
        <v>43766</v>
      </c>
      <c r="D154" s="2" t="s">
        <v>152</v>
      </c>
      <c r="E154" s="2" t="s">
        <v>8</v>
      </c>
      <c r="F154" s="2" t="n">
        <v>1</v>
      </c>
      <c r="G154" s="2" t="s">
        <v>257</v>
      </c>
    </row>
    <row r="155" customFormat="false" ht="12.8" hidden="false" customHeight="false" outlineLevel="0" collapsed="false">
      <c r="A155" s="2" t="s">
        <v>130</v>
      </c>
      <c r="B155" s="2" t="n">
        <v>591125</v>
      </c>
      <c r="C155" s="3" t="n">
        <v>43418</v>
      </c>
      <c r="D155" s="2" t="s">
        <v>152</v>
      </c>
      <c r="E155" s="2" t="s">
        <v>8</v>
      </c>
      <c r="F155" s="2" t="n">
        <v>2</v>
      </c>
      <c r="G155" s="2" t="s">
        <v>530</v>
      </c>
    </row>
    <row r="156" customFormat="false" ht="12.8" hidden="false" customHeight="false" outlineLevel="0" collapsed="false">
      <c r="A156" s="2" t="s">
        <v>151</v>
      </c>
      <c r="B156" s="2" t="n">
        <v>25984</v>
      </c>
      <c r="C156" s="3" t="n">
        <v>44137</v>
      </c>
      <c r="D156" s="2" t="s">
        <v>152</v>
      </c>
      <c r="E156" s="2" t="s">
        <v>8</v>
      </c>
      <c r="F156" s="2" t="n">
        <v>1</v>
      </c>
      <c r="G156" s="2" t="s">
        <v>211</v>
      </c>
    </row>
    <row r="157" customFormat="false" ht="12.8" hidden="false" customHeight="false" outlineLevel="0" collapsed="false">
      <c r="A157" s="2" t="s">
        <v>160</v>
      </c>
      <c r="B157" s="2" t="n">
        <v>326098</v>
      </c>
      <c r="C157" s="2" t="s">
        <v>415</v>
      </c>
      <c r="D157" s="2" t="s">
        <v>152</v>
      </c>
      <c r="E157" s="2" t="s">
        <v>8</v>
      </c>
      <c r="F157" s="2" t="n">
        <v>1</v>
      </c>
      <c r="G157" s="2" t="s">
        <v>531</v>
      </c>
    </row>
    <row r="158" customFormat="false" ht="12.8" hidden="false" customHeight="false" outlineLevel="0" collapsed="false">
      <c r="A158" s="2" t="s">
        <v>160</v>
      </c>
      <c r="B158" s="2" t="n">
        <v>18274</v>
      </c>
      <c r="C158" s="3" t="n">
        <v>44127</v>
      </c>
      <c r="D158" s="2" t="s">
        <v>152</v>
      </c>
      <c r="E158" s="2" t="s">
        <v>8</v>
      </c>
      <c r="F158" s="2" t="n">
        <v>2</v>
      </c>
      <c r="G158" s="2" t="s">
        <v>206</v>
      </c>
    </row>
    <row r="159" customFormat="false" ht="12.8" hidden="false" customHeight="false" outlineLevel="0" collapsed="false">
      <c r="A159" s="2" t="s">
        <v>194</v>
      </c>
      <c r="B159" s="2" t="n">
        <v>455665</v>
      </c>
      <c r="C159" s="2" t="s">
        <v>532</v>
      </c>
      <c r="D159" s="2" t="s">
        <v>152</v>
      </c>
      <c r="E159" s="2" t="s">
        <v>8</v>
      </c>
      <c r="F159" s="2" t="n">
        <v>1</v>
      </c>
      <c r="G159" s="2" t="s">
        <v>526</v>
      </c>
    </row>
    <row r="160" customFormat="false" ht="12.8" hidden="false" customHeight="false" outlineLevel="0" collapsed="false">
      <c r="A160" s="2" t="s">
        <v>194</v>
      </c>
      <c r="B160" s="2" t="n">
        <v>457528</v>
      </c>
      <c r="C160" s="2" t="s">
        <v>533</v>
      </c>
      <c r="D160" s="2" t="s">
        <v>152</v>
      </c>
      <c r="E160" s="2" t="s">
        <v>8</v>
      </c>
      <c r="F160" s="2" t="n">
        <v>1</v>
      </c>
      <c r="G160" s="2" t="s">
        <v>534</v>
      </c>
    </row>
    <row r="161" customFormat="false" ht="12.8" hidden="false" customHeight="false" outlineLevel="0" collapsed="false">
      <c r="A161" s="2" t="s">
        <v>194</v>
      </c>
      <c r="B161" s="2" t="n">
        <v>471303</v>
      </c>
      <c r="C161" s="3" t="n">
        <v>43390</v>
      </c>
      <c r="D161" s="2" t="s">
        <v>152</v>
      </c>
      <c r="E161" s="2" t="s">
        <v>8</v>
      </c>
      <c r="F161" s="2" t="n">
        <v>1</v>
      </c>
      <c r="G161" s="2" t="s">
        <v>535</v>
      </c>
    </row>
    <row r="162" customFormat="false" ht="12.8" hidden="false" customHeight="false" outlineLevel="0" collapsed="false">
      <c r="A162" s="2" t="s">
        <v>194</v>
      </c>
      <c r="B162" s="2" t="n">
        <v>456071</v>
      </c>
      <c r="C162" s="2" t="s">
        <v>446</v>
      </c>
      <c r="D162" s="2" t="s">
        <v>152</v>
      </c>
      <c r="E162" s="2" t="s">
        <v>8</v>
      </c>
      <c r="F162" s="2" t="n">
        <v>2</v>
      </c>
      <c r="G162" s="2" t="s">
        <v>455</v>
      </c>
    </row>
    <row r="163" customFormat="false" ht="12.8" hidden="false" customHeight="false" outlineLevel="0" collapsed="false">
      <c r="A163" s="2" t="s">
        <v>194</v>
      </c>
      <c r="B163" s="2" t="n">
        <v>11137</v>
      </c>
      <c r="C163" s="3" t="n">
        <v>44421</v>
      </c>
      <c r="D163" s="2" t="s">
        <v>152</v>
      </c>
      <c r="E163" s="2" t="s">
        <v>8</v>
      </c>
      <c r="F163" s="2" t="n">
        <v>1</v>
      </c>
      <c r="G163" s="2" t="s">
        <v>268</v>
      </c>
      <c r="H163" s="1" t="n">
        <v>138</v>
      </c>
    </row>
    <row r="164" customFormat="false" ht="12.8" hidden="false" customHeight="false" outlineLevel="0" collapsed="false">
      <c r="A164" s="2" t="s">
        <v>194</v>
      </c>
      <c r="B164" s="2" t="n">
        <v>11137</v>
      </c>
      <c r="C164" s="3" t="n">
        <v>44421</v>
      </c>
      <c r="D164" s="2" t="s">
        <v>152</v>
      </c>
      <c r="E164" s="2" t="s">
        <v>8</v>
      </c>
      <c r="F164" s="2" t="n">
        <v>1</v>
      </c>
      <c r="G164" s="2" t="s">
        <v>268</v>
      </c>
      <c r="H164" s="1" t="n">
        <v>138</v>
      </c>
    </row>
    <row r="165" customFormat="false" ht="12.8" hidden="false" customHeight="false" outlineLevel="0" collapsed="false">
      <c r="A165" s="2" t="s">
        <v>0</v>
      </c>
      <c r="B165" s="2" t="n">
        <v>532544</v>
      </c>
      <c r="C165" s="2" t="s">
        <v>532</v>
      </c>
      <c r="D165" s="2" t="s">
        <v>536</v>
      </c>
      <c r="E165" s="2" t="s">
        <v>8</v>
      </c>
      <c r="F165" s="2" t="n">
        <v>1</v>
      </c>
      <c r="G165" s="2" t="s">
        <v>537</v>
      </c>
    </row>
    <row r="166" customFormat="false" ht="12.8" hidden="false" customHeight="false" outlineLevel="0" collapsed="false">
      <c r="A166" s="2" t="s">
        <v>0</v>
      </c>
      <c r="B166" s="2" t="n">
        <v>498246</v>
      </c>
      <c r="C166" s="2" t="s">
        <v>538</v>
      </c>
      <c r="D166" s="2" t="s">
        <v>539</v>
      </c>
      <c r="E166" s="2" t="s">
        <v>8</v>
      </c>
      <c r="F166" s="2" t="n">
        <v>2</v>
      </c>
      <c r="G166" s="2" t="s">
        <v>540</v>
      </c>
    </row>
    <row r="167" customFormat="false" ht="12.8" hidden="false" customHeight="false" outlineLevel="0" collapsed="false">
      <c r="A167" s="2" t="s">
        <v>112</v>
      </c>
      <c r="B167" s="2" t="n">
        <v>605411</v>
      </c>
      <c r="C167" s="3" t="n">
        <v>43751</v>
      </c>
      <c r="D167" s="2" t="s">
        <v>541</v>
      </c>
      <c r="E167" s="2" t="s">
        <v>8</v>
      </c>
      <c r="F167" s="2" t="n">
        <v>1</v>
      </c>
      <c r="G167" s="2" t="s">
        <v>206</v>
      </c>
    </row>
    <row r="168" customFormat="false" ht="12.8" hidden="false" customHeight="false" outlineLevel="0" collapsed="false">
      <c r="A168" s="2" t="s">
        <v>160</v>
      </c>
      <c r="B168" s="2" t="n">
        <v>16409</v>
      </c>
      <c r="C168" s="3" t="n">
        <v>44124</v>
      </c>
      <c r="D168" s="2" t="s">
        <v>184</v>
      </c>
      <c r="E168" s="2" t="s">
        <v>8</v>
      </c>
      <c r="F168" s="2" t="n">
        <v>1</v>
      </c>
      <c r="G168" s="2" t="s">
        <v>308</v>
      </c>
    </row>
    <row r="169" customFormat="false" ht="12.8" hidden="false" customHeight="false" outlineLevel="0" collapsed="false">
      <c r="A169" s="2" t="s">
        <v>0</v>
      </c>
      <c r="B169" s="2" t="n">
        <v>27868</v>
      </c>
      <c r="C169" s="3" t="n">
        <v>44378</v>
      </c>
      <c r="D169" s="2" t="s">
        <v>208</v>
      </c>
      <c r="E169" s="2" t="s">
        <v>2</v>
      </c>
      <c r="F169" s="2" t="n">
        <v>1</v>
      </c>
      <c r="G169" s="2" t="s">
        <v>206</v>
      </c>
      <c r="H169" s="1" t="n">
        <v>2</v>
      </c>
    </row>
    <row r="170" customFormat="false" ht="12.8" hidden="false" customHeight="false" outlineLevel="0" collapsed="false">
      <c r="A170" s="2" t="s">
        <v>0</v>
      </c>
      <c r="B170" s="2" t="n">
        <v>27868</v>
      </c>
      <c r="C170" s="3" t="n">
        <v>44378</v>
      </c>
      <c r="D170" s="2" t="s">
        <v>208</v>
      </c>
      <c r="E170" s="2" t="s">
        <v>2</v>
      </c>
      <c r="F170" s="2" t="n">
        <v>1</v>
      </c>
      <c r="G170" s="2" t="s">
        <v>206</v>
      </c>
      <c r="H170" s="1" t="n">
        <v>2</v>
      </c>
    </row>
    <row r="171" customFormat="false" ht="12.8" hidden="false" customHeight="false" outlineLevel="0" collapsed="false">
      <c r="A171" s="2" t="s">
        <v>0</v>
      </c>
      <c r="B171" s="2" t="n">
        <v>533303</v>
      </c>
      <c r="C171" s="2" t="s">
        <v>411</v>
      </c>
      <c r="D171" s="2" t="s">
        <v>542</v>
      </c>
      <c r="E171" s="2" t="s">
        <v>8</v>
      </c>
      <c r="F171" s="2" t="n">
        <v>1</v>
      </c>
      <c r="G171" s="2" t="s">
        <v>83</v>
      </c>
    </row>
    <row r="172" customFormat="false" ht="12.8" hidden="false" customHeight="false" outlineLevel="0" collapsed="false">
      <c r="A172" s="2" t="s">
        <v>0</v>
      </c>
      <c r="B172" s="2" t="n">
        <v>534463</v>
      </c>
      <c r="C172" s="2" t="s">
        <v>503</v>
      </c>
      <c r="D172" s="2" t="s">
        <v>542</v>
      </c>
      <c r="E172" s="2" t="s">
        <v>8</v>
      </c>
      <c r="F172" s="2" t="n">
        <v>1</v>
      </c>
      <c r="G172" s="2" t="s">
        <v>543</v>
      </c>
    </row>
    <row r="173" customFormat="false" ht="12.8" hidden="false" customHeight="false" outlineLevel="0" collapsed="false">
      <c r="A173" s="2" t="s">
        <v>0</v>
      </c>
      <c r="B173" s="2" t="n">
        <v>569808</v>
      </c>
      <c r="C173" s="3" t="n">
        <v>43359</v>
      </c>
      <c r="D173" s="2" t="s">
        <v>542</v>
      </c>
      <c r="E173" s="2" t="s">
        <v>8</v>
      </c>
      <c r="F173" s="2" t="n">
        <v>1</v>
      </c>
      <c r="G173" s="6" t="s">
        <v>544</v>
      </c>
    </row>
    <row r="174" customFormat="false" ht="12.8" hidden="false" customHeight="false" outlineLevel="0" collapsed="false">
      <c r="A174" s="2" t="s">
        <v>0</v>
      </c>
      <c r="B174" s="2" t="n">
        <v>573929</v>
      </c>
      <c r="C174" s="3" t="n">
        <v>43399</v>
      </c>
      <c r="D174" s="2" t="s">
        <v>542</v>
      </c>
      <c r="E174" s="2" t="s">
        <v>8</v>
      </c>
      <c r="F174" s="2" t="n">
        <v>1</v>
      </c>
      <c r="G174" s="2" t="s">
        <v>545</v>
      </c>
    </row>
    <row r="175" customFormat="false" ht="12.8" hidden="false" customHeight="false" outlineLevel="0" collapsed="false">
      <c r="A175" s="2" t="s">
        <v>0</v>
      </c>
      <c r="B175" s="2" t="n">
        <v>574358</v>
      </c>
      <c r="C175" s="3" t="n">
        <v>43404</v>
      </c>
      <c r="D175" s="2" t="s">
        <v>542</v>
      </c>
      <c r="E175" s="2" t="s">
        <v>8</v>
      </c>
      <c r="F175" s="2" t="n">
        <v>1</v>
      </c>
      <c r="G175" s="2" t="s">
        <v>349</v>
      </c>
    </row>
    <row r="176" customFormat="false" ht="12.8" hidden="false" customHeight="false" outlineLevel="0" collapsed="false">
      <c r="A176" s="2" t="s">
        <v>0</v>
      </c>
      <c r="B176" s="2" t="n">
        <v>574707</v>
      </c>
      <c r="C176" s="3" t="n">
        <v>43408</v>
      </c>
      <c r="D176" s="2" t="s">
        <v>542</v>
      </c>
      <c r="E176" s="2" t="s">
        <v>8</v>
      </c>
      <c r="F176" s="2" t="n">
        <v>1</v>
      </c>
      <c r="G176" s="2" t="s">
        <v>242</v>
      </c>
    </row>
    <row r="177" customFormat="false" ht="12.8" hidden="false" customHeight="false" outlineLevel="0" collapsed="false">
      <c r="A177" s="2" t="s">
        <v>0</v>
      </c>
      <c r="B177" s="2"/>
      <c r="C177" s="3" t="n">
        <v>43448</v>
      </c>
      <c r="D177" s="2" t="s">
        <v>542</v>
      </c>
      <c r="E177" s="2" t="s">
        <v>8</v>
      </c>
      <c r="F177" s="2" t="n">
        <v>1</v>
      </c>
      <c r="G177" s="2" t="s">
        <v>546</v>
      </c>
    </row>
    <row r="178" customFormat="false" ht="12.8" hidden="false" customHeight="false" outlineLevel="0" collapsed="false">
      <c r="A178" s="2" t="s">
        <v>79</v>
      </c>
      <c r="B178" s="2" t="n">
        <v>475234</v>
      </c>
      <c r="C178" s="3" t="n">
        <v>43411</v>
      </c>
      <c r="D178" s="2" t="s">
        <v>542</v>
      </c>
      <c r="E178" s="2" t="s">
        <v>8</v>
      </c>
      <c r="F178" s="2" t="n">
        <v>1</v>
      </c>
      <c r="G178" s="2" t="s">
        <v>206</v>
      </c>
    </row>
    <row r="179" customFormat="false" ht="12.8" hidden="false" customHeight="false" outlineLevel="0" collapsed="false">
      <c r="A179" s="2" t="s">
        <v>112</v>
      </c>
      <c r="B179" s="2" t="n">
        <v>539717</v>
      </c>
      <c r="C179" s="2" t="s">
        <v>415</v>
      </c>
      <c r="D179" s="2" t="s">
        <v>542</v>
      </c>
      <c r="E179" s="2" t="s">
        <v>8</v>
      </c>
      <c r="F179" s="2" t="n">
        <v>1</v>
      </c>
      <c r="G179" s="2" t="s">
        <v>547</v>
      </c>
    </row>
    <row r="180" customFormat="false" ht="12.8" hidden="false" customHeight="false" outlineLevel="0" collapsed="false">
      <c r="A180" s="2" t="s">
        <v>151</v>
      </c>
      <c r="B180" s="2"/>
      <c r="C180" s="3" t="n">
        <v>43401</v>
      </c>
      <c r="D180" s="2" t="s">
        <v>542</v>
      </c>
      <c r="E180" s="2" t="s">
        <v>8</v>
      </c>
      <c r="F180" s="2" t="n">
        <v>1</v>
      </c>
      <c r="G180" s="2" t="s">
        <v>548</v>
      </c>
    </row>
    <row r="181" customFormat="false" ht="12.8" hidden="false" customHeight="false" outlineLevel="0" collapsed="false">
      <c r="A181" s="2" t="s">
        <v>79</v>
      </c>
      <c r="B181" s="2" t="n">
        <v>475114</v>
      </c>
      <c r="C181" s="3" t="n">
        <v>43408</v>
      </c>
      <c r="D181" s="2" t="s">
        <v>549</v>
      </c>
      <c r="E181" s="2" t="s">
        <v>2</v>
      </c>
      <c r="F181" s="2" t="n">
        <v>1</v>
      </c>
      <c r="G181" s="2" t="s">
        <v>206</v>
      </c>
    </row>
    <row r="182" customFormat="false" ht="12.8" hidden="false" customHeight="false" outlineLevel="0" collapsed="false">
      <c r="A182" s="2" t="s">
        <v>0</v>
      </c>
      <c r="B182" s="2" t="n">
        <v>573038</v>
      </c>
      <c r="C182" s="3" t="n">
        <v>43393</v>
      </c>
      <c r="D182" s="2" t="s">
        <v>550</v>
      </c>
      <c r="E182" s="2" t="s">
        <v>8</v>
      </c>
      <c r="F182" s="2" t="n">
        <v>1</v>
      </c>
      <c r="G182" s="2" t="s">
        <v>211</v>
      </c>
    </row>
    <row r="183" customFormat="false" ht="12.8" hidden="false" customHeight="false" outlineLevel="0" collapsed="false">
      <c r="A183" s="2" t="s">
        <v>0</v>
      </c>
      <c r="B183" s="2" t="n">
        <v>460850</v>
      </c>
      <c r="C183" s="2" t="s">
        <v>551</v>
      </c>
      <c r="D183" s="2" t="s">
        <v>552</v>
      </c>
      <c r="E183" s="2" t="s">
        <v>8</v>
      </c>
      <c r="F183" s="2" t="n">
        <v>1</v>
      </c>
      <c r="G183" s="2" t="s">
        <v>421</v>
      </c>
    </row>
    <row r="184" customFormat="false" ht="12.8" hidden="false" customHeight="false" outlineLevel="0" collapsed="false">
      <c r="A184" s="2" t="s">
        <v>0</v>
      </c>
      <c r="B184" s="2" t="n">
        <v>465072</v>
      </c>
      <c r="C184" s="2" t="s">
        <v>553</v>
      </c>
      <c r="D184" s="2" t="s">
        <v>552</v>
      </c>
      <c r="E184" s="2" t="s">
        <v>8</v>
      </c>
      <c r="F184" s="2" t="n">
        <v>1</v>
      </c>
      <c r="G184" s="2" t="s">
        <v>421</v>
      </c>
    </row>
    <row r="185" customFormat="false" ht="12.8" hidden="false" customHeight="false" outlineLevel="0" collapsed="false">
      <c r="A185" s="2" t="s">
        <v>0</v>
      </c>
      <c r="B185" s="2" t="n">
        <v>502608</v>
      </c>
      <c r="C185" s="2" t="s">
        <v>554</v>
      </c>
      <c r="D185" s="2" t="s">
        <v>552</v>
      </c>
      <c r="E185" s="2" t="s">
        <v>8</v>
      </c>
      <c r="F185" s="2" t="n">
        <v>1</v>
      </c>
      <c r="G185" s="2" t="s">
        <v>535</v>
      </c>
    </row>
    <row r="186" customFormat="false" ht="12.8" hidden="false" customHeight="false" outlineLevel="0" collapsed="false">
      <c r="A186" s="2" t="s">
        <v>79</v>
      </c>
      <c r="B186" s="2"/>
      <c r="C186" s="2" t="s">
        <v>555</v>
      </c>
      <c r="D186" s="2" t="s">
        <v>552</v>
      </c>
      <c r="E186" s="2" t="s">
        <v>8</v>
      </c>
      <c r="F186" s="2" t="n">
        <v>1</v>
      </c>
      <c r="G186" s="2" t="s">
        <v>447</v>
      </c>
    </row>
    <row r="187" customFormat="false" ht="12.8" hidden="false" customHeight="false" outlineLevel="0" collapsed="false">
      <c r="A187" s="2" t="s">
        <v>451</v>
      </c>
      <c r="B187" s="2" t="n">
        <v>82492</v>
      </c>
      <c r="C187" s="2" t="s">
        <v>556</v>
      </c>
      <c r="D187" s="2" t="s">
        <v>552</v>
      </c>
      <c r="E187" s="2" t="s">
        <v>8</v>
      </c>
      <c r="F187" s="2" t="n">
        <v>1</v>
      </c>
      <c r="G187" s="2" t="s">
        <v>251</v>
      </c>
    </row>
    <row r="188" customFormat="false" ht="12.8" hidden="false" customHeight="false" outlineLevel="0" collapsed="false">
      <c r="A188" s="2" t="s">
        <v>194</v>
      </c>
      <c r="B188" s="2"/>
      <c r="C188" s="2" t="s">
        <v>557</v>
      </c>
      <c r="D188" s="2" t="s">
        <v>552</v>
      </c>
      <c r="E188" s="2" t="s">
        <v>8</v>
      </c>
      <c r="F188" s="2" t="n">
        <v>1</v>
      </c>
      <c r="G188" s="2" t="s">
        <v>83</v>
      </c>
    </row>
    <row r="189" customFormat="false" ht="12.8" hidden="false" customHeight="false" outlineLevel="0" collapsed="false">
      <c r="A189" s="2" t="s">
        <v>194</v>
      </c>
      <c r="B189" s="2" t="n">
        <v>444107</v>
      </c>
      <c r="C189" s="2" t="s">
        <v>558</v>
      </c>
      <c r="D189" s="2" t="s">
        <v>552</v>
      </c>
      <c r="E189" s="2" t="s">
        <v>8</v>
      </c>
      <c r="F189" s="2" t="n">
        <v>1</v>
      </c>
      <c r="G189" s="2" t="s">
        <v>559</v>
      </c>
    </row>
    <row r="190" customFormat="false" ht="12.8" hidden="false" customHeight="false" outlineLevel="0" collapsed="false">
      <c r="A190" s="2" t="s">
        <v>0</v>
      </c>
      <c r="B190" s="2" t="n">
        <v>15947</v>
      </c>
      <c r="C190" s="3" t="n">
        <v>44123</v>
      </c>
      <c r="D190" s="2" t="s">
        <v>552</v>
      </c>
      <c r="E190" s="2" t="s">
        <v>8</v>
      </c>
      <c r="F190" s="2" t="n">
        <v>1</v>
      </c>
      <c r="G190" s="2" t="s">
        <v>211</v>
      </c>
    </row>
    <row r="191" customFormat="false" ht="12.8" hidden="false" customHeight="false" outlineLevel="0" collapsed="false">
      <c r="A191" s="2" t="s">
        <v>0</v>
      </c>
      <c r="B191" s="2" t="n">
        <v>24330</v>
      </c>
      <c r="C191" s="3" t="n">
        <v>44073</v>
      </c>
      <c r="D191" s="2" t="s">
        <v>552</v>
      </c>
      <c r="E191" s="2" t="s">
        <v>8</v>
      </c>
      <c r="F191" s="2" t="n">
        <v>2</v>
      </c>
      <c r="G191" s="2" t="s">
        <v>349</v>
      </c>
    </row>
    <row r="192" customFormat="false" ht="12.8" hidden="false" customHeight="false" outlineLevel="0" collapsed="false">
      <c r="A192" s="2" t="s">
        <v>79</v>
      </c>
      <c r="B192" s="2" t="n">
        <v>10425</v>
      </c>
      <c r="C192" s="3" t="n">
        <v>40133</v>
      </c>
      <c r="D192" s="2" t="s">
        <v>552</v>
      </c>
      <c r="E192" s="2" t="s">
        <v>8</v>
      </c>
      <c r="F192" s="2" t="n">
        <v>1</v>
      </c>
      <c r="G192" s="2" t="s">
        <v>455</v>
      </c>
    </row>
    <row r="193" customFormat="false" ht="12.8" hidden="false" customHeight="false" outlineLevel="0" collapsed="false">
      <c r="A193" s="2" t="s">
        <v>79</v>
      </c>
      <c r="B193" s="2" t="n">
        <v>6168</v>
      </c>
      <c r="C193" s="3" t="n">
        <v>43779</v>
      </c>
      <c r="D193" s="2" t="s">
        <v>552</v>
      </c>
      <c r="E193" s="2" t="s">
        <v>8</v>
      </c>
      <c r="F193" s="2" t="n">
        <v>2</v>
      </c>
      <c r="G193" s="2" t="s">
        <v>206</v>
      </c>
    </row>
    <row r="194" customFormat="false" ht="12.8" hidden="false" customHeight="false" outlineLevel="0" collapsed="false">
      <c r="A194" s="2" t="s">
        <v>79</v>
      </c>
      <c r="B194" s="2" t="n">
        <v>5014</v>
      </c>
      <c r="C194" s="3" t="n">
        <v>44111</v>
      </c>
      <c r="D194" s="2" t="s">
        <v>552</v>
      </c>
      <c r="E194" s="2" t="s">
        <v>2</v>
      </c>
      <c r="F194" s="2" t="n">
        <v>1</v>
      </c>
      <c r="G194" s="2" t="s">
        <v>206</v>
      </c>
    </row>
    <row r="195" customFormat="false" ht="12.8" hidden="false" customHeight="false" outlineLevel="0" collapsed="false">
      <c r="A195" s="2" t="s">
        <v>79</v>
      </c>
      <c r="B195" s="2" t="n">
        <v>18401</v>
      </c>
      <c r="C195" s="3" t="n">
        <v>44127</v>
      </c>
      <c r="D195" s="2" t="s">
        <v>552</v>
      </c>
      <c r="E195" s="2" t="s">
        <v>8</v>
      </c>
      <c r="F195" s="2" t="n">
        <v>1</v>
      </c>
      <c r="G195" s="2" t="s">
        <v>206</v>
      </c>
    </row>
    <row r="196" customFormat="false" ht="12.8" hidden="false" customHeight="false" outlineLevel="0" collapsed="false">
      <c r="A196" s="2" t="s">
        <v>112</v>
      </c>
      <c r="B196" s="2" t="n">
        <v>16460</v>
      </c>
      <c r="C196" s="3" t="n">
        <v>44124</v>
      </c>
      <c r="D196" s="2" t="s">
        <v>552</v>
      </c>
      <c r="E196" s="2" t="s">
        <v>8</v>
      </c>
      <c r="F196" s="2" t="n">
        <v>2</v>
      </c>
      <c r="G196" s="2" t="s">
        <v>211</v>
      </c>
    </row>
    <row r="197" customFormat="false" ht="12.8" hidden="false" customHeight="false" outlineLevel="0" collapsed="false">
      <c r="A197" s="2" t="s">
        <v>112</v>
      </c>
      <c r="B197" s="2"/>
      <c r="C197" s="3" t="n">
        <v>44129</v>
      </c>
      <c r="D197" s="2" t="s">
        <v>552</v>
      </c>
      <c r="E197" s="2" t="s">
        <v>8</v>
      </c>
      <c r="F197" s="2" t="n">
        <v>2</v>
      </c>
      <c r="G197" s="2" t="s">
        <v>211</v>
      </c>
    </row>
    <row r="198" customFormat="false" ht="12.8" hidden="false" customHeight="false" outlineLevel="0" collapsed="false">
      <c r="A198" s="2" t="s">
        <v>112</v>
      </c>
      <c r="B198" s="2" t="n">
        <v>23463</v>
      </c>
      <c r="C198" s="3" t="n">
        <v>44132</v>
      </c>
      <c r="D198" s="2" t="s">
        <v>552</v>
      </c>
      <c r="E198" s="2" t="s">
        <v>8</v>
      </c>
      <c r="F198" s="2" t="n">
        <v>2</v>
      </c>
      <c r="G198" s="2" t="s">
        <v>211</v>
      </c>
    </row>
    <row r="199" customFormat="false" ht="12.8" hidden="false" customHeight="false" outlineLevel="0" collapsed="false">
      <c r="A199" s="2" t="s">
        <v>112</v>
      </c>
      <c r="B199" s="2"/>
      <c r="C199" s="3" t="n">
        <v>44133</v>
      </c>
      <c r="D199" s="2" t="s">
        <v>552</v>
      </c>
      <c r="E199" s="2" t="s">
        <v>8</v>
      </c>
      <c r="F199" s="2" t="n">
        <v>2</v>
      </c>
      <c r="G199" s="2" t="s">
        <v>211</v>
      </c>
    </row>
    <row r="200" customFormat="false" ht="12.8" hidden="false" customHeight="false" outlineLevel="0" collapsed="false">
      <c r="A200" s="2" t="s">
        <v>130</v>
      </c>
      <c r="B200" s="2" t="n">
        <v>11525</v>
      </c>
      <c r="C200" s="3" t="n">
        <v>44118</v>
      </c>
      <c r="D200" s="2" t="s">
        <v>552</v>
      </c>
      <c r="E200" s="2" t="s">
        <v>8</v>
      </c>
      <c r="F200" s="2" t="n">
        <v>2</v>
      </c>
      <c r="G200" s="2" t="s">
        <v>206</v>
      </c>
    </row>
    <row r="201" customFormat="false" ht="12.8" hidden="false" customHeight="false" outlineLevel="0" collapsed="false">
      <c r="A201" s="2" t="s">
        <v>130</v>
      </c>
      <c r="B201" s="2" t="n">
        <v>16917</v>
      </c>
      <c r="C201" s="3" t="n">
        <v>44125</v>
      </c>
      <c r="D201" s="2" t="s">
        <v>552</v>
      </c>
      <c r="E201" s="2" t="s">
        <v>8</v>
      </c>
      <c r="F201" s="2" t="n">
        <v>2</v>
      </c>
      <c r="G201" s="2" t="s">
        <v>206</v>
      </c>
    </row>
    <row r="202" customFormat="false" ht="12.8" hidden="false" customHeight="false" outlineLevel="0" collapsed="false">
      <c r="A202" s="2" t="s">
        <v>130</v>
      </c>
      <c r="B202" s="2" t="n">
        <v>221020</v>
      </c>
      <c r="C202" s="3" t="n">
        <v>44127</v>
      </c>
      <c r="D202" s="2" t="s">
        <v>552</v>
      </c>
      <c r="E202" s="2" t="s">
        <v>8</v>
      </c>
      <c r="F202" s="2" t="n">
        <v>2</v>
      </c>
      <c r="G202" s="2" t="s">
        <v>206</v>
      </c>
    </row>
    <row r="203" customFormat="false" ht="12.8" hidden="false" customHeight="false" outlineLevel="0" collapsed="false">
      <c r="A203" s="2" t="s">
        <v>130</v>
      </c>
      <c r="B203" s="2" t="n">
        <v>2031</v>
      </c>
      <c r="C203" s="3" t="n">
        <v>44128</v>
      </c>
      <c r="D203" s="2" t="s">
        <v>552</v>
      </c>
      <c r="E203" s="2" t="s">
        <v>2</v>
      </c>
      <c r="F203" s="2" t="n">
        <v>2</v>
      </c>
      <c r="G203" s="2" t="s">
        <v>211</v>
      </c>
    </row>
    <row r="204" customFormat="false" ht="12.8" hidden="false" customHeight="false" outlineLevel="0" collapsed="false">
      <c r="A204" s="2" t="s">
        <v>130</v>
      </c>
      <c r="B204" s="2" t="n">
        <v>23532</v>
      </c>
      <c r="C204" s="3" t="n">
        <v>44132</v>
      </c>
      <c r="D204" s="2" t="s">
        <v>552</v>
      </c>
      <c r="E204" s="2" t="s">
        <v>8</v>
      </c>
      <c r="F204" s="2" t="n">
        <v>2</v>
      </c>
      <c r="G204" s="2" t="s">
        <v>258</v>
      </c>
    </row>
    <row r="205" customFormat="false" ht="12.8" hidden="false" customHeight="false" outlineLevel="0" collapsed="false">
      <c r="A205" s="2" t="s">
        <v>130</v>
      </c>
      <c r="B205" s="2" t="n">
        <v>24457</v>
      </c>
      <c r="C205" s="3" t="n">
        <v>44134</v>
      </c>
      <c r="D205" s="2" t="s">
        <v>552</v>
      </c>
      <c r="E205" s="2" t="s">
        <v>8</v>
      </c>
      <c r="F205" s="2" t="n">
        <v>2</v>
      </c>
      <c r="G205" s="2" t="s">
        <v>211</v>
      </c>
    </row>
    <row r="206" customFormat="false" ht="12.8" hidden="false" customHeight="false" outlineLevel="0" collapsed="false">
      <c r="A206" s="2" t="s">
        <v>130</v>
      </c>
      <c r="B206" s="2" t="n">
        <v>24802</v>
      </c>
      <c r="C206" s="3" t="n">
        <v>44134</v>
      </c>
      <c r="D206" s="2" t="s">
        <v>552</v>
      </c>
      <c r="E206" s="2" t="s">
        <v>8</v>
      </c>
      <c r="F206" s="2" t="n">
        <v>2</v>
      </c>
      <c r="G206" s="2" t="s">
        <v>211</v>
      </c>
    </row>
    <row r="207" customFormat="false" ht="12.8" hidden="false" customHeight="false" outlineLevel="0" collapsed="false">
      <c r="A207" s="2" t="s">
        <v>130</v>
      </c>
      <c r="B207" s="2" t="n">
        <v>6803</v>
      </c>
      <c r="C207" s="3" t="n">
        <v>44144</v>
      </c>
      <c r="D207" s="2" t="s">
        <v>552</v>
      </c>
      <c r="E207" s="2" t="s">
        <v>8</v>
      </c>
      <c r="F207" s="2" t="n">
        <v>2</v>
      </c>
      <c r="G207" s="2" t="s">
        <v>211</v>
      </c>
    </row>
    <row r="208" customFormat="false" ht="12.8" hidden="false" customHeight="false" outlineLevel="0" collapsed="false">
      <c r="A208" s="2" t="s">
        <v>160</v>
      </c>
      <c r="B208" s="2" t="n">
        <v>15275</v>
      </c>
      <c r="C208" s="3" t="n">
        <v>44123</v>
      </c>
      <c r="D208" s="2" t="s">
        <v>552</v>
      </c>
      <c r="E208" s="2" t="s">
        <v>8</v>
      </c>
      <c r="F208" s="2" t="n">
        <v>2</v>
      </c>
      <c r="G208" s="2" t="s">
        <v>211</v>
      </c>
    </row>
    <row r="209" customFormat="false" ht="12.8" hidden="false" customHeight="false" outlineLevel="0" collapsed="false">
      <c r="A209" s="2" t="s">
        <v>160</v>
      </c>
      <c r="B209" s="2" t="n">
        <v>20255</v>
      </c>
      <c r="C209" s="3" t="n">
        <v>44128</v>
      </c>
      <c r="D209" s="2" t="s">
        <v>552</v>
      </c>
      <c r="E209" s="2" t="s">
        <v>8</v>
      </c>
      <c r="F209" s="2" t="n">
        <v>2</v>
      </c>
      <c r="G209" s="2" t="s">
        <v>211</v>
      </c>
    </row>
    <row r="210" customFormat="false" ht="12.8" hidden="false" customHeight="false" outlineLevel="0" collapsed="false">
      <c r="A210" s="2" t="s">
        <v>160</v>
      </c>
      <c r="B210" s="2" t="n">
        <v>22540</v>
      </c>
      <c r="C210" s="3" t="n">
        <v>44131</v>
      </c>
      <c r="D210" s="2" t="s">
        <v>552</v>
      </c>
      <c r="E210" s="2" t="s">
        <v>8</v>
      </c>
      <c r="F210" s="2" t="n">
        <v>2</v>
      </c>
      <c r="G210" s="2" t="s">
        <v>211</v>
      </c>
    </row>
    <row r="211" customFormat="false" ht="12.8" hidden="false" customHeight="false" outlineLevel="0" collapsed="false">
      <c r="A211" s="2" t="s">
        <v>180</v>
      </c>
      <c r="B211" s="2"/>
      <c r="C211" s="3" t="n">
        <v>44124</v>
      </c>
      <c r="D211" s="2" t="s">
        <v>552</v>
      </c>
      <c r="E211" s="2" t="s">
        <v>166</v>
      </c>
      <c r="F211" s="2" t="n">
        <v>2</v>
      </c>
      <c r="G211" s="2" t="s">
        <v>560</v>
      </c>
    </row>
    <row r="212" customFormat="false" ht="12.8" hidden="false" customHeight="false" outlineLevel="0" collapsed="false">
      <c r="A212" s="2" t="s">
        <v>182</v>
      </c>
      <c r="B212" s="2" t="n">
        <v>22606</v>
      </c>
      <c r="C212" s="3" t="n">
        <v>44131</v>
      </c>
      <c r="D212" s="2" t="s">
        <v>552</v>
      </c>
      <c r="E212" s="2" t="s">
        <v>8</v>
      </c>
      <c r="F212" s="2" t="n">
        <v>1</v>
      </c>
      <c r="G212" s="2" t="s">
        <v>211</v>
      </c>
    </row>
    <row r="213" customFormat="false" ht="12.8" hidden="false" customHeight="false" outlineLevel="0" collapsed="false">
      <c r="A213" s="2" t="s">
        <v>182</v>
      </c>
      <c r="B213" s="2"/>
      <c r="C213" s="3" t="n">
        <v>44134</v>
      </c>
      <c r="D213" s="2" t="s">
        <v>552</v>
      </c>
      <c r="E213" s="2" t="s">
        <v>8</v>
      </c>
      <c r="F213" s="2" t="n">
        <v>1</v>
      </c>
      <c r="G213" s="2" t="s">
        <v>211</v>
      </c>
    </row>
    <row r="214" customFormat="false" ht="12.8" hidden="false" customHeight="false" outlineLevel="0" collapsed="false">
      <c r="A214" s="2" t="s">
        <v>182</v>
      </c>
      <c r="B214" s="2" t="n">
        <v>1136</v>
      </c>
      <c r="C214" s="3" t="n">
        <v>44137</v>
      </c>
      <c r="D214" s="2" t="s">
        <v>552</v>
      </c>
      <c r="E214" s="2" t="s">
        <v>8</v>
      </c>
      <c r="F214" s="2" t="n">
        <v>1</v>
      </c>
      <c r="G214" s="2" t="s">
        <v>211</v>
      </c>
    </row>
    <row r="215" customFormat="false" ht="12.8" hidden="false" customHeight="false" outlineLevel="0" collapsed="false">
      <c r="A215" s="2" t="s">
        <v>182</v>
      </c>
      <c r="B215" s="2" t="n">
        <v>13512</v>
      </c>
      <c r="C215" s="3" t="n">
        <v>44120</v>
      </c>
      <c r="D215" s="2" t="s">
        <v>552</v>
      </c>
      <c r="E215" s="2" t="s">
        <v>8</v>
      </c>
      <c r="F215" s="2" t="n">
        <v>2</v>
      </c>
      <c r="G215" s="2" t="s">
        <v>268</v>
      </c>
    </row>
    <row r="216" customFormat="false" ht="12.8" hidden="false" customHeight="false" outlineLevel="0" collapsed="false">
      <c r="A216" s="2" t="s">
        <v>182</v>
      </c>
      <c r="B216" s="2" t="n">
        <v>13720</v>
      </c>
      <c r="C216" s="3" t="n">
        <v>44121</v>
      </c>
      <c r="D216" s="2" t="s">
        <v>552</v>
      </c>
      <c r="E216" s="2" t="s">
        <v>8</v>
      </c>
      <c r="F216" s="2" t="n">
        <v>2</v>
      </c>
      <c r="G216" s="2" t="s">
        <v>419</v>
      </c>
    </row>
    <row r="217" customFormat="false" ht="12.8" hidden="false" customHeight="false" outlineLevel="0" collapsed="false">
      <c r="A217" s="2" t="s">
        <v>182</v>
      </c>
      <c r="B217" s="2" t="n">
        <v>14054</v>
      </c>
      <c r="C217" s="3" t="n">
        <v>44121</v>
      </c>
      <c r="D217" s="2" t="s">
        <v>552</v>
      </c>
      <c r="E217" s="2" t="s">
        <v>8</v>
      </c>
      <c r="F217" s="2" t="n">
        <v>2</v>
      </c>
      <c r="G217" s="2" t="s">
        <v>419</v>
      </c>
    </row>
    <row r="218" customFormat="false" ht="12.8" hidden="false" customHeight="false" outlineLevel="0" collapsed="false">
      <c r="A218" s="2" t="s">
        <v>182</v>
      </c>
      <c r="B218" s="2" t="n">
        <v>14665</v>
      </c>
      <c r="C218" s="3" t="n">
        <v>44122</v>
      </c>
      <c r="D218" s="2" t="s">
        <v>552</v>
      </c>
      <c r="E218" s="2" t="s">
        <v>8</v>
      </c>
      <c r="F218" s="2" t="n">
        <v>2</v>
      </c>
      <c r="G218" s="2" t="s">
        <v>211</v>
      </c>
    </row>
    <row r="219" customFormat="false" ht="12.8" hidden="false" customHeight="false" outlineLevel="0" collapsed="false">
      <c r="A219" s="2" t="s">
        <v>182</v>
      </c>
      <c r="B219" s="2" t="n">
        <v>17141</v>
      </c>
      <c r="C219" s="3" t="n">
        <v>44125</v>
      </c>
      <c r="D219" s="2" t="s">
        <v>552</v>
      </c>
      <c r="E219" s="2" t="s">
        <v>8</v>
      </c>
      <c r="F219" s="2" t="n">
        <v>2</v>
      </c>
      <c r="G219" s="2" t="s">
        <v>206</v>
      </c>
    </row>
    <row r="220" customFormat="false" ht="12.8" hidden="false" customHeight="false" outlineLevel="0" collapsed="false">
      <c r="A220" s="2" t="s">
        <v>194</v>
      </c>
      <c r="B220" s="2" t="n">
        <v>6913</v>
      </c>
      <c r="C220" s="3" t="n">
        <v>43780</v>
      </c>
      <c r="D220" s="2" t="s">
        <v>552</v>
      </c>
      <c r="E220" s="2" t="s">
        <v>8</v>
      </c>
      <c r="F220" s="2" t="n">
        <v>1</v>
      </c>
      <c r="G220" s="2" t="s">
        <v>206</v>
      </c>
    </row>
    <row r="221" customFormat="false" ht="12.8" hidden="false" customHeight="false" outlineLevel="0" collapsed="false">
      <c r="A221" s="2" t="s">
        <v>194</v>
      </c>
      <c r="B221" s="2" t="n">
        <v>16372</v>
      </c>
      <c r="C221" s="3" t="n">
        <v>43792</v>
      </c>
      <c r="D221" s="2" t="s">
        <v>552</v>
      </c>
      <c r="E221" s="2" t="s">
        <v>8</v>
      </c>
      <c r="F221" s="2" t="n">
        <v>1</v>
      </c>
      <c r="G221" s="2" t="s">
        <v>242</v>
      </c>
    </row>
    <row r="222" customFormat="false" ht="12.8" hidden="false" customHeight="false" outlineLevel="0" collapsed="false">
      <c r="A222" s="2" t="s">
        <v>194</v>
      </c>
      <c r="B222" s="2" t="n">
        <v>19433</v>
      </c>
      <c r="C222" s="3" t="n">
        <v>43796</v>
      </c>
      <c r="D222" s="2" t="s">
        <v>552</v>
      </c>
      <c r="E222" s="2" t="s">
        <v>8</v>
      </c>
      <c r="F222" s="2" t="n">
        <v>1</v>
      </c>
      <c r="G222" s="2" t="s">
        <v>206</v>
      </c>
    </row>
    <row r="223" customFormat="false" ht="12.8" hidden="false" customHeight="false" outlineLevel="0" collapsed="false">
      <c r="A223" s="2" t="s">
        <v>194</v>
      </c>
      <c r="B223" s="2" t="n">
        <v>3001</v>
      </c>
      <c r="C223" s="3" t="n">
        <v>44108</v>
      </c>
      <c r="D223" s="2" t="s">
        <v>552</v>
      </c>
      <c r="E223" s="2" t="s">
        <v>8</v>
      </c>
      <c r="F223" s="2" t="n">
        <v>1</v>
      </c>
      <c r="G223" s="2" t="s">
        <v>206</v>
      </c>
    </row>
    <row r="224" customFormat="false" ht="12.8" hidden="false" customHeight="false" outlineLevel="0" collapsed="false">
      <c r="A224" s="2" t="s">
        <v>194</v>
      </c>
      <c r="B224" s="2" t="n">
        <v>11878</v>
      </c>
      <c r="C224" s="3" t="n">
        <v>44119</v>
      </c>
      <c r="D224" s="2" t="s">
        <v>552</v>
      </c>
      <c r="E224" s="2" t="s">
        <v>8</v>
      </c>
      <c r="F224" s="2" t="n">
        <v>2</v>
      </c>
      <c r="G224" s="2" t="s">
        <v>206</v>
      </c>
    </row>
    <row r="225" customFormat="false" ht="12.8" hidden="false" customHeight="false" outlineLevel="0" collapsed="false">
      <c r="A225" s="2" t="s">
        <v>194</v>
      </c>
      <c r="B225" s="2" t="n">
        <v>19222</v>
      </c>
      <c r="C225" s="3" t="n">
        <v>44128</v>
      </c>
      <c r="D225" s="2" t="s">
        <v>552</v>
      </c>
      <c r="E225" s="2" t="s">
        <v>8</v>
      </c>
      <c r="F225" s="2" t="n">
        <v>2</v>
      </c>
      <c r="G225" s="2" t="s">
        <v>211</v>
      </c>
    </row>
    <row r="226" customFormat="false" ht="12.8" hidden="false" customHeight="false" outlineLevel="0" collapsed="false">
      <c r="A226" s="2" t="s">
        <v>0</v>
      </c>
      <c r="B226" s="2" t="n">
        <v>8199</v>
      </c>
      <c r="C226" s="3" t="n">
        <v>44114</v>
      </c>
      <c r="D226" s="2" t="s">
        <v>561</v>
      </c>
      <c r="E226" s="2" t="s">
        <v>2</v>
      </c>
      <c r="F226" s="2" t="n">
        <v>2</v>
      </c>
      <c r="G226" s="2" t="s">
        <v>206</v>
      </c>
    </row>
    <row r="227" customFormat="false" ht="12.8" hidden="false" customHeight="false" outlineLevel="0" collapsed="false">
      <c r="A227" s="2" t="s">
        <v>112</v>
      </c>
      <c r="B227" s="2" t="n">
        <v>607410</v>
      </c>
      <c r="C227" s="3" t="n">
        <v>43776</v>
      </c>
      <c r="D227" s="2" t="s">
        <v>562</v>
      </c>
      <c r="E227" s="2" t="s">
        <v>8</v>
      </c>
      <c r="F227" s="2" t="n">
        <v>2</v>
      </c>
      <c r="G227" s="2" t="s">
        <v>328</v>
      </c>
    </row>
    <row r="228" customFormat="false" ht="12.8" hidden="false" customHeight="false" outlineLevel="0" collapsed="false">
      <c r="A228" s="2" t="s">
        <v>0</v>
      </c>
      <c r="B228" s="2" t="n">
        <v>464467</v>
      </c>
      <c r="C228" s="2" t="s">
        <v>563</v>
      </c>
      <c r="D228" s="2" t="s">
        <v>552</v>
      </c>
      <c r="E228" s="2" t="s">
        <v>8</v>
      </c>
      <c r="F228" s="2" t="n">
        <v>1</v>
      </c>
      <c r="G228" s="2" t="s">
        <v>421</v>
      </c>
    </row>
    <row r="229" customFormat="false" ht="12.8" hidden="false" customHeight="false" outlineLevel="0" collapsed="false">
      <c r="A229" s="2" t="s">
        <v>0</v>
      </c>
      <c r="B229" s="2" t="n">
        <v>468329</v>
      </c>
      <c r="C229" s="2" t="s">
        <v>564</v>
      </c>
      <c r="D229" s="2" t="s">
        <v>552</v>
      </c>
      <c r="E229" s="2" t="s">
        <v>8</v>
      </c>
      <c r="F229" s="2" t="n">
        <v>1</v>
      </c>
      <c r="G229" s="2" t="s">
        <v>421</v>
      </c>
    </row>
    <row r="230" customFormat="false" ht="12.8" hidden="false" customHeight="false" outlineLevel="0" collapsed="false">
      <c r="A230" s="2" t="s">
        <v>0</v>
      </c>
      <c r="B230" s="2" t="n">
        <v>502654</v>
      </c>
      <c r="C230" s="2" t="s">
        <v>565</v>
      </c>
      <c r="D230" s="2" t="s">
        <v>552</v>
      </c>
      <c r="E230" s="2" t="s">
        <v>8</v>
      </c>
      <c r="F230" s="2" t="n">
        <v>1</v>
      </c>
      <c r="G230" s="2" t="s">
        <v>421</v>
      </c>
    </row>
    <row r="231" customFormat="false" ht="12.8" hidden="false" customHeight="false" outlineLevel="0" collapsed="false">
      <c r="A231" s="2" t="s">
        <v>0</v>
      </c>
      <c r="B231" s="2" t="n">
        <v>530322</v>
      </c>
      <c r="C231" s="2" t="s">
        <v>566</v>
      </c>
      <c r="D231" s="2" t="s">
        <v>552</v>
      </c>
      <c r="E231" s="2" t="s">
        <v>8</v>
      </c>
      <c r="F231" s="2" t="n">
        <v>1</v>
      </c>
      <c r="G231" s="2" t="s">
        <v>421</v>
      </c>
    </row>
    <row r="232" customFormat="false" ht="12.8" hidden="false" customHeight="false" outlineLevel="0" collapsed="false">
      <c r="A232" s="2" t="s">
        <v>0</v>
      </c>
      <c r="B232" s="2" t="n">
        <v>532557</v>
      </c>
      <c r="C232" s="2" t="s">
        <v>567</v>
      </c>
      <c r="D232" s="2" t="s">
        <v>552</v>
      </c>
      <c r="E232" s="2" t="s">
        <v>8</v>
      </c>
      <c r="F232" s="2" t="n">
        <v>1</v>
      </c>
      <c r="G232" s="2" t="s">
        <v>447</v>
      </c>
    </row>
    <row r="233" customFormat="false" ht="12.8" hidden="false" customHeight="false" outlineLevel="0" collapsed="false">
      <c r="A233" s="2" t="s">
        <v>0</v>
      </c>
      <c r="B233" s="2" t="n">
        <v>532726</v>
      </c>
      <c r="C233" s="2" t="s">
        <v>482</v>
      </c>
      <c r="D233" s="2" t="s">
        <v>552</v>
      </c>
      <c r="E233" s="2" t="s">
        <v>8</v>
      </c>
      <c r="F233" s="2" t="n">
        <v>1</v>
      </c>
      <c r="G233" s="2" t="s">
        <v>508</v>
      </c>
    </row>
    <row r="234" customFormat="false" ht="12.8" hidden="false" customHeight="false" outlineLevel="0" collapsed="false">
      <c r="A234" s="2" t="s">
        <v>0</v>
      </c>
      <c r="B234" s="2" t="n">
        <v>532705</v>
      </c>
      <c r="C234" s="2" t="s">
        <v>482</v>
      </c>
      <c r="D234" s="2" t="s">
        <v>552</v>
      </c>
      <c r="E234" s="2" t="s">
        <v>8</v>
      </c>
      <c r="F234" s="2" t="n">
        <v>1</v>
      </c>
      <c r="G234" s="2" t="s">
        <v>421</v>
      </c>
    </row>
    <row r="235" customFormat="false" ht="12.8" hidden="false" customHeight="false" outlineLevel="0" collapsed="false">
      <c r="A235" s="2" t="s">
        <v>0</v>
      </c>
      <c r="B235" s="2" t="n">
        <v>533662</v>
      </c>
      <c r="C235" s="2" t="s">
        <v>415</v>
      </c>
      <c r="D235" s="2" t="s">
        <v>552</v>
      </c>
      <c r="E235" s="2" t="s">
        <v>8</v>
      </c>
      <c r="F235" s="2" t="n">
        <v>1</v>
      </c>
      <c r="G235" s="2" t="s">
        <v>568</v>
      </c>
    </row>
    <row r="236" customFormat="false" ht="12.8" hidden="false" customHeight="false" outlineLevel="0" collapsed="false">
      <c r="A236" s="2" t="s">
        <v>0</v>
      </c>
      <c r="B236" s="2" t="n">
        <v>533808</v>
      </c>
      <c r="C236" s="2" t="s">
        <v>569</v>
      </c>
      <c r="D236" s="2" t="s">
        <v>552</v>
      </c>
      <c r="E236" s="2" t="s">
        <v>8</v>
      </c>
      <c r="F236" s="2" t="n">
        <v>1</v>
      </c>
      <c r="G236" s="2" t="s">
        <v>570</v>
      </c>
    </row>
    <row r="237" customFormat="false" ht="12.8" hidden="false" customHeight="false" outlineLevel="0" collapsed="false">
      <c r="A237" s="2" t="s">
        <v>0</v>
      </c>
      <c r="B237" s="2" t="n">
        <v>574087</v>
      </c>
      <c r="C237" s="3" t="n">
        <v>43401</v>
      </c>
      <c r="D237" s="2" t="s">
        <v>552</v>
      </c>
      <c r="E237" s="2" t="s">
        <v>8</v>
      </c>
      <c r="F237" s="2" t="n">
        <v>1</v>
      </c>
      <c r="G237" s="2" t="s">
        <v>571</v>
      </c>
    </row>
    <row r="238" customFormat="false" ht="12.8" hidden="false" customHeight="false" outlineLevel="0" collapsed="false">
      <c r="A238" s="2" t="s">
        <v>0</v>
      </c>
      <c r="B238" s="2" t="n">
        <v>574088</v>
      </c>
      <c r="C238" s="3" t="n">
        <v>43401</v>
      </c>
      <c r="D238" s="2" t="s">
        <v>552</v>
      </c>
      <c r="E238" s="2" t="s">
        <v>8</v>
      </c>
      <c r="F238" s="2" t="n">
        <v>1</v>
      </c>
      <c r="G238" s="2" t="s">
        <v>526</v>
      </c>
    </row>
    <row r="239" customFormat="false" ht="12.8" hidden="false" customHeight="false" outlineLevel="0" collapsed="false">
      <c r="A239" s="2" t="s">
        <v>0</v>
      </c>
      <c r="B239" s="2" t="n">
        <v>574504</v>
      </c>
      <c r="C239" s="3" t="n">
        <v>43405</v>
      </c>
      <c r="D239" s="2" t="s">
        <v>552</v>
      </c>
      <c r="E239" s="2" t="s">
        <v>8</v>
      </c>
      <c r="F239" s="2" t="n">
        <v>1</v>
      </c>
      <c r="G239" s="2" t="s">
        <v>572</v>
      </c>
    </row>
    <row r="240" customFormat="false" ht="12.8" hidden="false" customHeight="false" outlineLevel="0" collapsed="false">
      <c r="A240" s="2" t="s">
        <v>0</v>
      </c>
      <c r="B240" s="2" t="n">
        <v>19274</v>
      </c>
      <c r="C240" s="3" t="n">
        <v>43763</v>
      </c>
      <c r="D240" s="2" t="s">
        <v>552</v>
      </c>
      <c r="E240" s="2" t="s">
        <v>8</v>
      </c>
      <c r="F240" s="2" t="n">
        <v>1</v>
      </c>
      <c r="G240" s="2" t="s">
        <v>573</v>
      </c>
    </row>
    <row r="241" customFormat="false" ht="12.8" hidden="false" customHeight="false" outlineLevel="0" collapsed="false">
      <c r="A241" s="2" t="s">
        <v>0</v>
      </c>
      <c r="B241" s="2" t="n">
        <v>445</v>
      </c>
      <c r="C241" s="3" t="n">
        <v>43770</v>
      </c>
      <c r="D241" s="2" t="s">
        <v>552</v>
      </c>
      <c r="E241" s="2" t="s">
        <v>2</v>
      </c>
      <c r="F241" s="2" t="n">
        <v>1</v>
      </c>
      <c r="G241" s="2" t="s">
        <v>419</v>
      </c>
    </row>
    <row r="242" customFormat="false" ht="12.8" hidden="false" customHeight="false" outlineLevel="0" collapsed="false">
      <c r="A242" s="2" t="s">
        <v>0</v>
      </c>
      <c r="B242" s="2" t="n">
        <v>527242</v>
      </c>
      <c r="C242" s="2" t="s">
        <v>574</v>
      </c>
      <c r="D242" s="2" t="s">
        <v>552</v>
      </c>
      <c r="E242" s="2" t="s">
        <v>8</v>
      </c>
      <c r="F242" s="2" t="n">
        <v>2</v>
      </c>
      <c r="G242" s="2" t="s">
        <v>449</v>
      </c>
    </row>
    <row r="243" customFormat="false" ht="12.8" hidden="false" customHeight="false" outlineLevel="0" collapsed="false">
      <c r="A243" s="2" t="s">
        <v>0</v>
      </c>
      <c r="B243" s="2" t="n">
        <v>528202</v>
      </c>
      <c r="C243" s="2" t="s">
        <v>575</v>
      </c>
      <c r="D243" s="2" t="s">
        <v>552</v>
      </c>
      <c r="E243" s="2" t="s">
        <v>8</v>
      </c>
      <c r="F243" s="2" t="n">
        <v>2</v>
      </c>
      <c r="G243" s="2" t="s">
        <v>258</v>
      </c>
    </row>
    <row r="244" customFormat="false" ht="12.8" hidden="false" customHeight="false" outlineLevel="0" collapsed="false">
      <c r="A244" s="2" t="s">
        <v>0</v>
      </c>
      <c r="B244" s="2" t="n">
        <v>532945</v>
      </c>
      <c r="C244" s="2" t="s">
        <v>576</v>
      </c>
      <c r="D244" s="2" t="s">
        <v>552</v>
      </c>
      <c r="E244" s="2" t="s">
        <v>8</v>
      </c>
      <c r="F244" s="2" t="n">
        <v>2</v>
      </c>
      <c r="G244" s="2" t="s">
        <v>577</v>
      </c>
    </row>
    <row r="245" customFormat="false" ht="12.8" hidden="false" customHeight="false" outlineLevel="0" collapsed="false">
      <c r="A245" s="2" t="s">
        <v>0</v>
      </c>
      <c r="B245" s="2" t="n">
        <v>533507</v>
      </c>
      <c r="C245" s="2" t="s">
        <v>413</v>
      </c>
      <c r="D245" s="2" t="s">
        <v>552</v>
      </c>
      <c r="E245" s="2" t="s">
        <v>8</v>
      </c>
      <c r="F245" s="2" t="n">
        <v>2</v>
      </c>
      <c r="G245" s="2" t="s">
        <v>578</v>
      </c>
    </row>
    <row r="246" customFormat="false" ht="12.8" hidden="false" customHeight="false" outlineLevel="0" collapsed="false">
      <c r="A246" s="2" t="s">
        <v>0</v>
      </c>
      <c r="B246" s="2" t="n">
        <v>573469</v>
      </c>
      <c r="C246" s="3" t="n">
        <v>43395</v>
      </c>
      <c r="D246" s="2" t="s">
        <v>552</v>
      </c>
      <c r="E246" s="2" t="s">
        <v>8</v>
      </c>
      <c r="F246" s="2" t="n">
        <v>2</v>
      </c>
      <c r="G246" s="2" t="s">
        <v>579</v>
      </c>
    </row>
    <row r="247" customFormat="false" ht="12.8" hidden="false" customHeight="false" outlineLevel="0" collapsed="false">
      <c r="A247" s="2" t="s">
        <v>0</v>
      </c>
      <c r="B247" s="2" t="n">
        <v>579493</v>
      </c>
      <c r="C247" s="3" t="n">
        <v>43457</v>
      </c>
      <c r="D247" s="2" t="s">
        <v>552</v>
      </c>
      <c r="E247" s="2" t="s">
        <v>8</v>
      </c>
      <c r="F247" s="2" t="n">
        <v>2</v>
      </c>
      <c r="G247" s="2" t="s">
        <v>268</v>
      </c>
    </row>
    <row r="248" customFormat="false" ht="12.8" hidden="false" customHeight="false" outlineLevel="0" collapsed="false">
      <c r="A248" s="2" t="s">
        <v>0</v>
      </c>
      <c r="B248" s="2" t="n">
        <v>15725</v>
      </c>
      <c r="C248" s="3" t="n">
        <v>43759</v>
      </c>
      <c r="D248" s="2" t="s">
        <v>552</v>
      </c>
      <c r="E248" s="2" t="s">
        <v>8</v>
      </c>
      <c r="F248" s="2" t="n">
        <v>2</v>
      </c>
      <c r="G248" s="2" t="s">
        <v>580</v>
      </c>
    </row>
    <row r="249" customFormat="false" ht="12.8" hidden="false" customHeight="false" outlineLevel="0" collapsed="false">
      <c r="A249" s="2" t="s">
        <v>0</v>
      </c>
      <c r="B249" s="2" t="n">
        <v>946</v>
      </c>
      <c r="C249" s="3" t="n">
        <v>43771</v>
      </c>
      <c r="D249" s="2" t="s">
        <v>552</v>
      </c>
      <c r="E249" s="2" t="s">
        <v>8</v>
      </c>
      <c r="F249" s="2" t="n">
        <v>2</v>
      </c>
      <c r="G249" s="2" t="s">
        <v>419</v>
      </c>
    </row>
    <row r="250" customFormat="false" ht="12.8" hidden="false" customHeight="false" outlineLevel="0" collapsed="false">
      <c r="A250" s="2" t="s">
        <v>0</v>
      </c>
      <c r="B250" s="2" t="n">
        <v>16008</v>
      </c>
      <c r="C250" s="3" t="n">
        <v>44488</v>
      </c>
      <c r="D250" s="2" t="s">
        <v>552</v>
      </c>
      <c r="E250" s="2" t="s">
        <v>8</v>
      </c>
      <c r="F250" s="2" t="n">
        <v>1</v>
      </c>
      <c r="G250" s="2" t="s">
        <v>211</v>
      </c>
      <c r="H250" s="1" t="n">
        <v>7</v>
      </c>
    </row>
    <row r="251" customFormat="false" ht="12.8" hidden="false" customHeight="false" outlineLevel="0" collapsed="false">
      <c r="A251" s="1" t="s">
        <v>0</v>
      </c>
      <c r="B251" s="1" t="n">
        <v>14589</v>
      </c>
      <c r="C251" s="3" t="n">
        <v>44518</v>
      </c>
      <c r="D251" s="1" t="s">
        <v>552</v>
      </c>
      <c r="E251" s="1" t="s">
        <v>8</v>
      </c>
      <c r="F251" s="1" t="n">
        <v>1</v>
      </c>
      <c r="G251" s="1" t="s">
        <v>220</v>
      </c>
      <c r="H251" s="1" t="n">
        <v>18</v>
      </c>
    </row>
    <row r="252" customFormat="false" ht="12.8" hidden="false" customHeight="false" outlineLevel="0" collapsed="false">
      <c r="A252" s="2" t="s">
        <v>0</v>
      </c>
      <c r="B252" s="2" t="n">
        <v>1847</v>
      </c>
      <c r="C252" s="3" t="n">
        <v>44472</v>
      </c>
      <c r="D252" s="2" t="s">
        <v>552</v>
      </c>
      <c r="E252" s="2" t="s">
        <v>8</v>
      </c>
      <c r="F252" s="2" t="n">
        <v>2</v>
      </c>
      <c r="G252" s="2" t="s">
        <v>211</v>
      </c>
      <c r="H252" s="1" t="n">
        <v>9</v>
      </c>
    </row>
    <row r="253" customFormat="false" ht="12.8" hidden="false" customHeight="false" outlineLevel="0" collapsed="false">
      <c r="A253" s="2" t="s">
        <v>0</v>
      </c>
      <c r="B253" s="2" t="n">
        <v>3304</v>
      </c>
      <c r="C253" s="3" t="n">
        <v>44473</v>
      </c>
      <c r="D253" s="2" t="s">
        <v>552</v>
      </c>
      <c r="E253" s="2" t="s">
        <v>8</v>
      </c>
      <c r="F253" s="2" t="n">
        <v>2</v>
      </c>
      <c r="G253" s="2" t="s">
        <v>211</v>
      </c>
      <c r="H253" s="1" t="n">
        <v>10</v>
      </c>
    </row>
    <row r="254" customFormat="false" ht="12.8" hidden="false" customHeight="false" outlineLevel="0" collapsed="false">
      <c r="A254" s="2" t="s">
        <v>0</v>
      </c>
      <c r="B254" s="2" t="n">
        <v>5337</v>
      </c>
      <c r="C254" s="3" t="n">
        <v>44476</v>
      </c>
      <c r="D254" s="2" t="s">
        <v>552</v>
      </c>
      <c r="E254" s="2" t="s">
        <v>8</v>
      </c>
      <c r="F254" s="2" t="n">
        <v>2</v>
      </c>
      <c r="G254" s="2" t="s">
        <v>211</v>
      </c>
      <c r="H254" s="1" t="n">
        <v>11</v>
      </c>
    </row>
    <row r="255" customFormat="false" ht="12.8" hidden="false" customHeight="false" outlineLevel="0" collapsed="false">
      <c r="A255" s="2" t="s">
        <v>0</v>
      </c>
      <c r="B255" s="2" t="n">
        <v>21570</v>
      </c>
      <c r="C255" s="3" t="n">
        <v>44494</v>
      </c>
      <c r="D255" s="2" t="s">
        <v>552</v>
      </c>
      <c r="E255" s="2" t="s">
        <v>8</v>
      </c>
      <c r="F255" s="2" t="n">
        <v>2</v>
      </c>
      <c r="G255" s="2" t="s">
        <v>206</v>
      </c>
      <c r="H255" s="1" t="n">
        <v>15</v>
      </c>
    </row>
    <row r="256" customFormat="false" ht="12.8" hidden="false" customHeight="false" outlineLevel="0" collapsed="false">
      <c r="A256" s="2" t="s">
        <v>0</v>
      </c>
      <c r="B256" s="2"/>
      <c r="C256" s="3" t="n">
        <v>44494</v>
      </c>
      <c r="D256" s="2" t="s">
        <v>552</v>
      </c>
      <c r="E256" s="2" t="s">
        <v>8</v>
      </c>
      <c r="F256" s="2" t="n">
        <v>2</v>
      </c>
      <c r="G256" s="2" t="s">
        <v>211</v>
      </c>
      <c r="H256" s="1" t="n">
        <v>16</v>
      </c>
    </row>
    <row r="257" customFormat="false" ht="12.8" hidden="false" customHeight="false" outlineLevel="0" collapsed="false">
      <c r="A257" s="2" t="s">
        <v>0</v>
      </c>
      <c r="B257" s="2" t="n">
        <v>16008</v>
      </c>
      <c r="C257" s="3" t="n">
        <v>44488</v>
      </c>
      <c r="D257" s="2" t="s">
        <v>552</v>
      </c>
      <c r="E257" s="2" t="s">
        <v>8</v>
      </c>
      <c r="F257" s="2" t="n">
        <v>1</v>
      </c>
      <c r="G257" s="2" t="s">
        <v>211</v>
      </c>
      <c r="H257" s="1" t="n">
        <v>7</v>
      </c>
    </row>
    <row r="258" customFormat="false" ht="12.8" hidden="false" customHeight="false" outlineLevel="0" collapsed="false">
      <c r="A258" s="1" t="s">
        <v>0</v>
      </c>
      <c r="B258" s="1" t="n">
        <v>14589</v>
      </c>
      <c r="C258" s="3" t="n">
        <v>44518</v>
      </c>
      <c r="D258" s="1" t="s">
        <v>552</v>
      </c>
      <c r="E258" s="1" t="s">
        <v>8</v>
      </c>
      <c r="F258" s="1" t="n">
        <v>1</v>
      </c>
      <c r="G258" s="1" t="s">
        <v>220</v>
      </c>
      <c r="H258" s="1" t="n">
        <v>18</v>
      </c>
    </row>
    <row r="259" customFormat="false" ht="12.8" hidden="false" customHeight="false" outlineLevel="0" collapsed="false">
      <c r="A259" s="2" t="s">
        <v>0</v>
      </c>
      <c r="B259" s="2" t="n">
        <v>1847</v>
      </c>
      <c r="C259" s="3" t="n">
        <v>44472</v>
      </c>
      <c r="D259" s="2" t="s">
        <v>552</v>
      </c>
      <c r="E259" s="2" t="s">
        <v>8</v>
      </c>
      <c r="F259" s="2" t="n">
        <v>2</v>
      </c>
      <c r="G259" s="2" t="s">
        <v>211</v>
      </c>
      <c r="H259" s="1" t="n">
        <v>9</v>
      </c>
    </row>
    <row r="260" customFormat="false" ht="12.8" hidden="false" customHeight="false" outlineLevel="0" collapsed="false">
      <c r="A260" s="2" t="s">
        <v>0</v>
      </c>
      <c r="B260" s="2" t="n">
        <v>3304</v>
      </c>
      <c r="C260" s="3" t="n">
        <v>44473</v>
      </c>
      <c r="D260" s="2" t="s">
        <v>552</v>
      </c>
      <c r="E260" s="2" t="s">
        <v>8</v>
      </c>
      <c r="F260" s="2" t="n">
        <v>2</v>
      </c>
      <c r="G260" s="2" t="s">
        <v>211</v>
      </c>
      <c r="H260" s="1" t="n">
        <v>10</v>
      </c>
    </row>
    <row r="261" customFormat="false" ht="12.8" hidden="false" customHeight="false" outlineLevel="0" collapsed="false">
      <c r="A261" s="2" t="s">
        <v>0</v>
      </c>
      <c r="B261" s="2" t="n">
        <v>5337</v>
      </c>
      <c r="C261" s="3" t="n">
        <v>44476</v>
      </c>
      <c r="D261" s="2" t="s">
        <v>552</v>
      </c>
      <c r="E261" s="2" t="s">
        <v>8</v>
      </c>
      <c r="F261" s="2" t="n">
        <v>2</v>
      </c>
      <c r="G261" s="2" t="s">
        <v>211</v>
      </c>
      <c r="H261" s="1" t="n">
        <v>11</v>
      </c>
    </row>
    <row r="262" customFormat="false" ht="12.8" hidden="false" customHeight="false" outlineLevel="0" collapsed="false">
      <c r="A262" s="2" t="s">
        <v>0</v>
      </c>
      <c r="B262" s="2" t="n">
        <v>21570</v>
      </c>
      <c r="C262" s="3" t="n">
        <v>44494</v>
      </c>
      <c r="D262" s="2" t="s">
        <v>552</v>
      </c>
      <c r="E262" s="2" t="s">
        <v>8</v>
      </c>
      <c r="F262" s="2" t="n">
        <v>2</v>
      </c>
      <c r="G262" s="2" t="s">
        <v>206</v>
      </c>
      <c r="H262" s="1" t="n">
        <v>15</v>
      </c>
    </row>
    <row r="263" customFormat="false" ht="12.8" hidden="false" customHeight="false" outlineLevel="0" collapsed="false">
      <c r="A263" s="2" t="s">
        <v>0</v>
      </c>
      <c r="B263" s="2"/>
      <c r="C263" s="3" t="n">
        <v>44494</v>
      </c>
      <c r="D263" s="2" t="s">
        <v>552</v>
      </c>
      <c r="E263" s="2" t="s">
        <v>8</v>
      </c>
      <c r="F263" s="2" t="n">
        <v>2</v>
      </c>
      <c r="G263" s="2" t="s">
        <v>211</v>
      </c>
      <c r="H263" s="1" t="n">
        <v>16</v>
      </c>
    </row>
    <row r="264" customFormat="false" ht="12.8" hidden="false" customHeight="false" outlineLevel="0" collapsed="false">
      <c r="A264" s="2" t="s">
        <v>79</v>
      </c>
      <c r="B264" s="2" t="n">
        <v>418843</v>
      </c>
      <c r="C264" s="2" t="s">
        <v>581</v>
      </c>
      <c r="D264" s="2" t="s">
        <v>552</v>
      </c>
      <c r="E264" s="2" t="s">
        <v>8</v>
      </c>
      <c r="F264" s="2" t="n">
        <v>1</v>
      </c>
      <c r="G264" s="2" t="s">
        <v>421</v>
      </c>
    </row>
    <row r="265" customFormat="false" ht="12.8" hidden="false" customHeight="false" outlineLevel="0" collapsed="false">
      <c r="A265" s="2" t="s">
        <v>79</v>
      </c>
      <c r="B265" s="2"/>
      <c r="C265" s="2" t="s">
        <v>582</v>
      </c>
      <c r="D265" s="2" t="s">
        <v>552</v>
      </c>
      <c r="E265" s="2" t="s">
        <v>8</v>
      </c>
      <c r="F265" s="2" t="n">
        <v>1</v>
      </c>
      <c r="G265" s="2" t="s">
        <v>583</v>
      </c>
    </row>
    <row r="266" customFormat="false" ht="12.8" hidden="false" customHeight="false" outlineLevel="0" collapsed="false">
      <c r="A266" s="2" t="s">
        <v>79</v>
      </c>
      <c r="B266" s="2" t="n">
        <v>435965</v>
      </c>
      <c r="C266" s="2" t="s">
        <v>584</v>
      </c>
      <c r="D266" s="2" t="s">
        <v>552</v>
      </c>
      <c r="E266" s="2" t="s">
        <v>8</v>
      </c>
      <c r="F266" s="2" t="n">
        <v>1</v>
      </c>
      <c r="G266" s="2" t="s">
        <v>583</v>
      </c>
    </row>
    <row r="267" customFormat="false" ht="12.8" hidden="false" customHeight="false" outlineLevel="0" collapsed="false">
      <c r="A267" s="2" t="s">
        <v>79</v>
      </c>
      <c r="B267" s="2" t="n">
        <v>449622</v>
      </c>
      <c r="C267" s="2" t="s">
        <v>585</v>
      </c>
      <c r="D267" s="2" t="s">
        <v>552</v>
      </c>
      <c r="E267" s="2" t="s">
        <v>8</v>
      </c>
      <c r="F267" s="2" t="n">
        <v>1</v>
      </c>
      <c r="G267" s="2" t="s">
        <v>473</v>
      </c>
    </row>
    <row r="268" customFormat="false" ht="12.8" hidden="false" customHeight="false" outlineLevel="0" collapsed="false">
      <c r="A268" s="2" t="s">
        <v>79</v>
      </c>
      <c r="B268" s="2" t="n">
        <v>450695</v>
      </c>
      <c r="C268" s="2" t="s">
        <v>586</v>
      </c>
      <c r="D268" s="2" t="s">
        <v>552</v>
      </c>
      <c r="E268" s="2" t="s">
        <v>8</v>
      </c>
      <c r="F268" s="2" t="n">
        <v>1</v>
      </c>
      <c r="G268" s="2" t="s">
        <v>517</v>
      </c>
    </row>
    <row r="269" customFormat="false" ht="12.8" hidden="false" customHeight="false" outlineLevel="0" collapsed="false">
      <c r="A269" s="2" t="s">
        <v>79</v>
      </c>
      <c r="B269" s="2" t="n">
        <v>433724</v>
      </c>
      <c r="C269" s="2" t="s">
        <v>411</v>
      </c>
      <c r="D269" s="2" t="s">
        <v>552</v>
      </c>
      <c r="E269" s="2" t="s">
        <v>8</v>
      </c>
      <c r="F269" s="2" t="n">
        <v>1</v>
      </c>
      <c r="G269" s="2" t="s">
        <v>421</v>
      </c>
    </row>
    <row r="270" customFormat="false" ht="12.8" hidden="false" customHeight="false" outlineLevel="0" collapsed="false">
      <c r="A270" s="2" t="s">
        <v>79</v>
      </c>
      <c r="B270" s="2" t="n">
        <v>453766</v>
      </c>
      <c r="C270" s="2" t="s">
        <v>411</v>
      </c>
      <c r="D270" s="2" t="s">
        <v>552</v>
      </c>
      <c r="E270" s="2" t="s">
        <v>8</v>
      </c>
      <c r="F270" s="2" t="n">
        <v>1</v>
      </c>
      <c r="G270" s="2" t="s">
        <v>421</v>
      </c>
    </row>
    <row r="271" customFormat="false" ht="12.8" hidden="false" customHeight="false" outlineLevel="0" collapsed="false">
      <c r="A271" s="2" t="s">
        <v>79</v>
      </c>
      <c r="B271" s="2" t="n">
        <v>454000</v>
      </c>
      <c r="C271" s="2" t="s">
        <v>415</v>
      </c>
      <c r="D271" s="2" t="s">
        <v>552</v>
      </c>
      <c r="E271" s="2" t="s">
        <v>8</v>
      </c>
      <c r="F271" s="2" t="n">
        <v>1</v>
      </c>
      <c r="G271" s="2" t="s">
        <v>531</v>
      </c>
    </row>
    <row r="272" customFormat="false" ht="12.8" hidden="false" customHeight="false" outlineLevel="0" collapsed="false">
      <c r="A272" s="2" t="s">
        <v>79</v>
      </c>
      <c r="B272" s="2" t="n">
        <v>474755</v>
      </c>
      <c r="C272" s="3" t="n">
        <v>43401</v>
      </c>
      <c r="D272" s="2" t="s">
        <v>552</v>
      </c>
      <c r="E272" s="2" t="s">
        <v>8</v>
      </c>
      <c r="F272" s="2" t="n">
        <v>1</v>
      </c>
      <c r="G272" s="2" t="s">
        <v>268</v>
      </c>
    </row>
    <row r="273" customFormat="false" ht="12.8" hidden="false" customHeight="false" outlineLevel="0" collapsed="false">
      <c r="A273" s="2" t="s">
        <v>79</v>
      </c>
      <c r="B273" s="2" t="n">
        <v>471982</v>
      </c>
      <c r="C273" s="3" t="n">
        <v>43409</v>
      </c>
      <c r="D273" s="2" t="s">
        <v>552</v>
      </c>
      <c r="E273" s="2" t="s">
        <v>8</v>
      </c>
      <c r="F273" s="2" t="n">
        <v>1</v>
      </c>
      <c r="G273" s="2" t="s">
        <v>242</v>
      </c>
    </row>
    <row r="274" customFormat="false" ht="12.8" hidden="false" customHeight="false" outlineLevel="0" collapsed="false">
      <c r="A274" s="2" t="s">
        <v>79</v>
      </c>
      <c r="B274" s="2"/>
      <c r="C274" s="3" t="n">
        <v>43409</v>
      </c>
      <c r="D274" s="2" t="s">
        <v>552</v>
      </c>
      <c r="E274" s="2" t="s">
        <v>2</v>
      </c>
      <c r="F274" s="2" t="n">
        <v>1</v>
      </c>
      <c r="G274" s="2" t="s">
        <v>206</v>
      </c>
    </row>
    <row r="275" customFormat="false" ht="12.8" hidden="false" customHeight="false" outlineLevel="0" collapsed="false">
      <c r="A275" s="2" t="s">
        <v>79</v>
      </c>
      <c r="B275" s="2" t="n">
        <v>475595</v>
      </c>
      <c r="C275" s="3" t="n">
        <v>43418</v>
      </c>
      <c r="D275" s="2" t="s">
        <v>552</v>
      </c>
      <c r="E275" s="2" t="s">
        <v>8</v>
      </c>
      <c r="F275" s="2" t="n">
        <v>1</v>
      </c>
      <c r="G275" s="2" t="s">
        <v>419</v>
      </c>
    </row>
    <row r="276" customFormat="false" ht="12.8" hidden="false" customHeight="false" outlineLevel="0" collapsed="false">
      <c r="A276" s="2" t="s">
        <v>79</v>
      </c>
      <c r="B276" s="2" t="n">
        <v>476539</v>
      </c>
      <c r="C276" s="3" t="n">
        <v>43441</v>
      </c>
      <c r="D276" s="2" t="s">
        <v>552</v>
      </c>
      <c r="E276" s="2" t="s">
        <v>8</v>
      </c>
      <c r="F276" s="2" t="n">
        <v>1</v>
      </c>
      <c r="G276" s="2" t="s">
        <v>587</v>
      </c>
    </row>
    <row r="277" customFormat="false" ht="12.8" hidden="false" customHeight="false" outlineLevel="0" collapsed="false">
      <c r="A277" s="2" t="s">
        <v>79</v>
      </c>
      <c r="B277" s="2" t="n">
        <v>23730</v>
      </c>
      <c r="C277" s="3" t="n">
        <v>43769</v>
      </c>
      <c r="D277" s="2" t="s">
        <v>552</v>
      </c>
      <c r="E277" s="2" t="s">
        <v>8</v>
      </c>
      <c r="F277" s="2" t="n">
        <v>1</v>
      </c>
      <c r="G277" s="2" t="s">
        <v>588</v>
      </c>
    </row>
    <row r="278" customFormat="false" ht="12.8" hidden="false" customHeight="false" outlineLevel="0" collapsed="false">
      <c r="A278" s="2" t="s">
        <v>79</v>
      </c>
      <c r="B278" s="2" t="n">
        <v>453713</v>
      </c>
      <c r="C278" s="2" t="s">
        <v>589</v>
      </c>
      <c r="D278" s="2" t="s">
        <v>552</v>
      </c>
      <c r="E278" s="2" t="s">
        <v>8</v>
      </c>
      <c r="F278" s="2" t="n">
        <v>2</v>
      </c>
      <c r="G278" s="2" t="s">
        <v>590</v>
      </c>
    </row>
    <row r="279" customFormat="false" ht="12.8" hidden="false" customHeight="false" outlineLevel="0" collapsed="false">
      <c r="A279" s="2" t="s">
        <v>79</v>
      </c>
      <c r="B279" s="2" t="n">
        <v>453719</v>
      </c>
      <c r="C279" s="2" t="s">
        <v>446</v>
      </c>
      <c r="D279" s="2" t="s">
        <v>552</v>
      </c>
      <c r="E279" s="2" t="s">
        <v>8</v>
      </c>
      <c r="F279" s="2" t="n">
        <v>2</v>
      </c>
      <c r="G279" s="2" t="s">
        <v>591</v>
      </c>
    </row>
    <row r="280" customFormat="false" ht="12.8" hidden="false" customHeight="false" outlineLevel="0" collapsed="false">
      <c r="A280" s="2" t="s">
        <v>79</v>
      </c>
      <c r="B280" s="2" t="n">
        <v>453749</v>
      </c>
      <c r="C280" s="2" t="s">
        <v>413</v>
      </c>
      <c r="D280" s="2" t="s">
        <v>552</v>
      </c>
      <c r="E280" s="2" t="s">
        <v>8</v>
      </c>
      <c r="F280" s="2" t="n">
        <v>2</v>
      </c>
      <c r="G280" s="2" t="s">
        <v>258</v>
      </c>
    </row>
    <row r="281" customFormat="false" ht="12.8" hidden="false" customHeight="false" outlineLevel="0" collapsed="false">
      <c r="A281" s="2" t="s">
        <v>79</v>
      </c>
      <c r="B281" s="2" t="n">
        <v>453384</v>
      </c>
      <c r="C281" s="2" t="s">
        <v>413</v>
      </c>
      <c r="D281" s="2" t="s">
        <v>552</v>
      </c>
      <c r="E281" s="2" t="s">
        <v>8</v>
      </c>
      <c r="F281" s="2" t="n">
        <v>2</v>
      </c>
      <c r="G281" s="2" t="s">
        <v>258</v>
      </c>
    </row>
    <row r="282" customFormat="false" ht="12.8" hidden="false" customHeight="false" outlineLevel="0" collapsed="false">
      <c r="A282" s="2" t="s">
        <v>79</v>
      </c>
      <c r="B282" s="2" t="n">
        <v>3442</v>
      </c>
      <c r="C282" s="3" t="n">
        <v>43743</v>
      </c>
      <c r="D282" s="2" t="s">
        <v>552</v>
      </c>
      <c r="E282" s="2" t="s">
        <v>2</v>
      </c>
      <c r="F282" s="2" t="n">
        <v>2</v>
      </c>
      <c r="G282" s="2" t="s">
        <v>206</v>
      </c>
    </row>
    <row r="283" customFormat="false" ht="12.8" hidden="false" customHeight="false" outlineLevel="0" collapsed="false">
      <c r="A283" s="2" t="s">
        <v>79</v>
      </c>
      <c r="B283" s="2" t="n">
        <v>13503</v>
      </c>
      <c r="C283" s="3" t="n">
        <v>43756</v>
      </c>
      <c r="D283" s="2" t="s">
        <v>552</v>
      </c>
      <c r="E283" s="2" t="s">
        <v>8</v>
      </c>
      <c r="F283" s="2" t="n">
        <v>2</v>
      </c>
      <c r="G283" s="2" t="s">
        <v>238</v>
      </c>
    </row>
    <row r="284" customFormat="false" ht="12.8" hidden="false" customHeight="false" outlineLevel="0" collapsed="false">
      <c r="A284" s="2" t="s">
        <v>79</v>
      </c>
      <c r="B284" s="2" t="n">
        <v>9786</v>
      </c>
      <c r="C284" s="3" t="n">
        <v>44480</v>
      </c>
      <c r="D284" s="2" t="s">
        <v>552</v>
      </c>
      <c r="E284" s="2" t="s">
        <v>8</v>
      </c>
      <c r="F284" s="2" t="n">
        <v>1</v>
      </c>
      <c r="G284" s="2" t="s">
        <v>245</v>
      </c>
      <c r="H284" s="1" t="n">
        <v>39</v>
      </c>
    </row>
    <row r="285" customFormat="false" ht="12.8" hidden="false" customHeight="false" outlineLevel="0" collapsed="false">
      <c r="A285" s="2" t="s">
        <v>79</v>
      </c>
      <c r="B285" s="2" t="n">
        <v>15820</v>
      </c>
      <c r="C285" s="3" t="n">
        <v>44487</v>
      </c>
      <c r="D285" s="2" t="s">
        <v>552</v>
      </c>
      <c r="E285" s="2" t="s">
        <v>8</v>
      </c>
      <c r="F285" s="2" t="n">
        <v>2</v>
      </c>
      <c r="G285" s="2" t="s">
        <v>211</v>
      </c>
      <c r="H285" s="1" t="n">
        <v>30</v>
      </c>
    </row>
    <row r="286" customFormat="false" ht="12.8" hidden="false" customHeight="false" outlineLevel="0" collapsed="false">
      <c r="A286" s="2" t="s">
        <v>79</v>
      </c>
      <c r="B286" s="2" t="n">
        <v>16604</v>
      </c>
      <c r="C286" s="3" t="n">
        <v>44488</v>
      </c>
      <c r="D286" s="2" t="s">
        <v>552</v>
      </c>
      <c r="E286" s="2" t="s">
        <v>8</v>
      </c>
      <c r="F286" s="2" t="n">
        <v>2</v>
      </c>
      <c r="G286" s="2" t="s">
        <v>211</v>
      </c>
      <c r="H286" s="1" t="n">
        <v>31</v>
      </c>
    </row>
    <row r="287" customFormat="false" ht="12.8" hidden="false" customHeight="false" outlineLevel="0" collapsed="false">
      <c r="A287" s="2" t="s">
        <v>79</v>
      </c>
      <c r="B287" s="2" t="n">
        <v>9786</v>
      </c>
      <c r="C287" s="3" t="n">
        <v>44480</v>
      </c>
      <c r="D287" s="2" t="s">
        <v>552</v>
      </c>
      <c r="E287" s="2" t="s">
        <v>8</v>
      </c>
      <c r="F287" s="2" t="n">
        <v>1</v>
      </c>
      <c r="G287" s="2" t="s">
        <v>245</v>
      </c>
      <c r="H287" s="1" t="n">
        <v>39</v>
      </c>
    </row>
    <row r="288" customFormat="false" ht="12.8" hidden="false" customHeight="false" outlineLevel="0" collapsed="false">
      <c r="A288" s="2" t="s">
        <v>79</v>
      </c>
      <c r="B288" s="2" t="n">
        <v>15820</v>
      </c>
      <c r="C288" s="3" t="n">
        <v>44487</v>
      </c>
      <c r="D288" s="2" t="s">
        <v>552</v>
      </c>
      <c r="E288" s="2" t="s">
        <v>8</v>
      </c>
      <c r="F288" s="2" t="n">
        <v>2</v>
      </c>
      <c r="G288" s="2" t="s">
        <v>211</v>
      </c>
      <c r="H288" s="1" t="n">
        <v>30</v>
      </c>
    </row>
    <row r="289" customFormat="false" ht="12.8" hidden="false" customHeight="false" outlineLevel="0" collapsed="false">
      <c r="A289" s="2" t="s">
        <v>79</v>
      </c>
      <c r="B289" s="2" t="n">
        <v>16604</v>
      </c>
      <c r="C289" s="3" t="n">
        <v>44488</v>
      </c>
      <c r="D289" s="2" t="s">
        <v>552</v>
      </c>
      <c r="E289" s="2" t="s">
        <v>8</v>
      </c>
      <c r="F289" s="2" t="n">
        <v>2</v>
      </c>
      <c r="G289" s="2" t="s">
        <v>211</v>
      </c>
      <c r="H289" s="1" t="n">
        <v>31</v>
      </c>
    </row>
    <row r="290" customFormat="false" ht="12.8" hidden="false" customHeight="false" outlineLevel="0" collapsed="false">
      <c r="A290" s="2" t="s">
        <v>110</v>
      </c>
      <c r="B290" s="2" t="n">
        <v>41462</v>
      </c>
      <c r="C290" s="2" t="s">
        <v>432</v>
      </c>
      <c r="D290" s="2" t="s">
        <v>552</v>
      </c>
      <c r="E290" s="2" t="s">
        <v>2</v>
      </c>
      <c r="F290" s="2" t="n">
        <v>1</v>
      </c>
      <c r="G290" s="2" t="s">
        <v>421</v>
      </c>
    </row>
    <row r="291" customFormat="false" ht="12.8" hidden="false" customHeight="false" outlineLevel="0" collapsed="false">
      <c r="A291" s="2" t="s">
        <v>110</v>
      </c>
      <c r="B291" s="2"/>
      <c r="C291" s="3" t="n">
        <v>43382</v>
      </c>
      <c r="D291" s="2" t="s">
        <v>552</v>
      </c>
      <c r="E291" s="2" t="s">
        <v>8</v>
      </c>
      <c r="F291" s="2" t="n">
        <v>1</v>
      </c>
      <c r="G291" s="2" t="s">
        <v>535</v>
      </c>
    </row>
    <row r="292" customFormat="false" ht="12.8" hidden="false" customHeight="false" outlineLevel="0" collapsed="false">
      <c r="A292" s="2" t="s">
        <v>110</v>
      </c>
      <c r="B292" s="2" t="n">
        <v>42622</v>
      </c>
      <c r="C292" s="2" t="s">
        <v>413</v>
      </c>
      <c r="D292" s="2" t="s">
        <v>552</v>
      </c>
      <c r="E292" s="2" t="s">
        <v>8</v>
      </c>
      <c r="F292" s="2" t="n">
        <v>2</v>
      </c>
      <c r="G292" s="2" t="s">
        <v>421</v>
      </c>
    </row>
    <row r="293" customFormat="false" ht="12.8" hidden="false" customHeight="false" outlineLevel="0" collapsed="false">
      <c r="A293" s="2" t="s">
        <v>112</v>
      </c>
      <c r="B293" s="2" t="n">
        <v>538009</v>
      </c>
      <c r="C293" s="2" t="s">
        <v>592</v>
      </c>
      <c r="D293" s="2" t="s">
        <v>552</v>
      </c>
      <c r="E293" s="2" t="s">
        <v>2</v>
      </c>
      <c r="F293" s="2" t="n">
        <v>1</v>
      </c>
      <c r="G293" s="2" t="s">
        <v>449</v>
      </c>
    </row>
    <row r="294" customFormat="false" ht="12.8" hidden="false" customHeight="false" outlineLevel="0" collapsed="false">
      <c r="A294" s="2" t="s">
        <v>112</v>
      </c>
      <c r="B294" s="2" t="n">
        <v>539367</v>
      </c>
      <c r="C294" s="2" t="s">
        <v>589</v>
      </c>
      <c r="D294" s="2" t="s">
        <v>552</v>
      </c>
      <c r="E294" s="2" t="s">
        <v>8</v>
      </c>
      <c r="F294" s="2" t="n">
        <v>1</v>
      </c>
      <c r="G294" s="2" t="s">
        <v>593</v>
      </c>
    </row>
    <row r="295" customFormat="false" ht="12.8" hidden="false" customHeight="false" outlineLevel="0" collapsed="false">
      <c r="A295" s="2" t="s">
        <v>112</v>
      </c>
      <c r="B295" s="2" t="n">
        <v>539437</v>
      </c>
      <c r="C295" s="2" t="s">
        <v>411</v>
      </c>
      <c r="D295" s="2" t="s">
        <v>552</v>
      </c>
      <c r="E295" s="2" t="s">
        <v>8</v>
      </c>
      <c r="F295" s="2" t="n">
        <v>1</v>
      </c>
      <c r="G295" s="2" t="s">
        <v>421</v>
      </c>
    </row>
    <row r="296" customFormat="false" ht="12.8" hidden="false" customHeight="false" outlineLevel="0" collapsed="false">
      <c r="A296" s="2" t="s">
        <v>112</v>
      </c>
      <c r="B296" s="2"/>
      <c r="C296" s="2" t="s">
        <v>413</v>
      </c>
      <c r="D296" s="2" t="s">
        <v>552</v>
      </c>
      <c r="E296" s="2" t="s">
        <v>8</v>
      </c>
      <c r="F296" s="2" t="n">
        <v>1</v>
      </c>
      <c r="G296" s="2" t="s">
        <v>251</v>
      </c>
    </row>
    <row r="297" customFormat="false" ht="12.8" hidden="false" customHeight="false" outlineLevel="0" collapsed="false">
      <c r="A297" s="2" t="s">
        <v>112</v>
      </c>
      <c r="B297" s="2" t="n">
        <v>571523</v>
      </c>
      <c r="C297" s="3" t="n">
        <v>43353</v>
      </c>
      <c r="D297" s="2" t="s">
        <v>552</v>
      </c>
      <c r="E297" s="2" t="s">
        <v>8</v>
      </c>
      <c r="F297" s="2" t="n">
        <v>1</v>
      </c>
      <c r="G297" s="2" t="s">
        <v>531</v>
      </c>
    </row>
    <row r="298" customFormat="false" ht="12.8" hidden="false" customHeight="false" outlineLevel="0" collapsed="false">
      <c r="A298" s="2" t="s">
        <v>112</v>
      </c>
      <c r="B298" s="2" t="n">
        <v>571947</v>
      </c>
      <c r="C298" s="3" t="n">
        <v>43358</v>
      </c>
      <c r="D298" s="2" t="s">
        <v>552</v>
      </c>
      <c r="E298" s="2" t="s">
        <v>8</v>
      </c>
      <c r="F298" s="2" t="n">
        <v>1</v>
      </c>
      <c r="G298" s="2" t="s">
        <v>421</v>
      </c>
    </row>
    <row r="299" customFormat="false" ht="12.8" hidden="false" customHeight="false" outlineLevel="0" collapsed="false">
      <c r="A299" s="2" t="s">
        <v>112</v>
      </c>
      <c r="B299" s="2"/>
      <c r="C299" s="3" t="n">
        <v>43693</v>
      </c>
      <c r="D299" s="2" t="s">
        <v>552</v>
      </c>
      <c r="E299" s="2" t="s">
        <v>8</v>
      </c>
      <c r="F299" s="2" t="n">
        <v>1</v>
      </c>
      <c r="G299" s="2" t="s">
        <v>206</v>
      </c>
    </row>
    <row r="300" customFormat="false" ht="12.8" hidden="false" customHeight="false" outlineLevel="0" collapsed="false">
      <c r="A300" s="2" t="s">
        <v>112</v>
      </c>
      <c r="B300" s="2" t="n">
        <v>605004</v>
      </c>
      <c r="C300" s="3" t="n">
        <v>43746</v>
      </c>
      <c r="D300" s="2" t="s">
        <v>552</v>
      </c>
      <c r="E300" s="2" t="s">
        <v>8</v>
      </c>
      <c r="F300" s="2" t="n">
        <v>1</v>
      </c>
      <c r="G300" s="2" t="s">
        <v>211</v>
      </c>
    </row>
    <row r="301" customFormat="false" ht="12.8" hidden="false" customHeight="false" outlineLevel="0" collapsed="false">
      <c r="A301" s="2" t="s">
        <v>112</v>
      </c>
      <c r="B301" s="2" t="n">
        <v>605243</v>
      </c>
      <c r="C301" s="3" t="n">
        <v>43749</v>
      </c>
      <c r="D301" s="2" t="s">
        <v>552</v>
      </c>
      <c r="E301" s="2" t="s">
        <v>8</v>
      </c>
      <c r="F301" s="2" t="n">
        <v>1</v>
      </c>
      <c r="G301" s="2" t="s">
        <v>268</v>
      </c>
    </row>
    <row r="302" customFormat="false" ht="12.8" hidden="false" customHeight="false" outlineLevel="0" collapsed="false">
      <c r="A302" s="2" t="s">
        <v>112</v>
      </c>
      <c r="B302" s="2" t="n">
        <v>606054</v>
      </c>
      <c r="C302" s="3" t="n">
        <v>43759</v>
      </c>
      <c r="D302" s="2" t="s">
        <v>552</v>
      </c>
      <c r="E302" s="2" t="s">
        <v>2</v>
      </c>
      <c r="F302" s="2" t="n">
        <v>1</v>
      </c>
      <c r="G302" s="2" t="s">
        <v>206</v>
      </c>
    </row>
    <row r="303" customFormat="false" ht="12.8" hidden="false" customHeight="false" outlineLevel="0" collapsed="false">
      <c r="A303" s="2" t="s">
        <v>112</v>
      </c>
      <c r="B303" s="2" t="n">
        <v>539713</v>
      </c>
      <c r="C303" s="2" t="s">
        <v>415</v>
      </c>
      <c r="D303" s="2" t="s">
        <v>552</v>
      </c>
      <c r="E303" s="2" t="s">
        <v>8</v>
      </c>
      <c r="F303" s="2" t="n">
        <v>2</v>
      </c>
      <c r="G303" s="2" t="s">
        <v>594</v>
      </c>
    </row>
    <row r="304" customFormat="false" ht="12.8" hidden="false" customHeight="false" outlineLevel="0" collapsed="false">
      <c r="A304" s="2" t="s">
        <v>112</v>
      </c>
      <c r="B304" s="2"/>
      <c r="C304" s="3" t="n">
        <v>43753</v>
      </c>
      <c r="D304" s="2" t="s">
        <v>552</v>
      </c>
      <c r="E304" s="2" t="s">
        <v>8</v>
      </c>
      <c r="F304" s="2" t="n">
        <v>2</v>
      </c>
      <c r="G304" s="2" t="s">
        <v>595</v>
      </c>
    </row>
    <row r="305" customFormat="false" ht="12.8" hidden="false" customHeight="false" outlineLevel="0" collapsed="false">
      <c r="A305" s="2" t="s">
        <v>112</v>
      </c>
      <c r="B305" s="2"/>
      <c r="C305" s="3" t="n">
        <v>43758</v>
      </c>
      <c r="D305" s="2" t="s">
        <v>552</v>
      </c>
      <c r="E305" s="2" t="s">
        <v>8</v>
      </c>
      <c r="F305" s="2" t="n">
        <v>2</v>
      </c>
      <c r="G305" s="2" t="s">
        <v>436</v>
      </c>
    </row>
    <row r="306" customFormat="false" ht="12.8" hidden="false" customHeight="false" outlineLevel="0" collapsed="false">
      <c r="A306" s="2" t="s">
        <v>112</v>
      </c>
      <c r="B306" s="2" t="n">
        <v>606048</v>
      </c>
      <c r="C306" s="3" t="n">
        <v>43758</v>
      </c>
      <c r="D306" s="2" t="s">
        <v>552</v>
      </c>
      <c r="E306" s="2" t="s">
        <v>8</v>
      </c>
      <c r="F306" s="2" t="n">
        <v>2</v>
      </c>
      <c r="G306" s="2" t="s">
        <v>206</v>
      </c>
    </row>
    <row r="307" customFormat="false" ht="12.8" hidden="false" customHeight="false" outlineLevel="0" collapsed="false">
      <c r="A307" s="2" t="s">
        <v>112</v>
      </c>
      <c r="B307" s="2"/>
      <c r="C307" s="3" t="n">
        <v>44087</v>
      </c>
      <c r="D307" s="2" t="s">
        <v>552</v>
      </c>
      <c r="E307" s="2" t="s">
        <v>8</v>
      </c>
      <c r="F307" s="2" t="n">
        <v>1</v>
      </c>
      <c r="G307" s="2" t="s">
        <v>206</v>
      </c>
    </row>
    <row r="308" customFormat="false" ht="12.8" hidden="false" customHeight="false" outlineLevel="0" collapsed="false">
      <c r="A308" s="2" t="s">
        <v>130</v>
      </c>
      <c r="B308" s="2" t="n">
        <v>507700</v>
      </c>
      <c r="C308" s="2" t="s">
        <v>513</v>
      </c>
      <c r="D308" s="2" t="s">
        <v>552</v>
      </c>
      <c r="E308" s="2" t="s">
        <v>8</v>
      </c>
      <c r="F308" s="2" t="n">
        <v>1</v>
      </c>
      <c r="G308" s="2" t="s">
        <v>251</v>
      </c>
    </row>
    <row r="309" customFormat="false" ht="12.8" hidden="false" customHeight="false" outlineLevel="0" collapsed="false">
      <c r="A309" s="2" t="s">
        <v>130</v>
      </c>
      <c r="B309" s="2" t="n">
        <v>535355</v>
      </c>
      <c r="C309" s="2" t="s">
        <v>554</v>
      </c>
      <c r="D309" s="2" t="s">
        <v>552</v>
      </c>
      <c r="E309" s="2" t="s">
        <v>8</v>
      </c>
      <c r="F309" s="2" t="n">
        <v>1</v>
      </c>
      <c r="G309" s="2" t="s">
        <v>535</v>
      </c>
    </row>
    <row r="310" customFormat="false" ht="12.8" hidden="false" customHeight="false" outlineLevel="0" collapsed="false">
      <c r="A310" s="2" t="s">
        <v>130</v>
      </c>
      <c r="B310" s="2"/>
      <c r="C310" s="3" t="n">
        <v>43394</v>
      </c>
      <c r="D310" s="2" t="s">
        <v>552</v>
      </c>
      <c r="E310" s="2" t="s">
        <v>8</v>
      </c>
      <c r="F310" s="2" t="n">
        <v>1</v>
      </c>
      <c r="G310" s="2" t="s">
        <v>596</v>
      </c>
    </row>
    <row r="311" customFormat="false" ht="12.8" hidden="false" customHeight="false" outlineLevel="0" collapsed="false">
      <c r="A311" s="2" t="s">
        <v>130</v>
      </c>
      <c r="B311" s="2"/>
      <c r="C311" s="3" t="n">
        <v>43401</v>
      </c>
      <c r="D311" s="2" t="s">
        <v>552</v>
      </c>
      <c r="E311" s="2" t="s">
        <v>2</v>
      </c>
      <c r="F311" s="2" t="n">
        <v>1</v>
      </c>
      <c r="G311" s="2" t="s">
        <v>328</v>
      </c>
    </row>
    <row r="312" customFormat="false" ht="12.8" hidden="false" customHeight="false" outlineLevel="0" collapsed="false">
      <c r="A312" s="2" t="s">
        <v>130</v>
      </c>
      <c r="B312" s="2" t="n">
        <v>613125</v>
      </c>
      <c r="C312" s="3" t="n">
        <v>43703</v>
      </c>
      <c r="D312" s="2" t="s">
        <v>552</v>
      </c>
      <c r="E312" s="2" t="s">
        <v>8</v>
      </c>
      <c r="F312" s="2" t="n">
        <v>1</v>
      </c>
      <c r="G312" s="2" t="s">
        <v>206</v>
      </c>
    </row>
    <row r="313" customFormat="false" ht="12.8" hidden="false" customHeight="false" outlineLevel="0" collapsed="false">
      <c r="A313" s="2" t="s">
        <v>130</v>
      </c>
      <c r="B313" s="2" t="n">
        <v>16762</v>
      </c>
      <c r="C313" s="3" t="n">
        <v>43760</v>
      </c>
      <c r="D313" s="2" t="s">
        <v>552</v>
      </c>
      <c r="E313" s="2" t="s">
        <v>8</v>
      </c>
      <c r="F313" s="2" t="n">
        <v>1</v>
      </c>
      <c r="G313" s="2" t="s">
        <v>419</v>
      </c>
    </row>
    <row r="314" customFormat="false" ht="12.8" hidden="false" customHeight="false" outlineLevel="0" collapsed="false">
      <c r="A314" s="2" t="s">
        <v>130</v>
      </c>
      <c r="B314" s="2" t="n">
        <v>17047</v>
      </c>
      <c r="C314" s="3" t="n">
        <v>43760</v>
      </c>
      <c r="D314" s="2" t="s">
        <v>552</v>
      </c>
      <c r="E314" s="2" t="s">
        <v>8</v>
      </c>
      <c r="F314" s="2" t="n">
        <v>1</v>
      </c>
      <c r="G314" s="2" t="s">
        <v>268</v>
      </c>
    </row>
    <row r="315" customFormat="false" ht="12.8" hidden="false" customHeight="false" outlineLevel="0" collapsed="false">
      <c r="A315" s="2" t="s">
        <v>130</v>
      </c>
      <c r="B315" s="2"/>
      <c r="C315" s="3" t="n">
        <v>43762</v>
      </c>
      <c r="D315" s="2" t="s">
        <v>552</v>
      </c>
      <c r="E315" s="2" t="s">
        <v>2</v>
      </c>
      <c r="F315" s="2" t="n">
        <v>1</v>
      </c>
      <c r="G315" s="2" t="s">
        <v>597</v>
      </c>
    </row>
    <row r="316" customFormat="false" ht="12.8" hidden="false" customHeight="false" outlineLevel="0" collapsed="false">
      <c r="A316" s="2" t="s">
        <v>130</v>
      </c>
      <c r="B316" s="2" t="n">
        <v>345</v>
      </c>
      <c r="C316" s="3" t="n">
        <v>43770</v>
      </c>
      <c r="D316" s="2" t="s">
        <v>552</v>
      </c>
      <c r="E316" s="2" t="s">
        <v>2</v>
      </c>
      <c r="F316" s="2" t="n">
        <v>1</v>
      </c>
      <c r="G316" s="2" t="s">
        <v>419</v>
      </c>
    </row>
    <row r="317" customFormat="false" ht="12.8" hidden="false" customHeight="false" outlineLevel="0" collapsed="false">
      <c r="A317" s="2" t="s">
        <v>130</v>
      </c>
      <c r="B317" s="2" t="n">
        <v>1024</v>
      </c>
      <c r="C317" s="3" t="n">
        <v>43771</v>
      </c>
      <c r="D317" s="2" t="s">
        <v>552</v>
      </c>
      <c r="E317" s="2" t="s">
        <v>8</v>
      </c>
      <c r="F317" s="2" t="n">
        <v>1</v>
      </c>
      <c r="G317" s="2" t="s">
        <v>242</v>
      </c>
    </row>
    <row r="318" customFormat="false" ht="12.8" hidden="false" customHeight="false" outlineLevel="0" collapsed="false">
      <c r="A318" s="2" t="s">
        <v>130</v>
      </c>
      <c r="B318" s="2" t="n">
        <v>1137</v>
      </c>
      <c r="C318" s="3" t="n">
        <v>43771</v>
      </c>
      <c r="D318" s="2" t="s">
        <v>552</v>
      </c>
      <c r="E318" s="2" t="s">
        <v>8</v>
      </c>
      <c r="F318" s="2" t="n">
        <v>1</v>
      </c>
      <c r="G318" s="2" t="s">
        <v>206</v>
      </c>
    </row>
    <row r="319" customFormat="false" ht="12.8" hidden="false" customHeight="false" outlineLevel="0" collapsed="false">
      <c r="A319" s="2" t="s">
        <v>130</v>
      </c>
      <c r="B319" s="2" t="n">
        <v>1618</v>
      </c>
      <c r="C319" s="3" t="n">
        <v>43772</v>
      </c>
      <c r="D319" s="2" t="s">
        <v>552</v>
      </c>
      <c r="E319" s="2" t="s">
        <v>8</v>
      </c>
      <c r="F319" s="2" t="n">
        <v>1</v>
      </c>
      <c r="G319" s="2" t="s">
        <v>206</v>
      </c>
    </row>
    <row r="320" customFormat="false" ht="12.8" hidden="false" customHeight="false" outlineLevel="0" collapsed="false">
      <c r="A320" s="2" t="s">
        <v>130</v>
      </c>
      <c r="B320" s="2" t="n">
        <v>1772</v>
      </c>
      <c r="C320" s="3" t="n">
        <v>43772</v>
      </c>
      <c r="D320" s="2" t="s">
        <v>552</v>
      </c>
      <c r="E320" s="2" t="s">
        <v>8</v>
      </c>
      <c r="F320" s="2" t="n">
        <v>1</v>
      </c>
      <c r="G320" s="2" t="s">
        <v>268</v>
      </c>
    </row>
    <row r="321" customFormat="false" ht="12.8" hidden="false" customHeight="false" outlineLevel="0" collapsed="false">
      <c r="A321" s="2" t="s">
        <v>130</v>
      </c>
      <c r="B321" s="2"/>
      <c r="C321" s="3" t="n">
        <v>43437</v>
      </c>
      <c r="D321" s="2" t="s">
        <v>552</v>
      </c>
      <c r="E321" s="2" t="s">
        <v>8</v>
      </c>
      <c r="F321" s="2" t="n">
        <v>2</v>
      </c>
      <c r="G321" s="2" t="s">
        <v>419</v>
      </c>
    </row>
    <row r="322" customFormat="false" ht="12.8" hidden="false" customHeight="false" outlineLevel="0" collapsed="false">
      <c r="A322" s="2" t="s">
        <v>130</v>
      </c>
      <c r="B322" s="2"/>
      <c r="C322" s="3" t="n">
        <v>43440</v>
      </c>
      <c r="D322" s="2" t="s">
        <v>552</v>
      </c>
      <c r="E322" s="2" t="s">
        <v>8</v>
      </c>
      <c r="F322" s="2" t="n">
        <v>2</v>
      </c>
      <c r="G322" s="2" t="s">
        <v>419</v>
      </c>
    </row>
    <row r="323" customFormat="false" ht="12.8" hidden="false" customHeight="false" outlineLevel="0" collapsed="false">
      <c r="A323" s="2" t="s">
        <v>130</v>
      </c>
      <c r="B323" s="2" t="s">
        <v>598</v>
      </c>
      <c r="C323" s="3" t="n">
        <v>43708</v>
      </c>
      <c r="D323" s="2" t="s">
        <v>552</v>
      </c>
      <c r="E323" s="2" t="s">
        <v>8</v>
      </c>
      <c r="F323" s="2" t="n">
        <v>2</v>
      </c>
      <c r="G323" s="2" t="s">
        <v>599</v>
      </c>
    </row>
    <row r="324" customFormat="false" ht="12.8" hidden="false" customHeight="false" outlineLevel="0" collapsed="false">
      <c r="A324" s="2" t="s">
        <v>130</v>
      </c>
      <c r="B324" s="2"/>
      <c r="C324" s="3" t="n">
        <v>43756</v>
      </c>
      <c r="D324" s="2" t="s">
        <v>552</v>
      </c>
      <c r="E324" s="2" t="s">
        <v>8</v>
      </c>
      <c r="F324" s="2" t="n">
        <v>2</v>
      </c>
      <c r="G324" s="2" t="s">
        <v>600</v>
      </c>
    </row>
    <row r="325" customFormat="false" ht="12.8" hidden="false" customHeight="false" outlineLevel="0" collapsed="false">
      <c r="A325" s="2" t="s">
        <v>130</v>
      </c>
      <c r="B325" s="2" t="n">
        <v>14893</v>
      </c>
      <c r="C325" s="3" t="n">
        <v>43757</v>
      </c>
      <c r="D325" s="2" t="s">
        <v>552</v>
      </c>
      <c r="E325" s="2" t="s">
        <v>8</v>
      </c>
      <c r="F325" s="2" t="n">
        <v>2</v>
      </c>
      <c r="G325" s="2" t="s">
        <v>206</v>
      </c>
    </row>
    <row r="326" customFormat="false" ht="12.8" hidden="false" customHeight="false" outlineLevel="0" collapsed="false">
      <c r="A326" s="2" t="s">
        <v>130</v>
      </c>
      <c r="B326" s="2" t="n">
        <v>17062</v>
      </c>
      <c r="C326" s="3" t="n">
        <v>43760</v>
      </c>
      <c r="D326" s="2" t="s">
        <v>552</v>
      </c>
      <c r="E326" s="2" t="s">
        <v>2</v>
      </c>
      <c r="F326" s="2" t="n">
        <v>2</v>
      </c>
      <c r="G326" s="2" t="s">
        <v>206</v>
      </c>
    </row>
    <row r="327" customFormat="false" ht="12.8" hidden="false" customHeight="false" outlineLevel="0" collapsed="false">
      <c r="A327" s="2" t="s">
        <v>130</v>
      </c>
      <c r="B327" s="2" t="n">
        <v>22562</v>
      </c>
      <c r="C327" s="3" t="n">
        <v>43767</v>
      </c>
      <c r="D327" s="2" t="s">
        <v>552</v>
      </c>
      <c r="E327" s="2" t="s">
        <v>8</v>
      </c>
      <c r="F327" s="2" t="n">
        <v>2</v>
      </c>
      <c r="G327" s="2" t="s">
        <v>601</v>
      </c>
    </row>
    <row r="328" customFormat="false" ht="12.8" hidden="false" customHeight="false" outlineLevel="0" collapsed="false">
      <c r="A328" s="2" t="s">
        <v>130</v>
      </c>
      <c r="B328" s="2" t="n">
        <v>5035</v>
      </c>
      <c r="C328" s="3" t="n">
        <v>44383</v>
      </c>
      <c r="D328" s="2" t="s">
        <v>552</v>
      </c>
      <c r="E328" s="2" t="s">
        <v>8</v>
      </c>
      <c r="F328" s="2" t="n">
        <v>1</v>
      </c>
      <c r="G328" s="2" t="s">
        <v>257</v>
      </c>
      <c r="H328" s="1" t="n">
        <v>61</v>
      </c>
    </row>
    <row r="329" customFormat="false" ht="12.8" hidden="false" customHeight="false" outlineLevel="0" collapsed="false">
      <c r="A329" s="2" t="s">
        <v>130</v>
      </c>
      <c r="B329" s="2" t="n">
        <v>18791</v>
      </c>
      <c r="C329" s="3" t="n">
        <v>44490</v>
      </c>
      <c r="D329" s="2" t="s">
        <v>552</v>
      </c>
      <c r="E329" s="2" t="s">
        <v>8</v>
      </c>
      <c r="F329" s="2" t="n">
        <v>1</v>
      </c>
      <c r="G329" s="2" t="s">
        <v>211</v>
      </c>
      <c r="H329" s="1" t="n">
        <v>82</v>
      </c>
    </row>
    <row r="330" customFormat="false" ht="12.8" hidden="false" customHeight="false" outlineLevel="0" collapsed="false">
      <c r="A330" s="2" t="s">
        <v>130</v>
      </c>
      <c r="B330" s="2" t="n">
        <v>2992</v>
      </c>
      <c r="C330" s="3" t="n">
        <v>44473</v>
      </c>
      <c r="D330" s="2" t="s">
        <v>552</v>
      </c>
      <c r="E330" s="2" t="s">
        <v>8</v>
      </c>
      <c r="F330" s="2" t="n">
        <v>2</v>
      </c>
      <c r="G330" s="2" t="s">
        <v>211</v>
      </c>
      <c r="H330" s="1" t="n">
        <v>44</v>
      </c>
    </row>
    <row r="331" customFormat="false" ht="12.8" hidden="false" customHeight="false" outlineLevel="0" collapsed="false">
      <c r="A331" s="2" t="s">
        <v>130</v>
      </c>
      <c r="B331" s="2" t="n">
        <v>7090</v>
      </c>
      <c r="C331" s="3" t="n">
        <v>44478</v>
      </c>
      <c r="D331" s="2" t="s">
        <v>552</v>
      </c>
      <c r="E331" s="2" t="s">
        <v>8</v>
      </c>
      <c r="F331" s="2" t="n">
        <v>2</v>
      </c>
      <c r="G331" s="2" t="s">
        <v>211</v>
      </c>
      <c r="H331" s="1" t="n">
        <v>46</v>
      </c>
    </row>
    <row r="332" customFormat="false" ht="12.8" hidden="false" customHeight="false" outlineLevel="0" collapsed="false">
      <c r="A332" s="2" t="s">
        <v>130</v>
      </c>
      <c r="B332" s="2" t="n">
        <v>25183</v>
      </c>
      <c r="C332" s="3" t="n">
        <v>44498</v>
      </c>
      <c r="D332" s="2" t="s">
        <v>552</v>
      </c>
      <c r="E332" s="2" t="s">
        <v>8</v>
      </c>
      <c r="F332" s="2" t="n">
        <v>2</v>
      </c>
      <c r="G332" s="2" t="s">
        <v>258</v>
      </c>
      <c r="H332" s="1" t="n">
        <v>56</v>
      </c>
    </row>
    <row r="333" customFormat="false" ht="12.8" hidden="false" customHeight="false" outlineLevel="0" collapsed="false">
      <c r="A333" s="2" t="s">
        <v>130</v>
      </c>
      <c r="B333" s="2" t="n">
        <v>5035</v>
      </c>
      <c r="C333" s="3" t="n">
        <v>44383</v>
      </c>
      <c r="D333" s="2" t="s">
        <v>552</v>
      </c>
      <c r="E333" s="2" t="s">
        <v>8</v>
      </c>
      <c r="F333" s="2" t="n">
        <v>1</v>
      </c>
      <c r="G333" s="2" t="s">
        <v>257</v>
      </c>
      <c r="H333" s="1" t="n">
        <v>61</v>
      </c>
    </row>
    <row r="334" customFormat="false" ht="12.8" hidden="false" customHeight="false" outlineLevel="0" collapsed="false">
      <c r="A334" s="2" t="s">
        <v>130</v>
      </c>
      <c r="B334" s="2" t="n">
        <v>18791</v>
      </c>
      <c r="C334" s="3" t="n">
        <v>44490</v>
      </c>
      <c r="D334" s="2" t="s">
        <v>552</v>
      </c>
      <c r="E334" s="2" t="s">
        <v>8</v>
      </c>
      <c r="F334" s="2" t="n">
        <v>1</v>
      </c>
      <c r="G334" s="2" t="s">
        <v>211</v>
      </c>
      <c r="H334" s="1" t="n">
        <v>82</v>
      </c>
    </row>
    <row r="335" customFormat="false" ht="12.8" hidden="false" customHeight="false" outlineLevel="0" collapsed="false">
      <c r="A335" s="2" t="s">
        <v>130</v>
      </c>
      <c r="B335" s="2" t="n">
        <v>2992</v>
      </c>
      <c r="C335" s="3" t="n">
        <v>44473</v>
      </c>
      <c r="D335" s="2" t="s">
        <v>552</v>
      </c>
      <c r="E335" s="2" t="s">
        <v>8</v>
      </c>
      <c r="F335" s="2" t="n">
        <v>2</v>
      </c>
      <c r="G335" s="2" t="s">
        <v>211</v>
      </c>
      <c r="H335" s="1" t="n">
        <v>44</v>
      </c>
    </row>
    <row r="336" customFormat="false" ht="12.8" hidden="false" customHeight="false" outlineLevel="0" collapsed="false">
      <c r="A336" s="2" t="s">
        <v>130</v>
      </c>
      <c r="B336" s="2" t="n">
        <v>7090</v>
      </c>
      <c r="C336" s="3" t="n">
        <v>44478</v>
      </c>
      <c r="D336" s="2" t="s">
        <v>552</v>
      </c>
      <c r="E336" s="2" t="s">
        <v>8</v>
      </c>
      <c r="F336" s="2" t="n">
        <v>2</v>
      </c>
      <c r="G336" s="2" t="s">
        <v>211</v>
      </c>
      <c r="H336" s="1" t="n">
        <v>46</v>
      </c>
    </row>
    <row r="337" customFormat="false" ht="12.8" hidden="false" customHeight="false" outlineLevel="0" collapsed="false">
      <c r="A337" s="2" t="s">
        <v>130</v>
      </c>
      <c r="B337" s="2" t="n">
        <v>25183</v>
      </c>
      <c r="C337" s="3" t="n">
        <v>44498</v>
      </c>
      <c r="D337" s="2" t="s">
        <v>552</v>
      </c>
      <c r="E337" s="2" t="s">
        <v>8</v>
      </c>
      <c r="F337" s="2" t="n">
        <v>2</v>
      </c>
      <c r="G337" s="2" t="s">
        <v>258</v>
      </c>
      <c r="H337" s="1" t="n">
        <v>56</v>
      </c>
    </row>
    <row r="338" customFormat="false" ht="12.8" hidden="false" customHeight="false" outlineLevel="0" collapsed="false">
      <c r="A338" s="2" t="s">
        <v>151</v>
      </c>
      <c r="B338" s="2" t="n">
        <v>600734</v>
      </c>
      <c r="C338" s="3" t="n">
        <v>43242</v>
      </c>
      <c r="D338" s="2" t="s">
        <v>552</v>
      </c>
      <c r="E338" s="2" t="s">
        <v>8</v>
      </c>
      <c r="F338" s="2" t="n">
        <v>1</v>
      </c>
      <c r="G338" s="2" t="s">
        <v>206</v>
      </c>
    </row>
    <row r="339" customFormat="false" ht="12.8" hidden="false" customHeight="false" outlineLevel="0" collapsed="false">
      <c r="A339" s="2" t="s">
        <v>151</v>
      </c>
      <c r="B339" s="2"/>
      <c r="C339" s="3" t="n">
        <v>43402</v>
      </c>
      <c r="D339" s="2" t="s">
        <v>552</v>
      </c>
      <c r="E339" s="2" t="s">
        <v>2</v>
      </c>
      <c r="F339" s="2" t="n">
        <v>1</v>
      </c>
      <c r="G339" s="2" t="s">
        <v>206</v>
      </c>
    </row>
    <row r="340" customFormat="false" ht="12.8" hidden="false" customHeight="false" outlineLevel="0" collapsed="false">
      <c r="A340" s="2" t="s">
        <v>151</v>
      </c>
      <c r="B340" s="2" t="n">
        <v>612722</v>
      </c>
      <c r="C340" s="3" t="n">
        <v>43409</v>
      </c>
      <c r="D340" s="2" t="s">
        <v>552</v>
      </c>
      <c r="E340" s="2" t="s">
        <v>2</v>
      </c>
      <c r="F340" s="2" t="n">
        <v>2</v>
      </c>
      <c r="G340" s="2" t="s">
        <v>206</v>
      </c>
    </row>
    <row r="341" customFormat="false" ht="12.8" hidden="false" customHeight="false" outlineLevel="0" collapsed="false">
      <c r="A341" s="1" t="s">
        <v>151</v>
      </c>
      <c r="B341" s="1" t="n">
        <v>14309</v>
      </c>
      <c r="C341" s="3" t="n">
        <v>44517</v>
      </c>
      <c r="D341" s="1" t="s">
        <v>552</v>
      </c>
      <c r="E341" s="1" t="s">
        <v>8</v>
      </c>
      <c r="F341" s="1" t="n">
        <v>1</v>
      </c>
      <c r="G341" s="1" t="s">
        <v>296</v>
      </c>
      <c r="H341" s="1" t="n">
        <v>97</v>
      </c>
    </row>
    <row r="342" customFormat="false" ht="12.8" hidden="false" customHeight="false" outlineLevel="0" collapsed="false">
      <c r="A342" s="2" t="s">
        <v>151</v>
      </c>
      <c r="B342" s="2" t="n">
        <v>18261</v>
      </c>
      <c r="C342" s="3" t="n">
        <v>44308</v>
      </c>
      <c r="D342" s="2" t="s">
        <v>552</v>
      </c>
      <c r="E342" s="2" t="s">
        <v>2</v>
      </c>
      <c r="F342" s="2" t="n">
        <v>2</v>
      </c>
      <c r="G342" s="2" t="s">
        <v>254</v>
      </c>
      <c r="H342" s="1" t="n">
        <v>59</v>
      </c>
    </row>
    <row r="343" customFormat="false" ht="12.8" hidden="false" customHeight="false" outlineLevel="0" collapsed="false">
      <c r="A343" s="1" t="s">
        <v>151</v>
      </c>
      <c r="B343" s="1" t="n">
        <v>14309</v>
      </c>
      <c r="C343" s="3" t="n">
        <v>44517</v>
      </c>
      <c r="D343" s="1" t="s">
        <v>552</v>
      </c>
      <c r="E343" s="1" t="s">
        <v>8</v>
      </c>
      <c r="F343" s="1" t="n">
        <v>1</v>
      </c>
      <c r="G343" s="1" t="s">
        <v>296</v>
      </c>
      <c r="H343" s="1" t="n">
        <v>97</v>
      </c>
    </row>
    <row r="344" customFormat="false" ht="12.8" hidden="false" customHeight="false" outlineLevel="0" collapsed="false">
      <c r="A344" s="2" t="s">
        <v>151</v>
      </c>
      <c r="B344" s="2" t="n">
        <v>18261</v>
      </c>
      <c r="C344" s="3" t="n">
        <v>44308</v>
      </c>
      <c r="D344" s="2" t="s">
        <v>552</v>
      </c>
      <c r="E344" s="2" t="s">
        <v>2</v>
      </c>
      <c r="F344" s="2" t="n">
        <v>2</v>
      </c>
      <c r="G344" s="2" t="s">
        <v>254</v>
      </c>
      <c r="H344" s="1" t="n">
        <v>59</v>
      </c>
    </row>
    <row r="345" customFormat="false" ht="12.8" hidden="false" customHeight="false" outlineLevel="0" collapsed="false">
      <c r="A345" s="2" t="s">
        <v>160</v>
      </c>
      <c r="B345" s="2" t="n">
        <v>326209</v>
      </c>
      <c r="C345" s="2" t="s">
        <v>415</v>
      </c>
      <c r="D345" s="2" t="s">
        <v>552</v>
      </c>
      <c r="E345" s="2" t="s">
        <v>8</v>
      </c>
      <c r="F345" s="2" t="n">
        <v>1</v>
      </c>
      <c r="G345" s="2" t="s">
        <v>593</v>
      </c>
    </row>
    <row r="346" customFormat="false" ht="12.8" hidden="false" customHeight="false" outlineLevel="0" collapsed="false">
      <c r="A346" s="2" t="s">
        <v>160</v>
      </c>
      <c r="B346" s="2" t="n">
        <v>326362</v>
      </c>
      <c r="C346" s="2" t="s">
        <v>569</v>
      </c>
      <c r="D346" s="2" t="s">
        <v>552</v>
      </c>
      <c r="E346" s="2" t="s">
        <v>2</v>
      </c>
      <c r="F346" s="2" t="n">
        <v>1</v>
      </c>
      <c r="G346" s="2" t="s">
        <v>602</v>
      </c>
    </row>
    <row r="347" customFormat="false" ht="12.8" hidden="false" customHeight="false" outlineLevel="0" collapsed="false">
      <c r="A347" s="2" t="s">
        <v>160</v>
      </c>
      <c r="B347" s="2" t="n">
        <v>326581</v>
      </c>
      <c r="C347" s="3" t="n">
        <v>43010</v>
      </c>
      <c r="D347" s="2" t="s">
        <v>552</v>
      </c>
      <c r="E347" s="2" t="s">
        <v>8</v>
      </c>
      <c r="F347" s="2" t="n">
        <v>1</v>
      </c>
      <c r="G347" s="2" t="s">
        <v>593</v>
      </c>
    </row>
    <row r="348" customFormat="false" ht="12.8" hidden="false" customHeight="false" outlineLevel="0" collapsed="false">
      <c r="A348" s="2" t="s">
        <v>160</v>
      </c>
      <c r="B348" s="2" t="n">
        <v>348652</v>
      </c>
      <c r="C348" s="3" t="n">
        <v>43373</v>
      </c>
      <c r="D348" s="2" t="s">
        <v>552</v>
      </c>
      <c r="E348" s="2" t="s">
        <v>8</v>
      </c>
      <c r="F348" s="2" t="n">
        <v>1</v>
      </c>
      <c r="G348" s="2" t="s">
        <v>603</v>
      </c>
    </row>
    <row r="349" customFormat="false" ht="12.8" hidden="false" customHeight="false" outlineLevel="0" collapsed="false">
      <c r="A349" s="2" t="s">
        <v>160</v>
      </c>
      <c r="B349" s="2" t="n">
        <v>2876</v>
      </c>
      <c r="C349" s="3" t="n">
        <v>43774</v>
      </c>
      <c r="D349" s="2" t="s">
        <v>552</v>
      </c>
      <c r="E349" s="2" t="s">
        <v>2</v>
      </c>
      <c r="F349" s="2" t="n">
        <v>1</v>
      </c>
      <c r="G349" s="2" t="s">
        <v>419</v>
      </c>
    </row>
    <row r="350" customFormat="false" ht="12.8" hidden="false" customHeight="false" outlineLevel="0" collapsed="false">
      <c r="A350" s="2" t="s">
        <v>160</v>
      </c>
      <c r="B350" s="2" t="n">
        <v>16628</v>
      </c>
      <c r="C350" s="3" t="n">
        <v>43760</v>
      </c>
      <c r="D350" s="2" t="s">
        <v>552</v>
      </c>
      <c r="E350" s="2" t="s">
        <v>8</v>
      </c>
      <c r="F350" s="2" t="n">
        <v>2</v>
      </c>
      <c r="G350" s="2" t="s">
        <v>206</v>
      </c>
    </row>
    <row r="351" customFormat="false" ht="12.8" hidden="false" customHeight="false" outlineLevel="0" collapsed="false">
      <c r="A351" s="2" t="s">
        <v>160</v>
      </c>
      <c r="B351" s="2" t="n">
        <v>7646</v>
      </c>
      <c r="C351" s="3" t="n">
        <v>44478</v>
      </c>
      <c r="D351" s="2" t="s">
        <v>552</v>
      </c>
      <c r="E351" s="2" t="s">
        <v>8</v>
      </c>
      <c r="F351" s="2" t="n">
        <v>1</v>
      </c>
      <c r="G351" s="2" t="s">
        <v>211</v>
      </c>
      <c r="H351" s="1" t="n">
        <v>111</v>
      </c>
    </row>
    <row r="352" customFormat="false" ht="12.8" hidden="false" customHeight="false" outlineLevel="0" collapsed="false">
      <c r="A352" s="2" t="s">
        <v>160</v>
      </c>
      <c r="B352" s="2" t="n">
        <v>4066</v>
      </c>
      <c r="C352" s="3" t="n">
        <v>44474</v>
      </c>
      <c r="D352" s="2" t="s">
        <v>552</v>
      </c>
      <c r="E352" s="2" t="s">
        <v>8</v>
      </c>
      <c r="F352" s="2" t="n">
        <v>2</v>
      </c>
      <c r="G352" s="2" t="s">
        <v>211</v>
      </c>
      <c r="H352" s="1" t="n">
        <v>71</v>
      </c>
    </row>
    <row r="353" customFormat="false" ht="12.8" hidden="false" customHeight="false" outlineLevel="0" collapsed="false">
      <c r="A353" s="2" t="s">
        <v>160</v>
      </c>
      <c r="B353" s="2" t="n">
        <v>8756</v>
      </c>
      <c r="C353" s="3" t="n">
        <v>44479</v>
      </c>
      <c r="D353" s="2" t="s">
        <v>552</v>
      </c>
      <c r="E353" s="2" t="s">
        <v>8</v>
      </c>
      <c r="F353" s="2" t="n">
        <v>2</v>
      </c>
      <c r="G353" s="2" t="s">
        <v>211</v>
      </c>
      <c r="H353" s="1" t="n">
        <v>73</v>
      </c>
    </row>
    <row r="354" customFormat="false" ht="12.8" hidden="false" customHeight="false" outlineLevel="0" collapsed="false">
      <c r="A354" s="2" t="s">
        <v>160</v>
      </c>
      <c r="B354" s="2" t="n">
        <v>7646</v>
      </c>
      <c r="C354" s="3" t="n">
        <v>44478</v>
      </c>
      <c r="D354" s="2" t="s">
        <v>552</v>
      </c>
      <c r="E354" s="2" t="s">
        <v>8</v>
      </c>
      <c r="F354" s="2" t="n">
        <v>1</v>
      </c>
      <c r="G354" s="2" t="s">
        <v>211</v>
      </c>
      <c r="H354" s="1" t="n">
        <v>111</v>
      </c>
    </row>
    <row r="355" customFormat="false" ht="12.8" hidden="false" customHeight="false" outlineLevel="0" collapsed="false">
      <c r="A355" s="2" t="s">
        <v>160</v>
      </c>
      <c r="B355" s="2" t="n">
        <v>4066</v>
      </c>
      <c r="C355" s="3" t="n">
        <v>44474</v>
      </c>
      <c r="D355" s="2" t="s">
        <v>552</v>
      </c>
      <c r="E355" s="2" t="s">
        <v>8</v>
      </c>
      <c r="F355" s="2" t="n">
        <v>2</v>
      </c>
      <c r="G355" s="2" t="s">
        <v>211</v>
      </c>
      <c r="H355" s="1" t="n">
        <v>71</v>
      </c>
    </row>
    <row r="356" customFormat="false" ht="12.8" hidden="false" customHeight="false" outlineLevel="0" collapsed="false">
      <c r="A356" s="2" t="s">
        <v>160</v>
      </c>
      <c r="B356" s="2" t="n">
        <v>8756</v>
      </c>
      <c r="C356" s="3" t="n">
        <v>44479</v>
      </c>
      <c r="D356" s="2" t="s">
        <v>552</v>
      </c>
      <c r="E356" s="2" t="s">
        <v>8</v>
      </c>
      <c r="F356" s="2" t="n">
        <v>2</v>
      </c>
      <c r="G356" s="2" t="s">
        <v>211</v>
      </c>
      <c r="H356" s="1" t="n">
        <v>73</v>
      </c>
    </row>
    <row r="357" customFormat="false" ht="12.8" hidden="false" customHeight="false" outlineLevel="0" collapsed="false">
      <c r="A357" s="2" t="s">
        <v>182</v>
      </c>
      <c r="B357" s="2" t="n">
        <v>656286</v>
      </c>
      <c r="C357" s="2" t="s">
        <v>604</v>
      </c>
      <c r="D357" s="2" t="s">
        <v>552</v>
      </c>
      <c r="E357" s="2" t="s">
        <v>8</v>
      </c>
      <c r="F357" s="2" t="n">
        <v>1</v>
      </c>
      <c r="G357" s="2" t="s">
        <v>251</v>
      </c>
    </row>
    <row r="358" customFormat="false" ht="12.8" hidden="false" customHeight="false" outlineLevel="0" collapsed="false">
      <c r="A358" s="2" t="s">
        <v>182</v>
      </c>
      <c r="B358" s="2" t="n">
        <v>656432</v>
      </c>
      <c r="C358" s="2" t="s">
        <v>511</v>
      </c>
      <c r="D358" s="2" t="s">
        <v>552</v>
      </c>
      <c r="E358" s="2" t="s">
        <v>8</v>
      </c>
      <c r="F358" s="2" t="n">
        <v>1</v>
      </c>
      <c r="G358" s="2" t="s">
        <v>421</v>
      </c>
    </row>
    <row r="359" customFormat="false" ht="12.8" hidden="false" customHeight="false" outlineLevel="0" collapsed="false">
      <c r="A359" s="2" t="s">
        <v>182</v>
      </c>
      <c r="B359" s="2" t="n">
        <v>687808</v>
      </c>
      <c r="C359" s="2" t="s">
        <v>605</v>
      </c>
      <c r="D359" s="2" t="s">
        <v>552</v>
      </c>
      <c r="E359" s="2" t="s">
        <v>8</v>
      </c>
      <c r="F359" s="2" t="n">
        <v>1</v>
      </c>
      <c r="G359" s="2" t="s">
        <v>507</v>
      </c>
    </row>
    <row r="360" customFormat="false" ht="12.8" hidden="false" customHeight="false" outlineLevel="0" collapsed="false">
      <c r="A360" s="2" t="s">
        <v>182</v>
      </c>
      <c r="B360" s="2" t="n">
        <v>720124</v>
      </c>
      <c r="C360" s="2" t="s">
        <v>432</v>
      </c>
      <c r="D360" s="2" t="s">
        <v>552</v>
      </c>
      <c r="E360" s="2" t="s">
        <v>8</v>
      </c>
      <c r="F360" s="2" t="n">
        <v>1</v>
      </c>
      <c r="G360" s="2" t="s">
        <v>606</v>
      </c>
    </row>
    <row r="361" customFormat="false" ht="12.8" hidden="false" customHeight="false" outlineLevel="0" collapsed="false">
      <c r="A361" s="2" t="s">
        <v>182</v>
      </c>
      <c r="B361" s="2" t="n">
        <v>721771</v>
      </c>
      <c r="C361" s="2" t="s">
        <v>490</v>
      </c>
      <c r="D361" s="2" t="s">
        <v>552</v>
      </c>
      <c r="E361" s="2" t="s">
        <v>8</v>
      </c>
      <c r="F361" s="2" t="n">
        <v>1</v>
      </c>
      <c r="G361" s="2" t="s">
        <v>607</v>
      </c>
    </row>
    <row r="362" customFormat="false" ht="12.8" hidden="false" customHeight="false" outlineLevel="0" collapsed="false">
      <c r="A362" s="2" t="s">
        <v>182</v>
      </c>
      <c r="B362" s="2" t="n">
        <v>14783</v>
      </c>
      <c r="C362" s="3" t="n">
        <v>43757</v>
      </c>
      <c r="D362" s="2" t="s">
        <v>552</v>
      </c>
      <c r="E362" s="2" t="s">
        <v>8</v>
      </c>
      <c r="F362" s="2" t="n">
        <v>1</v>
      </c>
      <c r="G362" s="2" t="s">
        <v>608</v>
      </c>
    </row>
    <row r="363" customFormat="false" ht="12.8" hidden="false" customHeight="false" outlineLevel="0" collapsed="false">
      <c r="A363" s="2" t="s">
        <v>182</v>
      </c>
      <c r="B363" s="2" t="n">
        <v>21877</v>
      </c>
      <c r="C363" s="3" t="n">
        <v>43767</v>
      </c>
      <c r="D363" s="2" t="s">
        <v>552</v>
      </c>
      <c r="E363" s="2" t="s">
        <v>8</v>
      </c>
      <c r="F363" s="2" t="n">
        <v>2</v>
      </c>
      <c r="G363" s="2" t="s">
        <v>217</v>
      </c>
    </row>
    <row r="364" customFormat="false" ht="12.8" hidden="false" customHeight="false" outlineLevel="0" collapsed="false">
      <c r="A364" s="2" t="s">
        <v>182</v>
      </c>
      <c r="B364" s="2" t="n">
        <v>302</v>
      </c>
      <c r="C364" s="3" t="n">
        <v>43770</v>
      </c>
      <c r="D364" s="2" t="s">
        <v>552</v>
      </c>
      <c r="E364" s="2" t="s">
        <v>8</v>
      </c>
      <c r="F364" s="2" t="n">
        <v>2</v>
      </c>
      <c r="G364" s="2" t="s">
        <v>211</v>
      </c>
    </row>
    <row r="365" customFormat="false" ht="12.8" hidden="false" customHeight="false" outlineLevel="0" collapsed="false">
      <c r="A365" s="2" t="s">
        <v>182</v>
      </c>
      <c r="B365" s="2" t="n">
        <v>7908</v>
      </c>
      <c r="C365" s="3" t="n">
        <v>44386</v>
      </c>
      <c r="D365" s="2" t="s">
        <v>552</v>
      </c>
      <c r="E365" s="2" t="s">
        <v>2</v>
      </c>
      <c r="F365" s="2" t="n">
        <v>1</v>
      </c>
      <c r="G365" s="2" t="s">
        <v>242</v>
      </c>
      <c r="H365" s="1" t="n">
        <v>126</v>
      </c>
    </row>
    <row r="366" customFormat="false" ht="12.8" hidden="false" customHeight="false" outlineLevel="0" collapsed="false">
      <c r="A366" s="2" t="s">
        <v>182</v>
      </c>
      <c r="B366" s="2" t="n">
        <v>2984</v>
      </c>
      <c r="C366" s="3" t="n">
        <v>44473</v>
      </c>
      <c r="D366" s="2" t="s">
        <v>552</v>
      </c>
      <c r="E366" s="2" t="s">
        <v>8</v>
      </c>
      <c r="F366" s="2" t="n">
        <v>1</v>
      </c>
      <c r="G366" s="2" t="s">
        <v>211</v>
      </c>
      <c r="H366" s="1" t="n">
        <v>128</v>
      </c>
    </row>
    <row r="367" customFormat="false" ht="12.8" hidden="false" customHeight="false" outlineLevel="0" collapsed="false">
      <c r="A367" s="2" t="s">
        <v>182</v>
      </c>
      <c r="B367" s="2" t="n">
        <v>27217</v>
      </c>
      <c r="C367" s="3" t="n">
        <v>44500</v>
      </c>
      <c r="D367" s="2" t="s">
        <v>552</v>
      </c>
      <c r="E367" s="2" t="s">
        <v>8</v>
      </c>
      <c r="F367" s="2" t="n">
        <v>2</v>
      </c>
      <c r="G367" s="2" t="s">
        <v>206</v>
      </c>
      <c r="H367" s="1" t="n">
        <v>80</v>
      </c>
    </row>
    <row r="368" customFormat="false" ht="12.8" hidden="false" customHeight="false" outlineLevel="0" collapsed="false">
      <c r="A368" s="2" t="s">
        <v>182</v>
      </c>
      <c r="B368" s="2" t="n">
        <v>7908</v>
      </c>
      <c r="C368" s="3" t="n">
        <v>44386</v>
      </c>
      <c r="D368" s="2" t="s">
        <v>552</v>
      </c>
      <c r="E368" s="2" t="s">
        <v>2</v>
      </c>
      <c r="F368" s="2" t="n">
        <v>1</v>
      </c>
      <c r="G368" s="2" t="s">
        <v>242</v>
      </c>
      <c r="H368" s="1" t="n">
        <v>126</v>
      </c>
    </row>
    <row r="369" customFormat="false" ht="12.8" hidden="false" customHeight="false" outlineLevel="0" collapsed="false">
      <c r="A369" s="2" t="s">
        <v>182</v>
      </c>
      <c r="B369" s="2" t="n">
        <v>2984</v>
      </c>
      <c r="C369" s="3" t="n">
        <v>44473</v>
      </c>
      <c r="D369" s="2" t="s">
        <v>552</v>
      </c>
      <c r="E369" s="2" t="s">
        <v>8</v>
      </c>
      <c r="F369" s="2" t="n">
        <v>1</v>
      </c>
      <c r="G369" s="2" t="s">
        <v>211</v>
      </c>
      <c r="H369" s="1" t="n">
        <v>128</v>
      </c>
    </row>
    <row r="370" customFormat="false" ht="12.8" hidden="false" customHeight="false" outlineLevel="0" collapsed="false">
      <c r="A370" s="2" t="s">
        <v>182</v>
      </c>
      <c r="B370" s="2" t="n">
        <v>27217</v>
      </c>
      <c r="C370" s="3" t="n">
        <v>44500</v>
      </c>
      <c r="D370" s="2" t="s">
        <v>552</v>
      </c>
      <c r="E370" s="2" t="s">
        <v>8</v>
      </c>
      <c r="F370" s="2" t="n">
        <v>2</v>
      </c>
      <c r="G370" s="2" t="s">
        <v>206</v>
      </c>
      <c r="H370" s="1" t="n">
        <v>80</v>
      </c>
    </row>
    <row r="371" customFormat="false" ht="12.8" hidden="false" customHeight="false" outlineLevel="0" collapsed="false">
      <c r="A371" s="2" t="s">
        <v>451</v>
      </c>
      <c r="B371" s="2" t="n">
        <v>88221</v>
      </c>
      <c r="C371" s="2" t="s">
        <v>609</v>
      </c>
      <c r="D371" s="2" t="s">
        <v>552</v>
      </c>
      <c r="E371" s="2" t="s">
        <v>2</v>
      </c>
      <c r="F371" s="2" t="n">
        <v>1</v>
      </c>
      <c r="G371" s="2" t="s">
        <v>421</v>
      </c>
    </row>
    <row r="372" customFormat="false" ht="12.8" hidden="false" customHeight="false" outlineLevel="0" collapsed="false">
      <c r="A372" s="2" t="s">
        <v>451</v>
      </c>
      <c r="B372" s="2" t="n">
        <v>99519</v>
      </c>
      <c r="C372" s="2" t="s">
        <v>413</v>
      </c>
      <c r="D372" s="2" t="s">
        <v>552</v>
      </c>
      <c r="E372" s="2" t="s">
        <v>8</v>
      </c>
      <c r="F372" s="2" t="n">
        <v>1</v>
      </c>
      <c r="G372" s="2" t="s">
        <v>447</v>
      </c>
    </row>
    <row r="373" customFormat="false" ht="12.8" hidden="false" customHeight="false" outlineLevel="0" collapsed="false">
      <c r="A373" s="2" t="s">
        <v>451</v>
      </c>
      <c r="B373" s="2" t="n">
        <v>99659</v>
      </c>
      <c r="C373" s="3" t="n">
        <v>43010</v>
      </c>
      <c r="D373" s="2" t="s">
        <v>552</v>
      </c>
      <c r="E373" s="2" t="s">
        <v>8</v>
      </c>
      <c r="F373" s="2" t="n">
        <v>1</v>
      </c>
      <c r="G373" s="2" t="s">
        <v>421</v>
      </c>
    </row>
    <row r="374" customFormat="false" ht="12.8" hidden="false" customHeight="false" outlineLevel="0" collapsed="false">
      <c r="A374" s="2" t="s">
        <v>194</v>
      </c>
      <c r="B374" s="2"/>
      <c r="C374" s="2" t="s">
        <v>610</v>
      </c>
      <c r="D374" s="2" t="s">
        <v>552</v>
      </c>
      <c r="E374" s="2" t="s">
        <v>8</v>
      </c>
      <c r="F374" s="2" t="n">
        <v>1</v>
      </c>
      <c r="G374" s="2" t="s">
        <v>611</v>
      </c>
    </row>
    <row r="375" customFormat="false" ht="12.8" hidden="false" customHeight="false" outlineLevel="0" collapsed="false">
      <c r="A375" s="2" t="s">
        <v>194</v>
      </c>
      <c r="B375" s="2" t="n">
        <v>443669</v>
      </c>
      <c r="C375" s="2" t="s">
        <v>612</v>
      </c>
      <c r="D375" s="2" t="s">
        <v>552</v>
      </c>
      <c r="E375" s="2" t="s">
        <v>8</v>
      </c>
      <c r="F375" s="2" t="n">
        <v>1</v>
      </c>
      <c r="G375" s="2" t="s">
        <v>447</v>
      </c>
    </row>
    <row r="376" customFormat="false" ht="12.8" hidden="false" customHeight="false" outlineLevel="0" collapsed="false">
      <c r="A376" s="2" t="s">
        <v>194</v>
      </c>
      <c r="B376" s="2" t="n">
        <v>443775</v>
      </c>
      <c r="C376" s="2" t="s">
        <v>613</v>
      </c>
      <c r="D376" s="2" t="s">
        <v>552</v>
      </c>
      <c r="E376" s="2" t="s">
        <v>8</v>
      </c>
      <c r="F376" s="2" t="n">
        <v>1</v>
      </c>
      <c r="G376" s="2" t="s">
        <v>421</v>
      </c>
    </row>
    <row r="377" customFormat="false" ht="12.8" hidden="false" customHeight="false" outlineLevel="0" collapsed="false">
      <c r="A377" s="2" t="s">
        <v>194</v>
      </c>
      <c r="B377" s="2"/>
      <c r="C377" s="2" t="s">
        <v>493</v>
      </c>
      <c r="D377" s="2" t="s">
        <v>552</v>
      </c>
      <c r="E377" s="2" t="s">
        <v>8</v>
      </c>
      <c r="F377" s="2" t="n">
        <v>1</v>
      </c>
      <c r="G377" s="2" t="s">
        <v>421</v>
      </c>
    </row>
    <row r="378" customFormat="false" ht="12.8" hidden="false" customHeight="false" outlineLevel="0" collapsed="false">
      <c r="A378" s="2" t="s">
        <v>194</v>
      </c>
      <c r="B378" s="2" t="n">
        <v>456084</v>
      </c>
      <c r="C378" s="2" t="s">
        <v>446</v>
      </c>
      <c r="D378" s="2" t="s">
        <v>552</v>
      </c>
      <c r="E378" s="2" t="s">
        <v>8</v>
      </c>
      <c r="F378" s="2" t="n">
        <v>1</v>
      </c>
      <c r="G378" s="2" t="s">
        <v>531</v>
      </c>
    </row>
    <row r="379" customFormat="false" ht="12.8" hidden="false" customHeight="false" outlineLevel="0" collapsed="false">
      <c r="A379" s="2" t="s">
        <v>194</v>
      </c>
      <c r="B379" s="2" t="n">
        <v>456231</v>
      </c>
      <c r="C379" s="2" t="s">
        <v>415</v>
      </c>
      <c r="D379" s="2" t="s">
        <v>552</v>
      </c>
      <c r="E379" s="2" t="s">
        <v>8</v>
      </c>
      <c r="F379" s="2" t="n">
        <v>1</v>
      </c>
      <c r="G379" s="2" t="s">
        <v>614</v>
      </c>
    </row>
    <row r="380" customFormat="false" ht="12.8" hidden="false" customHeight="false" outlineLevel="0" collapsed="false">
      <c r="A380" s="2" t="s">
        <v>194</v>
      </c>
      <c r="B380" s="2" t="n">
        <v>456314</v>
      </c>
      <c r="C380" s="2"/>
      <c r="D380" s="2" t="s">
        <v>552</v>
      </c>
      <c r="E380" s="2" t="s">
        <v>8</v>
      </c>
      <c r="F380" s="2" t="n">
        <v>1</v>
      </c>
      <c r="G380" s="2" t="s">
        <v>419</v>
      </c>
    </row>
    <row r="381" customFormat="false" ht="12.8" hidden="false" customHeight="false" outlineLevel="0" collapsed="false">
      <c r="A381" s="2" t="s">
        <v>194</v>
      </c>
      <c r="B381" s="2" t="n">
        <v>464620</v>
      </c>
      <c r="C381" s="3" t="n">
        <v>43240</v>
      </c>
      <c r="D381" s="2" t="s">
        <v>552</v>
      </c>
      <c r="E381" s="2" t="s">
        <v>8</v>
      </c>
      <c r="F381" s="2" t="n">
        <v>1</v>
      </c>
      <c r="G381" s="2" t="s">
        <v>308</v>
      </c>
    </row>
    <row r="382" customFormat="false" ht="12.8" hidden="false" customHeight="false" outlineLevel="0" collapsed="false">
      <c r="A382" s="2" t="s">
        <v>194</v>
      </c>
      <c r="B382" s="2" t="n">
        <v>471848</v>
      </c>
      <c r="C382" s="3" t="n">
        <v>43403</v>
      </c>
      <c r="D382" s="2" t="s">
        <v>552</v>
      </c>
      <c r="E382" s="2" t="s">
        <v>8</v>
      </c>
      <c r="F382" s="2" t="n">
        <v>1</v>
      </c>
      <c r="G382" s="2" t="s">
        <v>206</v>
      </c>
    </row>
    <row r="383" customFormat="false" ht="12.8" hidden="false" customHeight="false" outlineLevel="0" collapsed="false">
      <c r="A383" s="2" t="s">
        <v>194</v>
      </c>
      <c r="B383" s="2" t="n">
        <v>472211</v>
      </c>
      <c r="C383" s="3" t="n">
        <v>43412</v>
      </c>
      <c r="D383" s="2" t="s">
        <v>552</v>
      </c>
      <c r="E383" s="2" t="s">
        <v>8</v>
      </c>
      <c r="F383" s="2" t="n">
        <v>1</v>
      </c>
      <c r="G383" s="2" t="s">
        <v>615</v>
      </c>
    </row>
    <row r="384" customFormat="false" ht="12.8" hidden="false" customHeight="false" outlineLevel="0" collapsed="false">
      <c r="A384" s="2" t="s">
        <v>194</v>
      </c>
      <c r="B384" s="2" t="n">
        <v>472377</v>
      </c>
      <c r="C384" s="3" t="n">
        <v>43416</v>
      </c>
      <c r="D384" s="2" t="s">
        <v>552</v>
      </c>
      <c r="E384" s="2" t="s">
        <v>8</v>
      </c>
      <c r="F384" s="2" t="n">
        <v>1</v>
      </c>
      <c r="G384" s="2" t="s">
        <v>419</v>
      </c>
    </row>
    <row r="385" customFormat="false" ht="12.8" hidden="false" customHeight="false" outlineLevel="0" collapsed="false">
      <c r="A385" s="2" t="s">
        <v>194</v>
      </c>
      <c r="B385" s="2" t="n">
        <v>456099</v>
      </c>
      <c r="C385" s="2" t="s">
        <v>413</v>
      </c>
      <c r="D385" s="2" t="s">
        <v>552</v>
      </c>
      <c r="E385" s="2" t="s">
        <v>8</v>
      </c>
      <c r="F385" s="2" t="n">
        <v>2</v>
      </c>
      <c r="G385" s="2" t="s">
        <v>258</v>
      </c>
    </row>
    <row r="386" customFormat="false" ht="12.8" hidden="false" customHeight="false" outlineLevel="0" collapsed="false">
      <c r="A386" s="2" t="s">
        <v>194</v>
      </c>
      <c r="B386" s="2" t="n">
        <v>456151</v>
      </c>
      <c r="C386" s="2" t="s">
        <v>616</v>
      </c>
      <c r="D386" s="2" t="s">
        <v>552</v>
      </c>
      <c r="E386" s="2" t="s">
        <v>8</v>
      </c>
      <c r="F386" s="2" t="n">
        <v>2</v>
      </c>
      <c r="G386" s="2" t="s">
        <v>617</v>
      </c>
    </row>
    <row r="387" customFormat="false" ht="12.8" hidden="false" customHeight="false" outlineLevel="0" collapsed="false">
      <c r="A387" s="2" t="s">
        <v>194</v>
      </c>
      <c r="B387" s="2" t="n">
        <v>471706</v>
      </c>
      <c r="C387" s="3" t="n">
        <v>43400</v>
      </c>
      <c r="D387" s="2" t="s">
        <v>552</v>
      </c>
      <c r="E387" s="2" t="s">
        <v>8</v>
      </c>
      <c r="F387" s="2" t="n">
        <v>2</v>
      </c>
      <c r="G387" s="2" t="s">
        <v>288</v>
      </c>
    </row>
    <row r="388" customFormat="false" ht="12.8" hidden="false" customHeight="false" outlineLevel="0" collapsed="false">
      <c r="A388" s="2" t="s">
        <v>194</v>
      </c>
      <c r="B388" s="2" t="n">
        <v>471879</v>
      </c>
      <c r="C388" s="3" t="n">
        <v>43404</v>
      </c>
      <c r="D388" s="2" t="s">
        <v>552</v>
      </c>
      <c r="E388" s="2" t="s">
        <v>8</v>
      </c>
      <c r="F388" s="2" t="n">
        <v>2</v>
      </c>
      <c r="G388" s="2" t="s">
        <v>436</v>
      </c>
    </row>
    <row r="389" customFormat="false" ht="12.8" hidden="false" customHeight="false" outlineLevel="0" collapsed="false">
      <c r="A389" s="2" t="s">
        <v>194</v>
      </c>
      <c r="B389" s="2" t="n">
        <v>9386</v>
      </c>
      <c r="C389" s="3" t="n">
        <v>43750</v>
      </c>
      <c r="D389" s="2" t="s">
        <v>552</v>
      </c>
      <c r="E389" s="2" t="s">
        <v>8</v>
      </c>
      <c r="F389" s="2" t="n">
        <v>2</v>
      </c>
      <c r="G389" s="2" t="s">
        <v>206</v>
      </c>
    </row>
    <row r="390" customFormat="false" ht="12.8" hidden="false" customHeight="false" outlineLevel="0" collapsed="false">
      <c r="A390" s="2" t="s">
        <v>194</v>
      </c>
      <c r="B390" s="2" t="n">
        <v>9386</v>
      </c>
      <c r="C390" s="3" t="n">
        <v>43751</v>
      </c>
      <c r="D390" s="2" t="s">
        <v>552</v>
      </c>
      <c r="E390" s="2" t="s">
        <v>8</v>
      </c>
      <c r="F390" s="2" t="n">
        <v>2</v>
      </c>
      <c r="G390" s="2" t="s">
        <v>206</v>
      </c>
    </row>
    <row r="391" customFormat="false" ht="12.8" hidden="false" customHeight="false" outlineLevel="0" collapsed="false">
      <c r="A391" s="2" t="s">
        <v>194</v>
      </c>
      <c r="B391" s="2" t="n">
        <v>23241</v>
      </c>
      <c r="C391" s="3" t="n">
        <v>43768</v>
      </c>
      <c r="D391" s="2" t="s">
        <v>552</v>
      </c>
      <c r="E391" s="2" t="s">
        <v>8</v>
      </c>
      <c r="F391" s="2" t="n">
        <v>2</v>
      </c>
      <c r="G391" s="2" t="s">
        <v>258</v>
      </c>
    </row>
    <row r="392" customFormat="false" ht="12.8" hidden="false" customHeight="false" outlineLevel="0" collapsed="false">
      <c r="A392" s="2" t="s">
        <v>194</v>
      </c>
      <c r="B392" s="2" t="n">
        <v>17860</v>
      </c>
      <c r="C392" s="3" t="n">
        <v>44489</v>
      </c>
      <c r="D392" s="2" t="s">
        <v>552</v>
      </c>
      <c r="E392" s="2" t="s">
        <v>8</v>
      </c>
      <c r="F392" s="2" t="n">
        <v>1</v>
      </c>
      <c r="G392" s="2" t="s">
        <v>211</v>
      </c>
      <c r="H392" s="1" t="n">
        <v>148</v>
      </c>
    </row>
    <row r="393" customFormat="false" ht="12.8" hidden="false" customHeight="false" outlineLevel="0" collapsed="false">
      <c r="A393" s="2" t="s">
        <v>194</v>
      </c>
      <c r="B393" s="2" t="n">
        <v>24131</v>
      </c>
      <c r="C393" s="3" t="n">
        <v>44467</v>
      </c>
      <c r="D393" s="2" t="s">
        <v>552</v>
      </c>
      <c r="E393" s="2" t="s">
        <v>2</v>
      </c>
      <c r="F393" s="2" t="n">
        <v>2</v>
      </c>
      <c r="G393" s="2" t="s">
        <v>371</v>
      </c>
      <c r="H393" s="1" t="n">
        <v>87</v>
      </c>
    </row>
    <row r="394" customFormat="false" ht="12.8" hidden="false" customHeight="false" outlineLevel="0" collapsed="false">
      <c r="A394" s="2" t="s">
        <v>194</v>
      </c>
      <c r="B394" s="2" t="n">
        <v>24766</v>
      </c>
      <c r="C394" s="3" t="n">
        <v>44468</v>
      </c>
      <c r="D394" s="2" t="s">
        <v>552</v>
      </c>
      <c r="E394" s="2" t="s">
        <v>8</v>
      </c>
      <c r="F394" s="2" t="n">
        <v>2</v>
      </c>
      <c r="G394" s="2" t="s">
        <v>211</v>
      </c>
      <c r="H394" s="1" t="n">
        <v>88</v>
      </c>
    </row>
    <row r="395" customFormat="false" ht="12.8" hidden="false" customHeight="false" outlineLevel="0" collapsed="false">
      <c r="A395" s="2" t="s">
        <v>194</v>
      </c>
      <c r="B395" s="2" t="n">
        <v>632</v>
      </c>
      <c r="C395" s="3" t="n">
        <v>44470</v>
      </c>
      <c r="D395" s="2" t="s">
        <v>552</v>
      </c>
      <c r="E395" s="2" t="s">
        <v>8</v>
      </c>
      <c r="F395" s="2" t="n">
        <v>2</v>
      </c>
      <c r="G395" s="2" t="s">
        <v>206</v>
      </c>
      <c r="H395" s="1" t="n">
        <v>89</v>
      </c>
    </row>
    <row r="396" customFormat="false" ht="12.8" hidden="false" customHeight="false" outlineLevel="0" collapsed="false">
      <c r="A396" s="2" t="s">
        <v>194</v>
      </c>
      <c r="B396" s="2" t="n">
        <v>1632</v>
      </c>
      <c r="C396" s="3" t="n">
        <v>44471</v>
      </c>
      <c r="D396" s="2" t="s">
        <v>552</v>
      </c>
      <c r="E396" s="2" t="s">
        <v>8</v>
      </c>
      <c r="F396" s="2" t="n">
        <v>2</v>
      </c>
      <c r="G396" s="2" t="s">
        <v>211</v>
      </c>
      <c r="H396" s="1" t="n">
        <v>90</v>
      </c>
    </row>
    <row r="397" customFormat="false" ht="12.8" hidden="false" customHeight="false" outlineLevel="0" collapsed="false">
      <c r="A397" s="2" t="s">
        <v>194</v>
      </c>
      <c r="B397" s="2" t="n">
        <v>11146</v>
      </c>
      <c r="C397" s="3" t="n">
        <v>44482</v>
      </c>
      <c r="D397" s="2" t="s">
        <v>552</v>
      </c>
      <c r="E397" s="2" t="s">
        <v>8</v>
      </c>
      <c r="F397" s="2" t="n">
        <v>2</v>
      </c>
      <c r="G397" s="2" t="s">
        <v>258</v>
      </c>
      <c r="H397" s="1" t="n">
        <v>98</v>
      </c>
    </row>
    <row r="398" customFormat="false" ht="12.8" hidden="false" customHeight="false" outlineLevel="0" collapsed="false">
      <c r="A398" s="2" t="s">
        <v>194</v>
      </c>
      <c r="B398" s="2" t="n">
        <v>17860</v>
      </c>
      <c r="C398" s="3" t="n">
        <v>44489</v>
      </c>
      <c r="D398" s="2" t="s">
        <v>552</v>
      </c>
      <c r="E398" s="2" t="s">
        <v>8</v>
      </c>
      <c r="F398" s="2" t="n">
        <v>1</v>
      </c>
      <c r="G398" s="2" t="s">
        <v>211</v>
      </c>
      <c r="H398" s="1" t="n">
        <v>148</v>
      </c>
    </row>
    <row r="399" customFormat="false" ht="12.8" hidden="false" customHeight="false" outlineLevel="0" collapsed="false">
      <c r="A399" s="2" t="s">
        <v>194</v>
      </c>
      <c r="B399" s="2" t="n">
        <v>24131</v>
      </c>
      <c r="C399" s="3" t="n">
        <v>44467</v>
      </c>
      <c r="D399" s="2" t="s">
        <v>552</v>
      </c>
      <c r="E399" s="2" t="s">
        <v>2</v>
      </c>
      <c r="F399" s="2" t="n">
        <v>2</v>
      </c>
      <c r="G399" s="2" t="s">
        <v>371</v>
      </c>
      <c r="H399" s="1" t="n">
        <v>87</v>
      </c>
    </row>
    <row r="400" customFormat="false" ht="12.8" hidden="false" customHeight="false" outlineLevel="0" collapsed="false">
      <c r="A400" s="2" t="s">
        <v>194</v>
      </c>
      <c r="B400" s="2" t="n">
        <v>24766</v>
      </c>
      <c r="C400" s="3" t="n">
        <v>44468</v>
      </c>
      <c r="D400" s="2" t="s">
        <v>552</v>
      </c>
      <c r="E400" s="2" t="s">
        <v>8</v>
      </c>
      <c r="F400" s="2" t="n">
        <v>2</v>
      </c>
      <c r="G400" s="2" t="s">
        <v>211</v>
      </c>
      <c r="H400" s="1" t="n">
        <v>88</v>
      </c>
    </row>
    <row r="401" customFormat="false" ht="12.8" hidden="false" customHeight="false" outlineLevel="0" collapsed="false">
      <c r="A401" s="2" t="s">
        <v>194</v>
      </c>
      <c r="B401" s="2" t="n">
        <v>632</v>
      </c>
      <c r="C401" s="3" t="n">
        <v>44470</v>
      </c>
      <c r="D401" s="2" t="s">
        <v>552</v>
      </c>
      <c r="E401" s="2" t="s">
        <v>8</v>
      </c>
      <c r="F401" s="2" t="n">
        <v>2</v>
      </c>
      <c r="G401" s="2" t="s">
        <v>206</v>
      </c>
      <c r="H401" s="1" t="n">
        <v>89</v>
      </c>
    </row>
    <row r="402" customFormat="false" ht="12.8" hidden="false" customHeight="false" outlineLevel="0" collapsed="false">
      <c r="A402" s="2" t="s">
        <v>194</v>
      </c>
      <c r="B402" s="2" t="n">
        <v>1632</v>
      </c>
      <c r="C402" s="3" t="n">
        <v>44471</v>
      </c>
      <c r="D402" s="2" t="s">
        <v>552</v>
      </c>
      <c r="E402" s="2" t="s">
        <v>8</v>
      </c>
      <c r="F402" s="2" t="n">
        <v>2</v>
      </c>
      <c r="G402" s="2" t="s">
        <v>211</v>
      </c>
      <c r="H402" s="1" t="n">
        <v>90</v>
      </c>
    </row>
    <row r="403" customFormat="false" ht="12.8" hidden="false" customHeight="false" outlineLevel="0" collapsed="false">
      <c r="A403" s="2" t="s">
        <v>194</v>
      </c>
      <c r="B403" s="2" t="n">
        <v>11146</v>
      </c>
      <c r="C403" s="3" t="n">
        <v>44482</v>
      </c>
      <c r="D403" s="2" t="s">
        <v>552</v>
      </c>
      <c r="E403" s="2" t="s">
        <v>8</v>
      </c>
      <c r="F403" s="2" t="n">
        <v>2</v>
      </c>
      <c r="G403" s="2" t="s">
        <v>258</v>
      </c>
      <c r="H403" s="1" t="n">
        <v>98</v>
      </c>
    </row>
    <row r="404" customFormat="false" ht="12.8" hidden="false" customHeight="false" outlineLevel="0" collapsed="false">
      <c r="A404" s="2" t="s">
        <v>618</v>
      </c>
      <c r="B404" s="2" t="n">
        <v>472088</v>
      </c>
      <c r="C404" s="3" t="n">
        <v>43409</v>
      </c>
      <c r="D404" s="2" t="s">
        <v>552</v>
      </c>
      <c r="E404" s="2" t="s">
        <v>8</v>
      </c>
      <c r="F404" s="2" t="n">
        <v>1</v>
      </c>
      <c r="G404" s="2" t="s">
        <v>206</v>
      </c>
    </row>
    <row r="405" customFormat="false" ht="12.8" hidden="false" customHeight="false" outlineLevel="0" collapsed="false">
      <c r="A405" s="2"/>
      <c r="B405" s="2" t="n">
        <v>471791</v>
      </c>
      <c r="C405" s="3" t="n">
        <v>43402</v>
      </c>
      <c r="D405" s="2" t="s">
        <v>552</v>
      </c>
      <c r="E405" s="2" t="s">
        <v>8</v>
      </c>
      <c r="F405" s="2" t="n">
        <v>1</v>
      </c>
      <c r="G405" s="2" t="s">
        <v>619</v>
      </c>
    </row>
    <row r="406" customFormat="false" ht="12.8" hidden="false" customHeight="false" outlineLevel="0" collapsed="false">
      <c r="A406" s="2" t="s">
        <v>194</v>
      </c>
      <c r="B406" s="2" t="n">
        <v>442721</v>
      </c>
      <c r="C406" s="2" t="s">
        <v>620</v>
      </c>
      <c r="D406" s="2" t="s">
        <v>621</v>
      </c>
      <c r="E406" s="2" t="s">
        <v>8</v>
      </c>
      <c r="F406" s="2" t="n">
        <v>1</v>
      </c>
      <c r="G406" s="2" t="s">
        <v>507</v>
      </c>
    </row>
    <row r="407" customFormat="false" ht="12.8" hidden="false" customHeight="false" outlineLevel="0" collapsed="false">
      <c r="A407" s="2" t="s">
        <v>194</v>
      </c>
      <c r="B407" s="2" t="n">
        <v>472389</v>
      </c>
      <c r="C407" s="3" t="n">
        <v>43417</v>
      </c>
      <c r="D407" s="2" t="s">
        <v>622</v>
      </c>
      <c r="E407" s="2" t="s">
        <v>8</v>
      </c>
      <c r="F407" s="2" t="n">
        <v>2</v>
      </c>
      <c r="G407" s="6" t="s">
        <v>623</v>
      </c>
    </row>
    <row r="408" customFormat="false" ht="12.8" hidden="false" customHeight="false" outlineLevel="0" collapsed="false">
      <c r="A408" s="2" t="s">
        <v>130</v>
      </c>
      <c r="B408" s="2" t="n">
        <v>4116</v>
      </c>
      <c r="C408" s="3" t="n">
        <v>43776</v>
      </c>
      <c r="D408" s="2" t="s">
        <v>624</v>
      </c>
      <c r="E408" s="2" t="s">
        <v>2</v>
      </c>
      <c r="F408" s="2" t="n">
        <v>1</v>
      </c>
      <c r="G408" s="2" t="s">
        <v>625</v>
      </c>
    </row>
    <row r="409" customFormat="false" ht="12.8" hidden="false" customHeight="false" outlineLevel="0" collapsed="false">
      <c r="A409" s="2" t="s">
        <v>130</v>
      </c>
      <c r="B409" s="2" t="n">
        <v>11659</v>
      </c>
      <c r="C409" s="3" t="n">
        <v>43786</v>
      </c>
      <c r="D409" s="2" t="s">
        <v>624</v>
      </c>
      <c r="E409" s="2" t="s">
        <v>8</v>
      </c>
      <c r="F409" s="2" t="n">
        <v>1</v>
      </c>
      <c r="G409" s="2" t="s">
        <v>436</v>
      </c>
    </row>
    <row r="410" customFormat="false" ht="12.8" hidden="false" customHeight="false" outlineLevel="0" collapsed="false">
      <c r="A410" s="2" t="s">
        <v>151</v>
      </c>
      <c r="B410" s="2" t="n">
        <v>585819</v>
      </c>
      <c r="C410" s="2" t="s">
        <v>460</v>
      </c>
      <c r="D410" s="2" t="s">
        <v>624</v>
      </c>
      <c r="E410" s="2" t="s">
        <v>8</v>
      </c>
      <c r="F410" s="2" t="n">
        <v>2</v>
      </c>
      <c r="G410" s="2" t="s">
        <v>626</v>
      </c>
    </row>
    <row r="411" customFormat="false" ht="12.8" hidden="false" customHeight="false" outlineLevel="0" collapsed="false">
      <c r="A411" s="2" t="s">
        <v>451</v>
      </c>
      <c r="B411" s="2" t="n">
        <v>99583</v>
      </c>
      <c r="C411" s="2" t="s">
        <v>415</v>
      </c>
      <c r="D411" s="2" t="s">
        <v>624</v>
      </c>
      <c r="E411" s="2" t="s">
        <v>2</v>
      </c>
      <c r="F411" s="2" t="n">
        <v>1</v>
      </c>
      <c r="G411" s="2" t="s">
        <v>421</v>
      </c>
    </row>
    <row r="412" customFormat="false" ht="12.8" hidden="false" customHeight="false" outlineLevel="0" collapsed="false">
      <c r="A412" s="2" t="s">
        <v>0</v>
      </c>
      <c r="B412" s="2" t="n">
        <v>538241</v>
      </c>
      <c r="C412" s="2" t="s">
        <v>627</v>
      </c>
      <c r="D412" s="2" t="s">
        <v>628</v>
      </c>
      <c r="E412" s="2" t="s">
        <v>8</v>
      </c>
      <c r="F412" s="2" t="n">
        <v>1</v>
      </c>
      <c r="G412" s="2" t="s">
        <v>629</v>
      </c>
    </row>
    <row r="413" customFormat="false" ht="12.8" hidden="false" customHeight="false" outlineLevel="0" collapsed="false">
      <c r="A413" s="2" t="s">
        <v>110</v>
      </c>
      <c r="B413" s="2" t="n">
        <v>54891</v>
      </c>
      <c r="C413" s="2" t="s">
        <v>630</v>
      </c>
      <c r="D413" s="2" t="s">
        <v>624</v>
      </c>
      <c r="E413" s="2" t="s">
        <v>2</v>
      </c>
      <c r="F413" s="2" t="n">
        <v>1</v>
      </c>
      <c r="G413" s="2" t="s">
        <v>631</v>
      </c>
    </row>
    <row r="414" customFormat="false" ht="12.8" hidden="false" customHeight="false" outlineLevel="0" collapsed="false">
      <c r="A414" s="2" t="s">
        <v>194</v>
      </c>
      <c r="B414" s="2" t="n">
        <v>476618</v>
      </c>
      <c r="C414" s="3" t="n">
        <v>43398</v>
      </c>
      <c r="D414" s="2" t="s">
        <v>632</v>
      </c>
      <c r="E414" s="2" t="s">
        <v>8</v>
      </c>
      <c r="F414" s="2" t="n">
        <v>1</v>
      </c>
      <c r="G414" s="2" t="s">
        <v>288</v>
      </c>
    </row>
    <row r="415" customFormat="false" ht="12.8" hidden="false" customHeight="false" outlineLevel="0" collapsed="false">
      <c r="A415" s="2" t="s">
        <v>112</v>
      </c>
      <c r="B415" s="2" t="n">
        <v>9650</v>
      </c>
      <c r="C415" s="3" t="n">
        <v>44388</v>
      </c>
      <c r="D415" s="2" t="s">
        <v>168</v>
      </c>
      <c r="E415" s="2" t="s">
        <v>2</v>
      </c>
      <c r="F415" s="2" t="n">
        <v>1</v>
      </c>
      <c r="G415" s="2" t="s">
        <v>206</v>
      </c>
      <c r="H415" s="1" t="n">
        <v>47</v>
      </c>
    </row>
    <row r="416" customFormat="false" ht="12.8" hidden="false" customHeight="false" outlineLevel="0" collapsed="false">
      <c r="A416" s="2" t="s">
        <v>112</v>
      </c>
      <c r="B416" s="2" t="n">
        <v>9650</v>
      </c>
      <c r="C416" s="3" t="n">
        <v>44388</v>
      </c>
      <c r="D416" s="2" t="s">
        <v>168</v>
      </c>
      <c r="E416" s="2" t="s">
        <v>2</v>
      </c>
      <c r="F416" s="2" t="n">
        <v>1</v>
      </c>
      <c r="G416" s="2" t="s">
        <v>206</v>
      </c>
      <c r="H416" s="1" t="n">
        <v>47</v>
      </c>
    </row>
    <row r="417" customFormat="false" ht="12.8" hidden="false" customHeight="false" outlineLevel="0" collapsed="false">
      <c r="A417" s="2" t="s">
        <v>130</v>
      </c>
      <c r="B417" s="2" t="n">
        <v>24234</v>
      </c>
      <c r="C417" s="3" t="n">
        <v>44345</v>
      </c>
      <c r="D417" s="2" t="s">
        <v>9</v>
      </c>
      <c r="E417" s="2" t="s">
        <v>8</v>
      </c>
      <c r="F417" s="2" t="n">
        <v>1</v>
      </c>
      <c r="G417" s="2" t="s">
        <v>228</v>
      </c>
      <c r="H417" s="1" t="n">
        <v>57</v>
      </c>
    </row>
    <row r="418" customFormat="false" ht="12.8" hidden="false" customHeight="false" outlineLevel="0" collapsed="false">
      <c r="A418" s="2" t="s">
        <v>130</v>
      </c>
      <c r="B418" s="2" t="n">
        <v>24234</v>
      </c>
      <c r="C418" s="3" t="n">
        <v>44345</v>
      </c>
      <c r="D418" s="2" t="s">
        <v>9</v>
      </c>
      <c r="E418" s="2" t="s">
        <v>8</v>
      </c>
      <c r="F418" s="2" t="n">
        <v>1</v>
      </c>
      <c r="G418" s="2" t="s">
        <v>228</v>
      </c>
      <c r="H418" s="1" t="n">
        <v>57</v>
      </c>
    </row>
    <row r="419" customFormat="false" ht="12.8" hidden="false" customHeight="false" outlineLevel="0" collapsed="false">
      <c r="A419" s="2" t="s">
        <v>79</v>
      </c>
      <c r="B419" s="2" t="n">
        <v>466118</v>
      </c>
      <c r="C419" s="3" t="n">
        <v>43246</v>
      </c>
      <c r="D419" s="2" t="s">
        <v>22</v>
      </c>
      <c r="E419" s="2" t="s">
        <v>2</v>
      </c>
      <c r="F419" s="2" t="n">
        <v>1</v>
      </c>
      <c r="G419" s="2" t="s">
        <v>633</v>
      </c>
    </row>
    <row r="420" customFormat="false" ht="12.8" hidden="false" customHeight="false" outlineLevel="0" collapsed="false">
      <c r="A420" s="2" t="s">
        <v>160</v>
      </c>
      <c r="B420" s="2" t="n">
        <v>325572</v>
      </c>
      <c r="C420" s="2" t="s">
        <v>634</v>
      </c>
      <c r="D420" s="2" t="s">
        <v>635</v>
      </c>
      <c r="E420" s="2" t="s">
        <v>8</v>
      </c>
      <c r="F420" s="2" t="n">
        <v>1</v>
      </c>
      <c r="G420" s="2" t="s">
        <v>449</v>
      </c>
    </row>
    <row r="421" customFormat="false" ht="12.8" hidden="false" customHeight="false" outlineLevel="0" collapsed="false">
      <c r="A421" s="2" t="s">
        <v>130</v>
      </c>
      <c r="B421" s="2" t="n">
        <v>17541</v>
      </c>
      <c r="C421" s="3" t="n">
        <v>44428</v>
      </c>
      <c r="D421" s="2" t="s">
        <v>347</v>
      </c>
      <c r="E421" s="2" t="s">
        <v>8</v>
      </c>
      <c r="F421" s="2" t="n">
        <v>2</v>
      </c>
      <c r="G421" s="2" t="s">
        <v>254</v>
      </c>
      <c r="H421" s="1" t="n">
        <v>40</v>
      </c>
    </row>
    <row r="422" customFormat="false" ht="12.8" hidden="false" customHeight="false" outlineLevel="0" collapsed="false">
      <c r="A422" s="2" t="s">
        <v>130</v>
      </c>
      <c r="B422" s="2" t="n">
        <v>17541</v>
      </c>
      <c r="C422" s="3" t="n">
        <v>44428</v>
      </c>
      <c r="D422" s="2" t="s">
        <v>347</v>
      </c>
      <c r="E422" s="2" t="s">
        <v>8</v>
      </c>
      <c r="F422" s="2" t="n">
        <v>2</v>
      </c>
      <c r="G422" s="2" t="s">
        <v>254</v>
      </c>
      <c r="H422" s="1" t="n">
        <v>40</v>
      </c>
    </row>
    <row r="423" customFormat="false" ht="12.8" hidden="false" customHeight="false" outlineLevel="0" collapsed="false">
      <c r="A423" s="2" t="s">
        <v>79</v>
      </c>
      <c r="B423" s="2" t="n">
        <v>490930</v>
      </c>
      <c r="C423" s="3" t="n">
        <v>43695</v>
      </c>
      <c r="D423" s="2" t="s">
        <v>197</v>
      </c>
      <c r="E423" s="2" t="s">
        <v>8</v>
      </c>
      <c r="F423" s="2" t="n">
        <v>1</v>
      </c>
      <c r="G423" s="2" t="s">
        <v>636</v>
      </c>
    </row>
    <row r="424" customFormat="false" ht="12.8" hidden="false" customHeight="false" outlineLevel="0" collapsed="false">
      <c r="A424" s="2" t="s">
        <v>194</v>
      </c>
      <c r="B424" s="2"/>
      <c r="C424" s="3" t="n">
        <v>43702</v>
      </c>
      <c r="D424" s="2" t="s">
        <v>637</v>
      </c>
      <c r="E424" s="2" t="s">
        <v>8</v>
      </c>
      <c r="F424" s="2" t="n">
        <v>1</v>
      </c>
      <c r="G424" s="2" t="s">
        <v>579</v>
      </c>
    </row>
    <row r="425" customFormat="false" ht="12.8" hidden="false" customHeight="false" outlineLevel="0" collapsed="false">
      <c r="A425" s="2" t="s">
        <v>79</v>
      </c>
      <c r="B425" s="2" t="n">
        <v>454670</v>
      </c>
      <c r="C425" s="2" t="s">
        <v>435</v>
      </c>
      <c r="D425" s="2" t="s">
        <v>638</v>
      </c>
      <c r="E425" s="2" t="s">
        <v>8</v>
      </c>
      <c r="F425" s="2" t="n">
        <v>1</v>
      </c>
      <c r="G425" s="2" t="s">
        <v>449</v>
      </c>
    </row>
    <row r="426" customFormat="false" ht="12.8" hidden="false" customHeight="false" outlineLevel="0" collapsed="false">
      <c r="A426" s="2" t="s">
        <v>79</v>
      </c>
      <c r="B426" s="2" t="n">
        <v>455099</v>
      </c>
      <c r="C426" s="2" t="s">
        <v>639</v>
      </c>
      <c r="D426" s="2" t="s">
        <v>640</v>
      </c>
      <c r="E426" s="2" t="s">
        <v>8</v>
      </c>
      <c r="F426" s="2" t="n">
        <v>4</v>
      </c>
      <c r="G426" s="2" t="s">
        <v>339</v>
      </c>
    </row>
    <row r="427" customFormat="false" ht="12.8" hidden="false" customHeight="false" outlineLevel="0" collapsed="false">
      <c r="A427" s="2" t="s">
        <v>151</v>
      </c>
      <c r="B427" s="2" t="n">
        <v>612649</v>
      </c>
      <c r="C427" s="3" t="n">
        <v>43408</v>
      </c>
      <c r="D427" s="2" t="s">
        <v>641</v>
      </c>
      <c r="E427" s="2" t="s">
        <v>8</v>
      </c>
      <c r="F427" s="2" t="n">
        <v>2</v>
      </c>
      <c r="G427" s="2" t="s">
        <v>436</v>
      </c>
    </row>
    <row r="428" customFormat="false" ht="12.8" hidden="false" customHeight="false" outlineLevel="0" collapsed="false">
      <c r="A428" s="2" t="s">
        <v>0</v>
      </c>
      <c r="B428" s="2" t="n">
        <v>563734</v>
      </c>
      <c r="C428" s="3" t="n">
        <v>43303</v>
      </c>
      <c r="D428" s="2" t="s">
        <v>642</v>
      </c>
      <c r="E428" s="2" t="s">
        <v>8</v>
      </c>
      <c r="F428" s="2" t="n">
        <v>2</v>
      </c>
      <c r="G428" s="2" t="s">
        <v>643</v>
      </c>
    </row>
    <row r="429" customFormat="false" ht="12.8" hidden="false" customHeight="false" outlineLevel="0" collapsed="false">
      <c r="A429" s="2" t="s">
        <v>110</v>
      </c>
      <c r="B429" s="2" t="n">
        <v>44905</v>
      </c>
      <c r="C429" s="2" t="s">
        <v>435</v>
      </c>
      <c r="D429" s="2" t="s">
        <v>644</v>
      </c>
      <c r="E429" s="2" t="s">
        <v>8</v>
      </c>
      <c r="F429" s="2" t="n">
        <v>1</v>
      </c>
      <c r="G429" s="2" t="s">
        <v>449</v>
      </c>
    </row>
    <row r="430" customFormat="false" ht="12.8" hidden="false" customHeight="false" outlineLevel="0" collapsed="false">
      <c r="A430" s="2" t="s">
        <v>0</v>
      </c>
      <c r="B430" s="2" t="n">
        <v>5805</v>
      </c>
      <c r="C430" s="3" t="n">
        <v>44142</v>
      </c>
      <c r="D430" s="2" t="s">
        <v>34</v>
      </c>
      <c r="E430" s="2" t="s">
        <v>8</v>
      </c>
      <c r="F430" s="2" t="n">
        <v>1</v>
      </c>
      <c r="G430" s="2" t="s">
        <v>211</v>
      </c>
    </row>
    <row r="431" customFormat="false" ht="12.8" hidden="false" customHeight="false" outlineLevel="0" collapsed="false">
      <c r="A431" s="2" t="s">
        <v>112</v>
      </c>
      <c r="B431" s="2"/>
      <c r="C431" s="3" t="n">
        <v>44431</v>
      </c>
      <c r="D431" s="2" t="s">
        <v>249</v>
      </c>
      <c r="E431" s="2" t="s">
        <v>8</v>
      </c>
      <c r="F431" s="2" t="n">
        <v>1</v>
      </c>
      <c r="G431" s="2" t="s">
        <v>211</v>
      </c>
      <c r="H431" s="1" t="n">
        <v>49</v>
      </c>
    </row>
    <row r="432" customFormat="false" ht="12.8" hidden="false" customHeight="false" outlineLevel="0" collapsed="false">
      <c r="A432" s="2" t="s">
        <v>112</v>
      </c>
      <c r="B432" s="2"/>
      <c r="C432" s="3" t="n">
        <v>44431</v>
      </c>
      <c r="D432" s="2" t="s">
        <v>249</v>
      </c>
      <c r="E432" s="2" t="s">
        <v>8</v>
      </c>
      <c r="F432" s="2" t="n">
        <v>1</v>
      </c>
      <c r="G432" s="2" t="s">
        <v>211</v>
      </c>
      <c r="H432" s="1" t="n">
        <v>49</v>
      </c>
    </row>
    <row r="433" customFormat="false" ht="12.8" hidden="false" customHeight="false" outlineLevel="0" collapsed="false">
      <c r="A433" s="2" t="s">
        <v>194</v>
      </c>
      <c r="B433" s="2"/>
      <c r="C433" s="2" t="s">
        <v>645</v>
      </c>
      <c r="D433" s="2" t="s">
        <v>249</v>
      </c>
      <c r="E433" s="2" t="s">
        <v>8</v>
      </c>
      <c r="F433" s="2" t="n">
        <v>1</v>
      </c>
      <c r="G433" s="2" t="s">
        <v>447</v>
      </c>
    </row>
    <row r="434" customFormat="false" ht="12.8" hidden="false" customHeight="false" outlineLevel="0" collapsed="false">
      <c r="A434" s="2" t="s">
        <v>0</v>
      </c>
      <c r="B434" s="2" t="n">
        <v>511784</v>
      </c>
      <c r="C434" s="2" t="s">
        <v>646</v>
      </c>
      <c r="D434" s="2" t="s">
        <v>647</v>
      </c>
      <c r="E434" s="2" t="s">
        <v>8</v>
      </c>
      <c r="F434" s="2" t="n">
        <v>2</v>
      </c>
      <c r="G434" s="2" t="s">
        <v>421</v>
      </c>
    </row>
    <row r="435" customFormat="false" ht="12.8" hidden="false" customHeight="false" outlineLevel="0" collapsed="false">
      <c r="A435" s="2" t="s">
        <v>182</v>
      </c>
      <c r="B435" s="2" t="n">
        <v>678644</v>
      </c>
      <c r="C435" s="2" t="s">
        <v>648</v>
      </c>
      <c r="D435" s="2" t="s">
        <v>647</v>
      </c>
      <c r="E435" s="2" t="s">
        <v>8</v>
      </c>
      <c r="F435" s="2" t="n">
        <v>2</v>
      </c>
      <c r="G435" s="2" t="s">
        <v>649</v>
      </c>
    </row>
    <row r="436" customFormat="false" ht="12.8" hidden="false" customHeight="false" outlineLevel="0" collapsed="false">
      <c r="A436" s="2" t="s">
        <v>79</v>
      </c>
      <c r="B436" s="2" t="n">
        <v>432095</v>
      </c>
      <c r="C436" s="2" t="s">
        <v>650</v>
      </c>
      <c r="D436" s="2" t="s">
        <v>651</v>
      </c>
      <c r="E436" s="2" t="s">
        <v>2</v>
      </c>
      <c r="F436" s="2" t="n">
        <v>2</v>
      </c>
      <c r="G436" s="2" t="s">
        <v>652</v>
      </c>
    </row>
    <row r="437" customFormat="false" ht="12.8" hidden="false" customHeight="false" outlineLevel="0" collapsed="false">
      <c r="A437" s="2" t="s">
        <v>0</v>
      </c>
      <c r="B437" s="2" t="n">
        <v>10529</v>
      </c>
      <c r="C437" s="3" t="n">
        <v>44389</v>
      </c>
      <c r="D437" s="2" t="s">
        <v>331</v>
      </c>
      <c r="E437" s="2" t="s">
        <v>8</v>
      </c>
      <c r="F437" s="2" t="n">
        <v>2</v>
      </c>
      <c r="G437" s="2" t="s">
        <v>236</v>
      </c>
      <c r="H437" s="1" t="n">
        <v>3</v>
      </c>
    </row>
    <row r="438" customFormat="false" ht="12.8" hidden="false" customHeight="false" outlineLevel="0" collapsed="false">
      <c r="A438" s="2" t="s">
        <v>0</v>
      </c>
      <c r="B438" s="2" t="n">
        <v>10529</v>
      </c>
      <c r="C438" s="3" t="n">
        <v>44389</v>
      </c>
      <c r="D438" s="2" t="s">
        <v>331</v>
      </c>
      <c r="E438" s="2" t="s">
        <v>8</v>
      </c>
      <c r="F438" s="2" t="n">
        <v>2</v>
      </c>
      <c r="G438" s="2" t="s">
        <v>236</v>
      </c>
      <c r="H438" s="1" t="n">
        <v>3</v>
      </c>
    </row>
    <row r="439" customFormat="false" ht="12.8" hidden="false" customHeight="false" outlineLevel="0" collapsed="false">
      <c r="A439" s="2" t="s">
        <v>0</v>
      </c>
      <c r="B439" s="2"/>
      <c r="C439" s="2" t="s">
        <v>653</v>
      </c>
      <c r="D439" s="2" t="s">
        <v>375</v>
      </c>
      <c r="E439" s="2" t="s">
        <v>8</v>
      </c>
      <c r="F439" s="2" t="n">
        <v>1</v>
      </c>
      <c r="G439" s="2" t="s">
        <v>447</v>
      </c>
    </row>
    <row r="440" customFormat="false" ht="12.8" hidden="false" customHeight="false" outlineLevel="0" collapsed="false">
      <c r="A440" s="2" t="s">
        <v>0</v>
      </c>
      <c r="B440" s="2" t="n">
        <v>465194</v>
      </c>
      <c r="C440" s="2" t="s">
        <v>654</v>
      </c>
      <c r="D440" s="2" t="s">
        <v>375</v>
      </c>
      <c r="E440" s="2" t="s">
        <v>8</v>
      </c>
      <c r="F440" s="2" t="n">
        <v>2</v>
      </c>
      <c r="G440" s="2" t="s">
        <v>597</v>
      </c>
    </row>
    <row r="441" customFormat="false" ht="12.8" hidden="false" customHeight="false" outlineLevel="0" collapsed="false">
      <c r="A441" s="2" t="s">
        <v>0</v>
      </c>
      <c r="B441" s="2" t="n">
        <v>18532</v>
      </c>
      <c r="C441" s="3" t="n">
        <v>44127</v>
      </c>
      <c r="D441" s="2" t="s">
        <v>375</v>
      </c>
      <c r="E441" s="2" t="s">
        <v>8</v>
      </c>
      <c r="F441" s="2" t="n">
        <v>2</v>
      </c>
      <c r="G441" s="2" t="s">
        <v>655</v>
      </c>
    </row>
    <row r="442" customFormat="false" ht="12.8" hidden="false" customHeight="false" outlineLevel="0" collapsed="false">
      <c r="A442" s="2" t="s">
        <v>79</v>
      </c>
      <c r="B442" s="2" t="n">
        <v>474661</v>
      </c>
      <c r="C442" s="3" t="n">
        <v>43399</v>
      </c>
      <c r="D442" s="2" t="s">
        <v>375</v>
      </c>
      <c r="E442" s="2" t="s">
        <v>8</v>
      </c>
      <c r="F442" s="2" t="n">
        <v>1</v>
      </c>
      <c r="G442" s="2" t="s">
        <v>656</v>
      </c>
    </row>
    <row r="443" customFormat="false" ht="12.8" hidden="false" customHeight="false" outlineLevel="0" collapsed="false">
      <c r="A443" s="2" t="s">
        <v>79</v>
      </c>
      <c r="B443" s="2" t="n">
        <v>474756</v>
      </c>
      <c r="C443" s="3" t="n">
        <v>43401</v>
      </c>
      <c r="D443" s="2" t="s">
        <v>375</v>
      </c>
      <c r="E443" s="2" t="s">
        <v>8</v>
      </c>
      <c r="F443" s="2" t="n">
        <v>2</v>
      </c>
      <c r="G443" s="2" t="s">
        <v>457</v>
      </c>
    </row>
    <row r="444" customFormat="false" ht="12.8" hidden="false" customHeight="false" outlineLevel="0" collapsed="false">
      <c r="A444" s="2" t="s">
        <v>79</v>
      </c>
      <c r="B444" s="2" t="n">
        <v>475461</v>
      </c>
      <c r="C444" s="3" t="n">
        <v>43415</v>
      </c>
      <c r="D444" s="2" t="s">
        <v>375</v>
      </c>
      <c r="E444" s="2" t="s">
        <v>8</v>
      </c>
      <c r="F444" s="2" t="n">
        <v>2</v>
      </c>
      <c r="G444" s="6" t="s">
        <v>657</v>
      </c>
    </row>
    <row r="445" customFormat="false" ht="12.8" hidden="false" customHeight="false" outlineLevel="0" collapsed="false">
      <c r="A445" s="2" t="s">
        <v>79</v>
      </c>
      <c r="B445" s="2" t="n">
        <v>6011</v>
      </c>
      <c r="C445" s="3" t="n">
        <v>43779</v>
      </c>
      <c r="D445" s="2" t="s">
        <v>375</v>
      </c>
      <c r="E445" s="2" t="s">
        <v>8</v>
      </c>
      <c r="F445" s="2" t="n">
        <v>2</v>
      </c>
      <c r="G445" s="2" t="s">
        <v>373</v>
      </c>
    </row>
    <row r="446" customFormat="false" ht="12.8" hidden="false" customHeight="false" outlineLevel="0" collapsed="false">
      <c r="A446" s="2" t="s">
        <v>79</v>
      </c>
      <c r="B446" s="2" t="n">
        <v>437103</v>
      </c>
      <c r="C446" s="2" t="s">
        <v>658</v>
      </c>
      <c r="D446" s="2" t="s">
        <v>375</v>
      </c>
      <c r="E446" s="2" t="s">
        <v>8</v>
      </c>
      <c r="F446" s="2" t="n">
        <v>3</v>
      </c>
      <c r="G446" s="2" t="s">
        <v>387</v>
      </c>
    </row>
    <row r="447" customFormat="false" ht="12.8" hidden="false" customHeight="false" outlineLevel="0" collapsed="false">
      <c r="A447" s="2" t="s">
        <v>79</v>
      </c>
      <c r="B447" s="2" t="n">
        <v>474612</v>
      </c>
      <c r="C447" s="3" t="n">
        <v>43398</v>
      </c>
      <c r="D447" s="2" t="s">
        <v>375</v>
      </c>
      <c r="E447" s="2" t="s">
        <v>8</v>
      </c>
      <c r="F447" s="2" t="n">
        <v>3</v>
      </c>
      <c r="G447" s="2" t="s">
        <v>659</v>
      </c>
    </row>
    <row r="448" customFormat="false" ht="12.8" hidden="false" customHeight="false" outlineLevel="0" collapsed="false">
      <c r="A448" s="2" t="s">
        <v>79</v>
      </c>
      <c r="B448" s="2" t="n">
        <v>23738</v>
      </c>
      <c r="C448" s="3" t="n">
        <v>44467</v>
      </c>
      <c r="D448" s="2" t="s">
        <v>342</v>
      </c>
      <c r="E448" s="2" t="s">
        <v>8</v>
      </c>
      <c r="F448" s="2" t="n">
        <v>2</v>
      </c>
      <c r="G448" s="2" t="s">
        <v>211</v>
      </c>
      <c r="H448" s="1" t="n">
        <v>24</v>
      </c>
    </row>
    <row r="449" customFormat="false" ht="12.8" hidden="false" customHeight="false" outlineLevel="0" collapsed="false">
      <c r="A449" s="2" t="s">
        <v>79</v>
      </c>
      <c r="B449" s="2" t="n">
        <v>23738</v>
      </c>
      <c r="C449" s="3" t="n">
        <v>44467</v>
      </c>
      <c r="D449" s="2" t="s">
        <v>342</v>
      </c>
      <c r="E449" s="2" t="s">
        <v>8</v>
      </c>
      <c r="F449" s="2" t="n">
        <v>2</v>
      </c>
      <c r="G449" s="2" t="s">
        <v>211</v>
      </c>
      <c r="H449" s="1" t="n">
        <v>24</v>
      </c>
    </row>
    <row r="450" customFormat="false" ht="12.8" hidden="false" customHeight="false" outlineLevel="0" collapsed="false">
      <c r="A450" s="2" t="s">
        <v>130</v>
      </c>
      <c r="B450" s="2"/>
      <c r="C450" s="2" t="s">
        <v>555</v>
      </c>
      <c r="D450" s="2" t="s">
        <v>375</v>
      </c>
      <c r="E450" s="2" t="s">
        <v>8</v>
      </c>
      <c r="F450" s="2" t="n">
        <v>1</v>
      </c>
      <c r="G450" s="2" t="s">
        <v>421</v>
      </c>
    </row>
    <row r="451" customFormat="false" ht="12.8" hidden="false" customHeight="false" outlineLevel="0" collapsed="false">
      <c r="A451" s="2" t="s">
        <v>130</v>
      </c>
      <c r="B451" s="2" t="n">
        <v>22758</v>
      </c>
      <c r="C451" s="3" t="n">
        <v>44131</v>
      </c>
      <c r="D451" s="2" t="s">
        <v>375</v>
      </c>
      <c r="E451" s="2" t="s">
        <v>8</v>
      </c>
      <c r="F451" s="2" t="n">
        <v>2</v>
      </c>
      <c r="G451" s="2" t="s">
        <v>211</v>
      </c>
    </row>
    <row r="452" customFormat="false" ht="12.8" hidden="false" customHeight="false" outlineLevel="0" collapsed="false">
      <c r="A452" s="2" t="s">
        <v>151</v>
      </c>
      <c r="B452" s="2"/>
      <c r="C452" s="3" t="n">
        <v>43736</v>
      </c>
      <c r="D452" s="2" t="s">
        <v>375</v>
      </c>
      <c r="E452" s="2" t="s">
        <v>8</v>
      </c>
      <c r="F452" s="2" t="n">
        <v>2</v>
      </c>
      <c r="G452" s="2" t="s">
        <v>660</v>
      </c>
    </row>
    <row r="453" customFormat="false" ht="12.8" hidden="false" customHeight="false" outlineLevel="0" collapsed="false">
      <c r="A453" s="2" t="s">
        <v>151</v>
      </c>
      <c r="B453" s="2" t="n">
        <v>561409</v>
      </c>
      <c r="C453" s="2" t="s">
        <v>661</v>
      </c>
      <c r="D453" s="2" t="s">
        <v>375</v>
      </c>
      <c r="E453" s="2" t="s">
        <v>2</v>
      </c>
      <c r="F453" s="2" t="n">
        <v>3</v>
      </c>
      <c r="G453" s="2" t="s">
        <v>387</v>
      </c>
    </row>
    <row r="454" customFormat="false" ht="12.8" hidden="false" customHeight="false" outlineLevel="0" collapsed="false">
      <c r="A454" s="2" t="s">
        <v>160</v>
      </c>
      <c r="B454" s="2" t="n">
        <v>19964</v>
      </c>
      <c r="C454" s="3" t="n">
        <v>44099</v>
      </c>
      <c r="D454" s="2" t="s">
        <v>375</v>
      </c>
      <c r="E454" s="2" t="s">
        <v>8</v>
      </c>
      <c r="F454" s="2" t="n">
        <v>2</v>
      </c>
      <c r="G454" s="2" t="s">
        <v>258</v>
      </c>
    </row>
    <row r="455" customFormat="false" ht="12.8" hidden="false" customHeight="false" outlineLevel="0" collapsed="false">
      <c r="A455" s="2" t="s">
        <v>160</v>
      </c>
      <c r="B455" s="2" t="n">
        <v>18977</v>
      </c>
      <c r="C455" s="3" t="n">
        <v>44158</v>
      </c>
      <c r="D455" s="2" t="s">
        <v>375</v>
      </c>
      <c r="E455" s="2" t="s">
        <v>8</v>
      </c>
      <c r="F455" s="2" t="n">
        <v>3</v>
      </c>
      <c r="G455" s="2" t="s">
        <v>387</v>
      </c>
    </row>
    <row r="456" customFormat="false" ht="12.8" hidden="false" customHeight="false" outlineLevel="0" collapsed="false">
      <c r="A456" s="2" t="s">
        <v>180</v>
      </c>
      <c r="B456" s="2"/>
      <c r="C456" s="3" t="n">
        <v>44143</v>
      </c>
      <c r="D456" s="2" t="s">
        <v>375</v>
      </c>
      <c r="E456" s="2" t="s">
        <v>166</v>
      </c>
      <c r="F456" s="2" t="n">
        <v>2</v>
      </c>
      <c r="G456" s="2" t="s">
        <v>372</v>
      </c>
    </row>
    <row r="457" customFormat="false" ht="12.8" hidden="false" customHeight="false" outlineLevel="0" collapsed="false">
      <c r="A457" s="2" t="s">
        <v>451</v>
      </c>
      <c r="B457" s="2" t="n">
        <v>82814</v>
      </c>
      <c r="C457" s="2" t="s">
        <v>662</v>
      </c>
      <c r="D457" s="2" t="s">
        <v>375</v>
      </c>
      <c r="E457" s="2" t="s">
        <v>8</v>
      </c>
      <c r="F457" s="2" t="n">
        <v>2</v>
      </c>
      <c r="G457" s="2" t="s">
        <v>663</v>
      </c>
    </row>
    <row r="458" customFormat="false" ht="12.8" hidden="false" customHeight="false" outlineLevel="0" collapsed="false">
      <c r="A458" s="2" t="s">
        <v>194</v>
      </c>
      <c r="B458" s="2" t="n">
        <v>475483</v>
      </c>
      <c r="C458" s="3" t="n">
        <v>43415</v>
      </c>
      <c r="D458" s="2" t="s">
        <v>375</v>
      </c>
      <c r="E458" s="2" t="s">
        <v>8</v>
      </c>
      <c r="F458" s="2" t="n">
        <v>2</v>
      </c>
      <c r="G458" s="6" t="s">
        <v>664</v>
      </c>
    </row>
    <row r="459" customFormat="false" ht="12.8" hidden="false" customHeight="false" outlineLevel="0" collapsed="false">
      <c r="A459" s="2" t="s">
        <v>194</v>
      </c>
      <c r="B459" s="2" t="n">
        <v>472356</v>
      </c>
      <c r="C459" s="3" t="n">
        <v>43416</v>
      </c>
      <c r="D459" s="2" t="s">
        <v>375</v>
      </c>
      <c r="E459" s="2" t="s">
        <v>8</v>
      </c>
      <c r="F459" s="2" t="n">
        <v>2</v>
      </c>
      <c r="G459" s="2" t="s">
        <v>665</v>
      </c>
    </row>
    <row r="460" customFormat="false" ht="12.8" hidden="false" customHeight="false" outlineLevel="0" collapsed="false">
      <c r="A460" s="1" t="s">
        <v>194</v>
      </c>
      <c r="B460" s="1" t="n">
        <v>17526</v>
      </c>
      <c r="C460" s="3" t="n">
        <v>44521</v>
      </c>
      <c r="D460" s="1" t="s">
        <v>375</v>
      </c>
      <c r="E460" s="1" t="s">
        <v>8</v>
      </c>
      <c r="F460" s="1" t="n">
        <v>2</v>
      </c>
      <c r="G460" s="1" t="s">
        <v>376</v>
      </c>
      <c r="H460" s="1" t="n">
        <v>101</v>
      </c>
    </row>
    <row r="461" customFormat="false" ht="12.8" hidden="false" customHeight="false" outlineLevel="0" collapsed="false">
      <c r="A461" s="1" t="s">
        <v>194</v>
      </c>
      <c r="B461" s="1" t="n">
        <v>17526</v>
      </c>
      <c r="C461" s="3" t="n">
        <v>44521</v>
      </c>
      <c r="D461" s="1" t="s">
        <v>375</v>
      </c>
      <c r="E461" s="1" t="s">
        <v>8</v>
      </c>
      <c r="F461" s="1" t="n">
        <v>2</v>
      </c>
      <c r="G461" s="1" t="s">
        <v>376</v>
      </c>
      <c r="H461" s="1" t="n">
        <v>101</v>
      </c>
    </row>
    <row r="462" customFormat="false" ht="12.8" hidden="false" customHeight="false" outlineLevel="0" collapsed="false">
      <c r="A462" s="2" t="s">
        <v>0</v>
      </c>
      <c r="B462" s="2" t="n">
        <v>534994</v>
      </c>
      <c r="C462" s="2" t="s">
        <v>435</v>
      </c>
      <c r="D462" s="2" t="s">
        <v>666</v>
      </c>
      <c r="E462" s="2" t="s">
        <v>8</v>
      </c>
      <c r="F462" s="2" t="n">
        <v>2</v>
      </c>
      <c r="G462" s="2" t="s">
        <v>667</v>
      </c>
    </row>
    <row r="463" customFormat="false" ht="12.8" hidden="false" customHeight="false" outlineLevel="0" collapsed="false">
      <c r="A463" s="2" t="s">
        <v>182</v>
      </c>
      <c r="B463" s="2" t="n">
        <v>758658</v>
      </c>
      <c r="C463" s="3" t="n">
        <v>43394</v>
      </c>
      <c r="D463" s="2" t="s">
        <v>668</v>
      </c>
      <c r="E463" s="2" t="s">
        <v>2</v>
      </c>
      <c r="F463" s="2" t="n">
        <v>1</v>
      </c>
      <c r="G463" s="2" t="s">
        <v>83</v>
      </c>
    </row>
    <row r="464" customFormat="false" ht="12.8" hidden="false" customHeight="false" outlineLevel="0" collapsed="false">
      <c r="A464" s="2" t="s">
        <v>79</v>
      </c>
      <c r="B464" s="2" t="n">
        <v>16860</v>
      </c>
      <c r="C464" s="3" t="n">
        <v>43760</v>
      </c>
      <c r="D464" s="2" t="s">
        <v>153</v>
      </c>
      <c r="E464" s="2" t="s">
        <v>2</v>
      </c>
      <c r="F464" s="2" t="n">
        <v>2</v>
      </c>
      <c r="G464" s="2" t="s">
        <v>206</v>
      </c>
    </row>
    <row r="465" customFormat="false" ht="12.8" hidden="false" customHeight="false" outlineLevel="0" collapsed="false">
      <c r="A465" s="2" t="s">
        <v>130</v>
      </c>
      <c r="B465" s="2" t="n">
        <v>12923</v>
      </c>
      <c r="C465" s="3" t="n">
        <v>44484</v>
      </c>
      <c r="D465" s="2" t="s">
        <v>153</v>
      </c>
      <c r="E465" s="2" t="s">
        <v>8</v>
      </c>
      <c r="F465" s="2" t="n">
        <v>2</v>
      </c>
      <c r="G465" s="2" t="s">
        <v>211</v>
      </c>
      <c r="H465" s="1" t="n">
        <v>50</v>
      </c>
    </row>
    <row r="466" customFormat="false" ht="12.8" hidden="false" customHeight="false" outlineLevel="0" collapsed="false">
      <c r="A466" s="2" t="s">
        <v>130</v>
      </c>
      <c r="B466" s="2" t="n">
        <v>12923</v>
      </c>
      <c r="C466" s="3" t="n">
        <v>44484</v>
      </c>
      <c r="D466" s="2" t="s">
        <v>153</v>
      </c>
      <c r="E466" s="2" t="s">
        <v>8</v>
      </c>
      <c r="F466" s="2" t="n">
        <v>2</v>
      </c>
      <c r="G466" s="2" t="s">
        <v>211</v>
      </c>
      <c r="H466" s="1" t="n">
        <v>50</v>
      </c>
    </row>
    <row r="467" customFormat="false" ht="12.8" hidden="false" customHeight="false" outlineLevel="0" collapsed="false">
      <c r="A467" s="2" t="s">
        <v>151</v>
      </c>
      <c r="B467" s="2" t="n">
        <v>600750</v>
      </c>
      <c r="C467" s="3" t="n">
        <v>43243</v>
      </c>
      <c r="D467" s="2" t="s">
        <v>153</v>
      </c>
      <c r="E467" s="2" t="s">
        <v>8</v>
      </c>
      <c r="F467" s="2" t="n">
        <v>3</v>
      </c>
      <c r="G467" s="2" t="s">
        <v>669</v>
      </c>
    </row>
    <row r="468" customFormat="false" ht="12.8" hidden="false" customHeight="false" outlineLevel="0" collapsed="false">
      <c r="A468" s="2" t="s">
        <v>194</v>
      </c>
      <c r="B468" s="2" t="n">
        <v>472376</v>
      </c>
      <c r="C468" s="3" t="n">
        <v>43416</v>
      </c>
      <c r="D468" s="2" t="s">
        <v>153</v>
      </c>
      <c r="E468" s="2" t="s">
        <v>8</v>
      </c>
      <c r="F468" s="2" t="n">
        <v>1</v>
      </c>
      <c r="G468" s="2" t="s">
        <v>670</v>
      </c>
    </row>
    <row r="469" customFormat="false" ht="12.8" hidden="false" customHeight="false" outlineLevel="0" collapsed="false">
      <c r="A469" s="2" t="s">
        <v>194</v>
      </c>
      <c r="B469" s="2" t="n">
        <v>6923</v>
      </c>
      <c r="C469" s="3" t="n">
        <v>44480</v>
      </c>
      <c r="D469" s="2" t="s">
        <v>153</v>
      </c>
      <c r="E469" s="2" t="s">
        <v>8</v>
      </c>
      <c r="F469" s="2" t="n">
        <v>2</v>
      </c>
      <c r="G469" s="2" t="s">
        <v>211</v>
      </c>
      <c r="H469" s="1" t="n">
        <v>96</v>
      </c>
    </row>
    <row r="470" customFormat="false" ht="12.8" hidden="false" customHeight="false" outlineLevel="0" collapsed="false">
      <c r="A470" s="2" t="s">
        <v>194</v>
      </c>
      <c r="B470" s="2" t="n">
        <v>6923</v>
      </c>
      <c r="C470" s="3" t="n">
        <v>44480</v>
      </c>
      <c r="D470" s="2" t="s">
        <v>153</v>
      </c>
      <c r="E470" s="2" t="s">
        <v>8</v>
      </c>
      <c r="F470" s="2" t="n">
        <v>2</v>
      </c>
      <c r="G470" s="2" t="s">
        <v>211</v>
      </c>
      <c r="H470" s="1" t="n">
        <v>96</v>
      </c>
    </row>
    <row r="471" customFormat="false" ht="12.8" hidden="false" customHeight="false" outlineLevel="0" collapsed="false">
      <c r="A471" s="2" t="s">
        <v>182</v>
      </c>
      <c r="B471" s="2" t="n">
        <v>720376</v>
      </c>
      <c r="C471" s="2" t="s">
        <v>589</v>
      </c>
      <c r="D471" s="2" t="s">
        <v>671</v>
      </c>
      <c r="E471" s="2" t="s">
        <v>8</v>
      </c>
      <c r="F471" s="2" t="n">
        <v>1</v>
      </c>
      <c r="G471" s="2" t="s">
        <v>421</v>
      </c>
    </row>
    <row r="472" customFormat="false" ht="12.8" hidden="false" customHeight="false" outlineLevel="0" collapsed="false">
      <c r="A472" s="2" t="s">
        <v>0</v>
      </c>
      <c r="B472" s="2" t="n">
        <v>463139</v>
      </c>
      <c r="C472" s="2" t="s">
        <v>672</v>
      </c>
      <c r="D472" s="2" t="s">
        <v>673</v>
      </c>
      <c r="E472" s="2" t="s">
        <v>8</v>
      </c>
      <c r="F472" s="2" t="n">
        <v>2</v>
      </c>
      <c r="G472" s="2" t="s">
        <v>372</v>
      </c>
    </row>
    <row r="473" customFormat="false" ht="12.8" hidden="false" customHeight="false" outlineLevel="0" collapsed="false">
      <c r="A473" s="2" t="s">
        <v>0</v>
      </c>
      <c r="B473" s="2" t="n">
        <v>533974</v>
      </c>
      <c r="C473" s="3" t="n">
        <v>43010</v>
      </c>
      <c r="D473" s="2" t="s">
        <v>673</v>
      </c>
      <c r="E473" s="2" t="s">
        <v>8</v>
      </c>
      <c r="F473" s="2" t="n">
        <v>1</v>
      </c>
      <c r="G473" s="2" t="s">
        <v>674</v>
      </c>
    </row>
    <row r="474" customFormat="false" ht="12.8" hidden="false" customHeight="false" outlineLevel="0" collapsed="false">
      <c r="A474" s="2" t="s">
        <v>0</v>
      </c>
      <c r="B474" s="2" t="n">
        <v>534045</v>
      </c>
      <c r="C474" s="3" t="n">
        <v>43010</v>
      </c>
      <c r="D474" s="2" t="s">
        <v>673</v>
      </c>
      <c r="E474" s="2" t="s">
        <v>2</v>
      </c>
      <c r="F474" s="2" t="n">
        <v>1</v>
      </c>
      <c r="G474" s="2" t="s">
        <v>675</v>
      </c>
    </row>
    <row r="475" customFormat="false" ht="12.8" hidden="false" customHeight="false" outlineLevel="0" collapsed="false">
      <c r="A475" s="2" t="s">
        <v>0</v>
      </c>
      <c r="B475" s="2" t="n">
        <v>8924</v>
      </c>
      <c r="C475" s="3" t="n">
        <v>43750</v>
      </c>
      <c r="D475" s="2" t="s">
        <v>673</v>
      </c>
      <c r="E475" s="2" t="s">
        <v>8</v>
      </c>
      <c r="F475" s="2" t="n">
        <v>2</v>
      </c>
      <c r="G475" s="2" t="s">
        <v>676</v>
      </c>
    </row>
    <row r="476" customFormat="false" ht="12.8" hidden="false" customHeight="false" outlineLevel="0" collapsed="false">
      <c r="A476" s="2" t="s">
        <v>79</v>
      </c>
      <c r="B476" s="2" t="n">
        <v>14904</v>
      </c>
      <c r="C476" s="3" t="n">
        <v>43761</v>
      </c>
      <c r="D476" s="2" t="s">
        <v>673</v>
      </c>
      <c r="E476" s="2" t="s">
        <v>8</v>
      </c>
      <c r="F476" s="2" t="n">
        <v>2</v>
      </c>
      <c r="G476" s="2" t="s">
        <v>677</v>
      </c>
    </row>
    <row r="477" customFormat="false" ht="12.8" hidden="false" customHeight="false" outlineLevel="0" collapsed="false">
      <c r="A477" s="2" t="s">
        <v>79</v>
      </c>
      <c r="B477" s="2" t="n">
        <v>15646</v>
      </c>
      <c r="C477" s="3" t="n">
        <v>44123</v>
      </c>
      <c r="D477" s="2" t="s">
        <v>673</v>
      </c>
      <c r="E477" s="2" t="s">
        <v>8</v>
      </c>
      <c r="F477" s="2" t="n">
        <v>2</v>
      </c>
      <c r="G477" s="2" t="s">
        <v>678</v>
      </c>
    </row>
    <row r="478" customFormat="false" ht="12.8" hidden="false" customHeight="false" outlineLevel="0" collapsed="false">
      <c r="A478" s="2" t="s">
        <v>130</v>
      </c>
      <c r="B478" s="2" t="n">
        <v>22555</v>
      </c>
      <c r="C478" s="3" t="n">
        <v>43767</v>
      </c>
      <c r="D478" s="2" t="s">
        <v>673</v>
      </c>
      <c r="E478" s="2" t="s">
        <v>8</v>
      </c>
      <c r="F478" s="2" t="n">
        <v>2</v>
      </c>
      <c r="G478" s="2" t="s">
        <v>601</v>
      </c>
    </row>
    <row r="479" customFormat="false" ht="12.8" hidden="false" customHeight="false" outlineLevel="0" collapsed="false">
      <c r="A479" s="2" t="s">
        <v>130</v>
      </c>
      <c r="B479" s="2" t="n">
        <v>23942</v>
      </c>
      <c r="C479" s="3" t="n">
        <v>43769</v>
      </c>
      <c r="D479" s="2" t="s">
        <v>673</v>
      </c>
      <c r="E479" s="2" t="s">
        <v>8</v>
      </c>
      <c r="F479" s="2" t="n">
        <v>2</v>
      </c>
      <c r="G479" s="2" t="s">
        <v>679</v>
      </c>
    </row>
    <row r="480" customFormat="false" ht="12.8" hidden="false" customHeight="false" outlineLevel="0" collapsed="false">
      <c r="A480" s="2" t="s">
        <v>151</v>
      </c>
      <c r="B480" s="2" t="n">
        <v>536356</v>
      </c>
      <c r="C480" s="2" t="s">
        <v>680</v>
      </c>
      <c r="D480" s="2" t="s">
        <v>673</v>
      </c>
      <c r="E480" s="2" t="s">
        <v>8</v>
      </c>
      <c r="F480" s="2" t="n">
        <v>1</v>
      </c>
      <c r="G480" s="2" t="s">
        <v>681</v>
      </c>
    </row>
    <row r="481" customFormat="false" ht="12.8" hidden="false" customHeight="false" outlineLevel="0" collapsed="false">
      <c r="A481" s="2" t="s">
        <v>160</v>
      </c>
      <c r="B481" s="2" t="n">
        <v>5707</v>
      </c>
      <c r="C481" s="3" t="n">
        <v>44019</v>
      </c>
      <c r="D481" s="2" t="s">
        <v>673</v>
      </c>
      <c r="E481" s="2" t="s">
        <v>8</v>
      </c>
      <c r="F481" s="2" t="n">
        <v>2</v>
      </c>
      <c r="G481" s="2" t="s">
        <v>258</v>
      </c>
    </row>
    <row r="482" customFormat="false" ht="12.8" hidden="false" customHeight="false" outlineLevel="0" collapsed="false">
      <c r="A482" s="2" t="s">
        <v>182</v>
      </c>
      <c r="B482" s="2"/>
      <c r="C482" s="3" t="n">
        <v>43766</v>
      </c>
      <c r="D482" s="2" t="s">
        <v>673</v>
      </c>
      <c r="E482" s="2" t="s">
        <v>8</v>
      </c>
      <c r="F482" s="2" t="n">
        <v>1</v>
      </c>
      <c r="G482" s="2" t="s">
        <v>682</v>
      </c>
    </row>
    <row r="483" customFormat="false" ht="12.8" hidden="false" customHeight="false" outlineLevel="0" collapsed="false">
      <c r="A483" s="2" t="s">
        <v>182</v>
      </c>
      <c r="B483" s="2" t="n">
        <v>15600</v>
      </c>
      <c r="C483" s="3" t="n">
        <v>43758</v>
      </c>
      <c r="D483" s="2" t="s">
        <v>673</v>
      </c>
      <c r="E483" s="2" t="s">
        <v>8</v>
      </c>
      <c r="F483" s="2" t="n">
        <v>2</v>
      </c>
      <c r="G483" s="2" t="s">
        <v>683</v>
      </c>
    </row>
    <row r="484" customFormat="false" ht="12.8" hidden="false" customHeight="false" outlineLevel="0" collapsed="false">
      <c r="A484" s="2" t="s">
        <v>182</v>
      </c>
      <c r="B484" s="2" t="n">
        <v>26175</v>
      </c>
      <c r="C484" s="3" t="n">
        <v>44136</v>
      </c>
      <c r="D484" s="2" t="s">
        <v>673</v>
      </c>
      <c r="E484" s="2" t="s">
        <v>8</v>
      </c>
      <c r="F484" s="2" t="n">
        <v>1</v>
      </c>
      <c r="G484" s="2" t="s">
        <v>684</v>
      </c>
    </row>
    <row r="485" customFormat="false" ht="12.8" hidden="false" customHeight="false" outlineLevel="0" collapsed="false">
      <c r="A485" s="2" t="s">
        <v>182</v>
      </c>
      <c r="B485" s="2" t="n">
        <v>24598</v>
      </c>
      <c r="C485" s="3" t="n">
        <v>44133</v>
      </c>
      <c r="D485" s="2" t="s">
        <v>673</v>
      </c>
      <c r="E485" s="2" t="s">
        <v>8</v>
      </c>
      <c r="F485" s="2" t="n">
        <v>2</v>
      </c>
      <c r="G485" s="2" t="s">
        <v>685</v>
      </c>
    </row>
    <row r="486" customFormat="false" ht="12.8" hidden="false" customHeight="false" outlineLevel="0" collapsed="false">
      <c r="A486" s="2" t="s">
        <v>182</v>
      </c>
      <c r="B486" s="2" t="n">
        <v>922981</v>
      </c>
      <c r="C486" s="3" t="n">
        <v>44131</v>
      </c>
      <c r="D486" s="2" t="s">
        <v>673</v>
      </c>
      <c r="E486" s="2" t="s">
        <v>8</v>
      </c>
      <c r="F486" s="2" t="n">
        <v>3</v>
      </c>
      <c r="G486" s="2" t="s">
        <v>211</v>
      </c>
    </row>
    <row r="487" customFormat="false" ht="12.8" hidden="false" customHeight="false" outlineLevel="0" collapsed="false">
      <c r="A487" s="2" t="s">
        <v>194</v>
      </c>
      <c r="B487" s="2"/>
      <c r="C487" s="2" t="s">
        <v>653</v>
      </c>
      <c r="D487" s="2" t="s">
        <v>673</v>
      </c>
      <c r="E487" s="2" t="s">
        <v>8</v>
      </c>
      <c r="F487" s="2" t="n">
        <v>2</v>
      </c>
      <c r="G487" s="2" t="s">
        <v>686</v>
      </c>
    </row>
    <row r="488" customFormat="false" ht="12.8" hidden="false" customHeight="false" outlineLevel="0" collapsed="false">
      <c r="A488" s="2" t="s">
        <v>194</v>
      </c>
      <c r="B488" s="2" t="n">
        <v>474764</v>
      </c>
      <c r="C488" s="3" t="n">
        <v>43401</v>
      </c>
      <c r="D488" s="2" t="s">
        <v>673</v>
      </c>
      <c r="E488" s="2" t="s">
        <v>8</v>
      </c>
      <c r="F488" s="2" t="n">
        <v>4</v>
      </c>
      <c r="G488" s="2" t="s">
        <v>659</v>
      </c>
    </row>
    <row r="489" customFormat="false" ht="12.8" hidden="false" customHeight="false" outlineLevel="0" collapsed="false">
      <c r="A489" s="2" t="s">
        <v>0</v>
      </c>
      <c r="B489" s="2" t="n">
        <v>534168</v>
      </c>
      <c r="C489" s="3" t="n">
        <v>43010</v>
      </c>
      <c r="D489" s="2" t="s">
        <v>687</v>
      </c>
      <c r="E489" s="2" t="s">
        <v>8</v>
      </c>
      <c r="F489" s="2" t="n">
        <v>1</v>
      </c>
      <c r="G489" s="2" t="s">
        <v>688</v>
      </c>
    </row>
    <row r="490" customFormat="false" ht="12.8" hidden="false" customHeight="false" outlineLevel="0" collapsed="false">
      <c r="A490" s="2" t="s">
        <v>0</v>
      </c>
      <c r="B490" s="2" t="n">
        <v>46309150</v>
      </c>
      <c r="C490" s="2" t="s">
        <v>689</v>
      </c>
      <c r="D490" s="2" t="s">
        <v>338</v>
      </c>
      <c r="E490" s="2" t="s">
        <v>8</v>
      </c>
      <c r="F490" s="2" t="n">
        <v>3</v>
      </c>
      <c r="G490" s="2" t="s">
        <v>339</v>
      </c>
    </row>
    <row r="491" customFormat="false" ht="12.8" hidden="false" customHeight="false" outlineLevel="0" collapsed="false">
      <c r="A491" s="2" t="s">
        <v>0</v>
      </c>
      <c r="B491" s="2" t="n">
        <v>501557</v>
      </c>
      <c r="C491" s="2" t="s">
        <v>690</v>
      </c>
      <c r="D491" s="2" t="s">
        <v>338</v>
      </c>
      <c r="E491" s="2" t="s">
        <v>8</v>
      </c>
      <c r="F491" s="2" t="n">
        <v>4</v>
      </c>
      <c r="G491" s="2" t="s">
        <v>523</v>
      </c>
    </row>
    <row r="492" customFormat="false" ht="12.8" hidden="false" customHeight="false" outlineLevel="0" collapsed="false">
      <c r="A492" s="2" t="s">
        <v>0</v>
      </c>
      <c r="B492" s="2" t="n">
        <v>535545</v>
      </c>
      <c r="C492" s="2" t="s">
        <v>691</v>
      </c>
      <c r="D492" s="2" t="s">
        <v>338</v>
      </c>
      <c r="E492" s="2" t="s">
        <v>8</v>
      </c>
      <c r="F492" s="2" t="n">
        <v>4</v>
      </c>
      <c r="G492" s="2" t="s">
        <v>692</v>
      </c>
    </row>
    <row r="493" customFormat="false" ht="12.8" hidden="false" customHeight="false" outlineLevel="0" collapsed="false">
      <c r="A493" s="2" t="s">
        <v>0</v>
      </c>
      <c r="B493" s="2" t="n">
        <v>20005</v>
      </c>
      <c r="C493" s="3" t="n">
        <v>43764</v>
      </c>
      <c r="D493" s="2" t="s">
        <v>338</v>
      </c>
      <c r="E493" s="2" t="s">
        <v>8</v>
      </c>
      <c r="F493" s="2" t="n">
        <v>4</v>
      </c>
      <c r="G493" s="2" t="s">
        <v>339</v>
      </c>
    </row>
    <row r="494" customFormat="false" ht="12.8" hidden="false" customHeight="false" outlineLevel="0" collapsed="false">
      <c r="A494" s="2" t="s">
        <v>0</v>
      </c>
      <c r="B494" s="2" t="n">
        <v>18809</v>
      </c>
      <c r="C494" s="3" t="n">
        <v>43765</v>
      </c>
      <c r="D494" s="2" t="s">
        <v>338</v>
      </c>
      <c r="E494" s="2" t="s">
        <v>8</v>
      </c>
      <c r="F494" s="2" t="n">
        <v>4</v>
      </c>
      <c r="G494" s="2" t="s">
        <v>339</v>
      </c>
    </row>
    <row r="495" customFormat="false" ht="12.8" hidden="false" customHeight="false" outlineLevel="0" collapsed="false">
      <c r="A495" s="2" t="s">
        <v>0</v>
      </c>
      <c r="B495" s="2" t="n">
        <v>20601</v>
      </c>
      <c r="C495" s="3" t="n">
        <v>43766</v>
      </c>
      <c r="D495" s="2" t="s">
        <v>338</v>
      </c>
      <c r="E495" s="2" t="s">
        <v>8</v>
      </c>
      <c r="F495" s="2" t="n">
        <v>4</v>
      </c>
      <c r="G495" s="2" t="s">
        <v>693</v>
      </c>
    </row>
    <row r="496" customFormat="false" ht="12.8" hidden="false" customHeight="false" outlineLevel="0" collapsed="false">
      <c r="A496" s="2" t="s">
        <v>0</v>
      </c>
      <c r="B496" s="2" t="n">
        <v>25714</v>
      </c>
      <c r="C496" s="3" t="n">
        <v>44134</v>
      </c>
      <c r="D496" s="2" t="s">
        <v>338</v>
      </c>
      <c r="E496" s="2" t="s">
        <v>8</v>
      </c>
      <c r="F496" s="2" t="n">
        <v>4</v>
      </c>
      <c r="G496" s="2" t="s">
        <v>339</v>
      </c>
    </row>
    <row r="497" customFormat="false" ht="12.8" hidden="false" customHeight="false" outlineLevel="0" collapsed="false">
      <c r="A497" s="2" t="s">
        <v>0</v>
      </c>
      <c r="B497" s="2" t="n">
        <v>5195</v>
      </c>
      <c r="C497" s="3" t="n">
        <v>44142</v>
      </c>
      <c r="D497" s="2" t="s">
        <v>338</v>
      </c>
      <c r="E497" s="2" t="s">
        <v>8</v>
      </c>
      <c r="F497" s="2" t="n">
        <v>4</v>
      </c>
      <c r="G497" s="2" t="s">
        <v>339</v>
      </c>
    </row>
    <row r="498" customFormat="false" ht="12.8" hidden="false" customHeight="false" outlineLevel="0" collapsed="false">
      <c r="A498" s="2" t="s">
        <v>0</v>
      </c>
      <c r="B498" s="2" t="n">
        <v>5634</v>
      </c>
      <c r="C498" s="3" t="n">
        <v>44142</v>
      </c>
      <c r="D498" s="2" t="s">
        <v>338</v>
      </c>
      <c r="E498" s="2" t="s">
        <v>8</v>
      </c>
      <c r="F498" s="2" t="n">
        <v>4</v>
      </c>
      <c r="G498" s="2" t="s">
        <v>339</v>
      </c>
    </row>
    <row r="499" customFormat="false" ht="12.8" hidden="false" customHeight="false" outlineLevel="0" collapsed="false">
      <c r="A499" s="2" t="s">
        <v>0</v>
      </c>
      <c r="B499" s="2" t="n">
        <v>6287</v>
      </c>
      <c r="C499" s="3" t="n">
        <v>44143</v>
      </c>
      <c r="D499" s="2" t="s">
        <v>338</v>
      </c>
      <c r="E499" s="2" t="s">
        <v>8</v>
      </c>
      <c r="F499" s="2" t="n">
        <v>4</v>
      </c>
      <c r="G499" s="2" t="s">
        <v>339</v>
      </c>
    </row>
    <row r="500" customFormat="false" ht="12.8" hidden="false" customHeight="false" outlineLevel="0" collapsed="false">
      <c r="A500" s="1" t="s">
        <v>0</v>
      </c>
      <c r="B500" s="1" t="n">
        <v>13063</v>
      </c>
      <c r="C500" s="3" t="n">
        <v>44516</v>
      </c>
      <c r="D500" s="1" t="s">
        <v>338</v>
      </c>
      <c r="E500" s="1" t="s">
        <v>8</v>
      </c>
      <c r="F500" s="1" t="n">
        <v>2</v>
      </c>
      <c r="G500" s="1" t="s">
        <v>339</v>
      </c>
      <c r="H500" s="1" t="n">
        <v>17</v>
      </c>
    </row>
    <row r="501" customFormat="false" ht="12.8" hidden="false" customHeight="false" outlineLevel="0" collapsed="false">
      <c r="A501" s="2" t="s">
        <v>0</v>
      </c>
      <c r="B501" s="2" t="n">
        <v>19940</v>
      </c>
      <c r="C501" s="3" t="n">
        <v>44492</v>
      </c>
      <c r="D501" s="2" t="s">
        <v>338</v>
      </c>
      <c r="E501" s="2" t="s">
        <v>8</v>
      </c>
      <c r="F501" s="2" t="n">
        <v>4</v>
      </c>
      <c r="G501" s="2" t="s">
        <v>339</v>
      </c>
      <c r="H501" s="1" t="n">
        <v>2</v>
      </c>
    </row>
    <row r="502" customFormat="false" ht="12.8" hidden="false" customHeight="false" outlineLevel="0" collapsed="false">
      <c r="A502" s="2" t="s">
        <v>0</v>
      </c>
      <c r="B502" s="2"/>
      <c r="C502" s="3" t="n">
        <v>44494</v>
      </c>
      <c r="D502" s="2" t="s">
        <v>391</v>
      </c>
      <c r="E502" s="2" t="s">
        <v>8</v>
      </c>
      <c r="F502" s="2" t="n">
        <v>4</v>
      </c>
      <c r="G502" s="2" t="s">
        <v>339</v>
      </c>
      <c r="H502" s="1" t="n">
        <v>3</v>
      </c>
    </row>
    <row r="503" customFormat="false" ht="12.8" hidden="false" customHeight="false" outlineLevel="0" collapsed="false">
      <c r="A503" s="2" t="s">
        <v>0</v>
      </c>
      <c r="B503" s="2" t="n">
        <v>25349</v>
      </c>
      <c r="C503" s="3" t="n">
        <v>44498</v>
      </c>
      <c r="D503" s="2" t="s">
        <v>338</v>
      </c>
      <c r="E503" s="2" t="s">
        <v>8</v>
      </c>
      <c r="F503" s="2" t="n">
        <v>4</v>
      </c>
      <c r="G503" s="2" t="s">
        <v>339</v>
      </c>
      <c r="H503" s="1" t="n">
        <v>4</v>
      </c>
    </row>
    <row r="504" customFormat="false" ht="12.8" hidden="false" customHeight="false" outlineLevel="0" collapsed="false">
      <c r="A504" s="1" t="s">
        <v>0</v>
      </c>
      <c r="B504" s="1" t="n">
        <v>13063</v>
      </c>
      <c r="C504" s="3" t="n">
        <v>44516</v>
      </c>
      <c r="D504" s="1" t="s">
        <v>338</v>
      </c>
      <c r="E504" s="1" t="s">
        <v>8</v>
      </c>
      <c r="F504" s="1" t="n">
        <v>2</v>
      </c>
      <c r="G504" s="1" t="s">
        <v>339</v>
      </c>
      <c r="H504" s="1" t="n">
        <v>17</v>
      </c>
    </row>
    <row r="505" customFormat="false" ht="12.8" hidden="false" customHeight="false" outlineLevel="0" collapsed="false">
      <c r="A505" s="2" t="s">
        <v>0</v>
      </c>
      <c r="B505" s="2" t="n">
        <v>19940</v>
      </c>
      <c r="C505" s="3" t="n">
        <v>44492</v>
      </c>
      <c r="D505" s="2" t="s">
        <v>338</v>
      </c>
      <c r="E505" s="2" t="s">
        <v>8</v>
      </c>
      <c r="F505" s="2" t="n">
        <v>4</v>
      </c>
      <c r="G505" s="2" t="s">
        <v>339</v>
      </c>
      <c r="H505" s="1" t="n">
        <v>2</v>
      </c>
    </row>
    <row r="506" customFormat="false" ht="12.8" hidden="false" customHeight="false" outlineLevel="0" collapsed="false">
      <c r="A506" s="2" t="s">
        <v>0</v>
      </c>
      <c r="B506" s="2"/>
      <c r="C506" s="3" t="n">
        <v>44494</v>
      </c>
      <c r="D506" s="2" t="s">
        <v>391</v>
      </c>
      <c r="E506" s="2" t="s">
        <v>8</v>
      </c>
      <c r="F506" s="2" t="n">
        <v>4</v>
      </c>
      <c r="G506" s="2" t="s">
        <v>339</v>
      </c>
      <c r="H506" s="1" t="n">
        <v>3</v>
      </c>
    </row>
    <row r="507" customFormat="false" ht="12.8" hidden="false" customHeight="false" outlineLevel="0" collapsed="false">
      <c r="A507" s="2" t="s">
        <v>0</v>
      </c>
      <c r="B507" s="2" t="n">
        <v>25349</v>
      </c>
      <c r="C507" s="3" t="n">
        <v>44498</v>
      </c>
      <c r="D507" s="2" t="s">
        <v>338</v>
      </c>
      <c r="E507" s="2" t="s">
        <v>8</v>
      </c>
      <c r="F507" s="2" t="n">
        <v>4</v>
      </c>
      <c r="G507" s="2" t="s">
        <v>339</v>
      </c>
      <c r="H507" s="1" t="n">
        <v>4</v>
      </c>
    </row>
    <row r="508" customFormat="false" ht="12.8" hidden="false" customHeight="false" outlineLevel="0" collapsed="false">
      <c r="A508" s="2" t="s">
        <v>79</v>
      </c>
      <c r="B508" s="2" t="n">
        <v>420097</v>
      </c>
      <c r="C508" s="2" t="s">
        <v>694</v>
      </c>
      <c r="D508" s="2" t="s">
        <v>338</v>
      </c>
      <c r="E508" s="2" t="s">
        <v>8</v>
      </c>
      <c r="F508" s="2" t="n">
        <v>3</v>
      </c>
      <c r="G508" s="2" t="s">
        <v>421</v>
      </c>
    </row>
    <row r="509" customFormat="false" ht="12.8" hidden="false" customHeight="false" outlineLevel="0" collapsed="false">
      <c r="A509" s="2" t="s">
        <v>79</v>
      </c>
      <c r="B509" s="2" t="n">
        <v>438096</v>
      </c>
      <c r="C509" s="2" t="s">
        <v>695</v>
      </c>
      <c r="D509" s="2" t="s">
        <v>338</v>
      </c>
      <c r="E509" s="2" t="s">
        <v>8</v>
      </c>
      <c r="F509" s="2" t="n">
        <v>3</v>
      </c>
      <c r="G509" s="2" t="s">
        <v>339</v>
      </c>
    </row>
    <row r="510" customFormat="false" ht="12.8" hidden="false" customHeight="false" outlineLevel="0" collapsed="false">
      <c r="A510" s="2" t="s">
        <v>79</v>
      </c>
      <c r="B510" s="2" t="n">
        <v>475598</v>
      </c>
      <c r="C510" s="3" t="n">
        <v>43418</v>
      </c>
      <c r="D510" s="2" t="s">
        <v>338</v>
      </c>
      <c r="E510" s="2" t="s">
        <v>8</v>
      </c>
      <c r="F510" s="2" t="n">
        <v>4</v>
      </c>
      <c r="G510" s="2" t="s">
        <v>339</v>
      </c>
    </row>
    <row r="511" customFormat="false" ht="12.8" hidden="false" customHeight="false" outlineLevel="0" collapsed="false">
      <c r="A511" s="2" t="s">
        <v>79</v>
      </c>
      <c r="B511" s="2" t="n">
        <v>467790</v>
      </c>
      <c r="C511" s="3" t="n">
        <v>43440</v>
      </c>
      <c r="D511" s="2" t="s">
        <v>338</v>
      </c>
      <c r="E511" s="2" t="s">
        <v>8</v>
      </c>
      <c r="F511" s="2" t="n">
        <v>4</v>
      </c>
      <c r="G511" s="2" t="s">
        <v>339</v>
      </c>
    </row>
    <row r="512" customFormat="false" ht="12.8" hidden="false" customHeight="false" outlineLevel="0" collapsed="false">
      <c r="A512" s="2" t="s">
        <v>79</v>
      </c>
      <c r="B512" s="2" t="n">
        <v>26007</v>
      </c>
      <c r="C512" s="3" t="n">
        <v>44135</v>
      </c>
      <c r="D512" s="2" t="s">
        <v>338</v>
      </c>
      <c r="E512" s="2" t="s">
        <v>8</v>
      </c>
      <c r="F512" s="2" t="n">
        <v>2</v>
      </c>
      <c r="G512" s="2" t="s">
        <v>696</v>
      </c>
    </row>
    <row r="513" customFormat="false" ht="12.8" hidden="false" customHeight="false" outlineLevel="0" collapsed="false">
      <c r="A513" s="2" t="s">
        <v>79</v>
      </c>
      <c r="B513" s="2" t="n">
        <v>20910</v>
      </c>
      <c r="C513" s="3" t="n">
        <v>44129</v>
      </c>
      <c r="D513" s="2" t="s">
        <v>338</v>
      </c>
      <c r="E513" s="2" t="s">
        <v>8</v>
      </c>
      <c r="F513" s="2" t="n">
        <v>4</v>
      </c>
      <c r="G513" s="2" t="s">
        <v>211</v>
      </c>
    </row>
    <row r="514" customFormat="false" ht="12.8" hidden="false" customHeight="false" outlineLevel="0" collapsed="false">
      <c r="A514" s="2" t="s">
        <v>79</v>
      </c>
      <c r="B514" s="2" t="n">
        <v>23145</v>
      </c>
      <c r="C514" s="3" t="n">
        <v>44132</v>
      </c>
      <c r="D514" s="2" t="s">
        <v>338</v>
      </c>
      <c r="E514" s="2" t="s">
        <v>8</v>
      </c>
      <c r="F514" s="2" t="n">
        <v>4</v>
      </c>
      <c r="G514" s="2" t="s">
        <v>211</v>
      </c>
    </row>
    <row r="515" customFormat="false" ht="12.8" hidden="false" customHeight="false" outlineLevel="0" collapsed="false">
      <c r="A515" s="2" t="s">
        <v>79</v>
      </c>
      <c r="B515" s="2" t="n">
        <v>21932</v>
      </c>
      <c r="C515" s="3" t="n">
        <v>44134</v>
      </c>
      <c r="D515" s="2" t="s">
        <v>338</v>
      </c>
      <c r="E515" s="2" t="s">
        <v>8</v>
      </c>
      <c r="F515" s="2" t="n">
        <v>4</v>
      </c>
      <c r="G515" s="2" t="s">
        <v>339</v>
      </c>
    </row>
    <row r="516" customFormat="false" ht="12.8" hidden="false" customHeight="false" outlineLevel="0" collapsed="false">
      <c r="A516" s="2" t="s">
        <v>79</v>
      </c>
      <c r="B516" s="2" t="n">
        <v>2719</v>
      </c>
      <c r="C516" s="3" t="n">
        <v>44139</v>
      </c>
      <c r="D516" s="2" t="s">
        <v>338</v>
      </c>
      <c r="E516" s="2" t="s">
        <v>8</v>
      </c>
      <c r="F516" s="2" t="n">
        <v>4</v>
      </c>
      <c r="G516" s="2" t="s">
        <v>339</v>
      </c>
    </row>
    <row r="517" customFormat="false" ht="12.8" hidden="false" customHeight="false" outlineLevel="0" collapsed="false">
      <c r="A517" s="2" t="s">
        <v>79</v>
      </c>
      <c r="B517" s="2"/>
      <c r="C517" s="3" t="n">
        <v>44408</v>
      </c>
      <c r="D517" s="2" t="s">
        <v>338</v>
      </c>
      <c r="E517" s="2" t="s">
        <v>8</v>
      </c>
      <c r="F517" s="2" t="n">
        <v>3</v>
      </c>
      <c r="G517" s="2" t="s">
        <v>381</v>
      </c>
      <c r="H517" s="1" t="n">
        <v>4</v>
      </c>
    </row>
    <row r="518" customFormat="false" ht="12.8" hidden="false" customHeight="false" outlineLevel="0" collapsed="false">
      <c r="A518" s="2" t="s">
        <v>79</v>
      </c>
      <c r="B518" s="2" t="n">
        <v>7311</v>
      </c>
      <c r="C518" s="3" t="n">
        <v>44509</v>
      </c>
      <c r="D518" s="2" t="s">
        <v>391</v>
      </c>
      <c r="E518" s="2" t="s">
        <v>166</v>
      </c>
      <c r="F518" s="2" t="n">
        <v>4</v>
      </c>
      <c r="G518" s="2" t="s">
        <v>339</v>
      </c>
      <c r="H518" s="1" t="n">
        <v>5</v>
      </c>
    </row>
    <row r="519" customFormat="false" ht="12.8" hidden="false" customHeight="false" outlineLevel="0" collapsed="false">
      <c r="A519" s="2" t="s">
        <v>79</v>
      </c>
      <c r="B519" s="2"/>
      <c r="C519" s="3" t="n">
        <v>44408</v>
      </c>
      <c r="D519" s="2" t="s">
        <v>338</v>
      </c>
      <c r="E519" s="2" t="s">
        <v>8</v>
      </c>
      <c r="F519" s="2" t="n">
        <v>3</v>
      </c>
      <c r="G519" s="2" t="s">
        <v>381</v>
      </c>
      <c r="H519" s="1" t="n">
        <v>4</v>
      </c>
    </row>
    <row r="520" customFormat="false" ht="12.8" hidden="false" customHeight="false" outlineLevel="0" collapsed="false">
      <c r="A520" s="2" t="s">
        <v>79</v>
      </c>
      <c r="B520" s="2" t="n">
        <v>7311</v>
      </c>
      <c r="C520" s="3" t="n">
        <v>44509</v>
      </c>
      <c r="D520" s="2" t="s">
        <v>391</v>
      </c>
      <c r="E520" s="2" t="s">
        <v>166</v>
      </c>
      <c r="F520" s="2" t="n">
        <v>4</v>
      </c>
      <c r="G520" s="2" t="s">
        <v>339</v>
      </c>
      <c r="H520" s="1" t="n">
        <v>5</v>
      </c>
    </row>
    <row r="521" customFormat="false" ht="12.8" hidden="false" customHeight="false" outlineLevel="0" collapsed="false">
      <c r="A521" s="2" t="s">
        <v>112</v>
      </c>
      <c r="B521" s="2" t="n">
        <v>510788</v>
      </c>
      <c r="C521" s="2" t="s">
        <v>697</v>
      </c>
      <c r="D521" s="2" t="s">
        <v>338</v>
      </c>
      <c r="E521" s="2" t="s">
        <v>8</v>
      </c>
      <c r="F521" s="2" t="n">
        <v>4</v>
      </c>
      <c r="G521" s="2" t="s">
        <v>339</v>
      </c>
    </row>
    <row r="522" customFormat="false" ht="12.8" hidden="false" customHeight="false" outlineLevel="0" collapsed="false">
      <c r="A522" s="2" t="s">
        <v>112</v>
      </c>
      <c r="B522" s="2" t="n">
        <v>2777</v>
      </c>
      <c r="C522" s="3" t="n">
        <v>44139</v>
      </c>
      <c r="D522" s="2" t="s">
        <v>338</v>
      </c>
      <c r="E522" s="2" t="s">
        <v>8</v>
      </c>
      <c r="F522" s="2" t="n">
        <v>4</v>
      </c>
      <c r="G522" s="2" t="s">
        <v>339</v>
      </c>
    </row>
    <row r="523" customFormat="false" ht="12.8" hidden="false" customHeight="false" outlineLevel="0" collapsed="false">
      <c r="A523" s="2" t="s">
        <v>130</v>
      </c>
      <c r="B523" s="2" t="n">
        <v>507971</v>
      </c>
      <c r="C523" s="2" t="s">
        <v>698</v>
      </c>
      <c r="D523" s="2" t="s">
        <v>338</v>
      </c>
      <c r="E523" s="2" t="s">
        <v>8</v>
      </c>
      <c r="F523" s="2" t="n">
        <v>3</v>
      </c>
      <c r="G523" s="2" t="s">
        <v>83</v>
      </c>
    </row>
    <row r="524" customFormat="false" ht="12.8" hidden="false" customHeight="false" outlineLevel="0" collapsed="false">
      <c r="A524" s="2" t="s">
        <v>130</v>
      </c>
      <c r="B524" s="2" t="n">
        <v>509641</v>
      </c>
      <c r="C524" s="2" t="s">
        <v>555</v>
      </c>
      <c r="D524" s="2" t="s">
        <v>338</v>
      </c>
      <c r="E524" s="2" t="s">
        <v>8</v>
      </c>
      <c r="F524" s="2" t="n">
        <v>3</v>
      </c>
      <c r="G524" s="2" t="s">
        <v>339</v>
      </c>
    </row>
    <row r="525" customFormat="false" ht="12.8" hidden="false" customHeight="false" outlineLevel="0" collapsed="false">
      <c r="A525" s="2" t="s">
        <v>130</v>
      </c>
      <c r="B525" s="2" t="n">
        <v>21522</v>
      </c>
      <c r="C525" s="3" t="n">
        <v>44130</v>
      </c>
      <c r="D525" s="2" t="s">
        <v>338</v>
      </c>
      <c r="E525" s="2" t="s">
        <v>8</v>
      </c>
      <c r="F525" s="2" t="n">
        <v>4</v>
      </c>
      <c r="G525" s="2" t="s">
        <v>211</v>
      </c>
    </row>
    <row r="526" customFormat="false" ht="12.8" hidden="false" customHeight="false" outlineLevel="0" collapsed="false">
      <c r="A526" s="2" t="s">
        <v>130</v>
      </c>
      <c r="B526" s="2" t="n">
        <v>2921</v>
      </c>
      <c r="C526" s="3" t="n">
        <v>44139</v>
      </c>
      <c r="D526" s="2" t="s">
        <v>338</v>
      </c>
      <c r="E526" s="2" t="s">
        <v>8</v>
      </c>
      <c r="F526" s="2" t="n">
        <v>4</v>
      </c>
      <c r="G526" s="2" t="s">
        <v>339</v>
      </c>
    </row>
    <row r="527" customFormat="false" ht="12.8" hidden="false" customHeight="false" outlineLevel="0" collapsed="false">
      <c r="A527" s="2" t="s">
        <v>151</v>
      </c>
      <c r="B527" s="2" t="n">
        <v>1774</v>
      </c>
      <c r="C527" s="3" t="n">
        <v>43774</v>
      </c>
      <c r="D527" s="2" t="s">
        <v>338</v>
      </c>
      <c r="E527" s="2" t="s">
        <v>8</v>
      </c>
      <c r="F527" s="2" t="n">
        <v>4</v>
      </c>
      <c r="G527" s="2" t="s">
        <v>339</v>
      </c>
    </row>
    <row r="528" customFormat="false" ht="12.8" hidden="false" customHeight="false" outlineLevel="0" collapsed="false">
      <c r="A528" s="2" t="s">
        <v>151</v>
      </c>
      <c r="B528" s="2" t="n">
        <v>1</v>
      </c>
      <c r="C528" s="3" t="n">
        <v>44130</v>
      </c>
      <c r="D528" s="2" t="s">
        <v>338</v>
      </c>
      <c r="E528" s="2" t="s">
        <v>8</v>
      </c>
      <c r="F528" s="2" t="n">
        <v>4</v>
      </c>
      <c r="G528" s="2" t="s">
        <v>211</v>
      </c>
    </row>
    <row r="529" customFormat="false" ht="12.8" hidden="false" customHeight="false" outlineLevel="0" collapsed="false">
      <c r="A529" s="2" t="s">
        <v>160</v>
      </c>
      <c r="B529" s="2" t="n">
        <v>327482</v>
      </c>
      <c r="C529" s="2" t="s">
        <v>699</v>
      </c>
      <c r="D529" s="2" t="s">
        <v>338</v>
      </c>
      <c r="E529" s="2" t="s">
        <v>8</v>
      </c>
      <c r="F529" s="2" t="n">
        <v>4</v>
      </c>
      <c r="G529" s="2" t="s">
        <v>523</v>
      </c>
    </row>
    <row r="530" customFormat="false" ht="12.8" hidden="false" customHeight="false" outlineLevel="0" collapsed="false">
      <c r="A530" s="2" t="s">
        <v>182</v>
      </c>
      <c r="B530" s="2" t="n">
        <v>723317</v>
      </c>
      <c r="C530" s="2" t="s">
        <v>700</v>
      </c>
      <c r="D530" s="2" t="s">
        <v>338</v>
      </c>
      <c r="E530" s="2" t="s">
        <v>8</v>
      </c>
      <c r="F530" s="2" t="n">
        <v>4</v>
      </c>
      <c r="G530" s="2" t="s">
        <v>339</v>
      </c>
    </row>
    <row r="531" customFormat="false" ht="12.8" hidden="false" customHeight="false" outlineLevel="0" collapsed="false">
      <c r="A531" s="2" t="s">
        <v>194</v>
      </c>
      <c r="B531" s="2" t="n">
        <v>1248</v>
      </c>
      <c r="C531" s="3" t="n">
        <v>44014</v>
      </c>
      <c r="D531" s="2" t="s">
        <v>338</v>
      </c>
      <c r="E531" s="2" t="s">
        <v>8</v>
      </c>
      <c r="F531" s="2" t="n">
        <v>4</v>
      </c>
      <c r="G531" s="2" t="s">
        <v>701</v>
      </c>
    </row>
    <row r="532" customFormat="false" ht="12.8" hidden="false" customHeight="false" outlineLevel="0" collapsed="false">
      <c r="A532" s="2" t="s">
        <v>194</v>
      </c>
      <c r="B532" s="2" t="n">
        <v>15217</v>
      </c>
      <c r="C532" s="3" t="n">
        <v>44123</v>
      </c>
      <c r="D532" s="2" t="s">
        <v>338</v>
      </c>
      <c r="E532" s="2" t="s">
        <v>8</v>
      </c>
      <c r="F532" s="2" t="n">
        <v>4</v>
      </c>
      <c r="G532" s="2" t="s">
        <v>339</v>
      </c>
    </row>
    <row r="533" customFormat="false" ht="12.8" hidden="false" customHeight="false" outlineLevel="0" collapsed="false">
      <c r="A533" s="2" t="s">
        <v>194</v>
      </c>
      <c r="B533" s="2" t="n">
        <v>22441</v>
      </c>
      <c r="C533" s="3" t="n">
        <v>44131</v>
      </c>
      <c r="D533" s="2" t="s">
        <v>338</v>
      </c>
      <c r="E533" s="2" t="s">
        <v>8</v>
      </c>
      <c r="F533" s="2" t="n">
        <v>4</v>
      </c>
      <c r="G533" s="2" t="s">
        <v>211</v>
      </c>
    </row>
    <row r="534" customFormat="false" ht="12.8" hidden="false" customHeight="false" outlineLevel="0" collapsed="false">
      <c r="A534" s="2" t="s">
        <v>194</v>
      </c>
      <c r="B534" s="2" t="n">
        <v>24263</v>
      </c>
      <c r="C534" s="3" t="n">
        <v>44133</v>
      </c>
      <c r="D534" s="2" t="s">
        <v>338</v>
      </c>
      <c r="E534" s="2" t="s">
        <v>8</v>
      </c>
      <c r="F534" s="2" t="n">
        <v>4</v>
      </c>
      <c r="G534" s="2" t="s">
        <v>339</v>
      </c>
    </row>
    <row r="535" customFormat="false" ht="12.8" hidden="false" customHeight="false" outlineLevel="0" collapsed="false">
      <c r="A535" s="2" t="s">
        <v>194</v>
      </c>
      <c r="B535" s="2" t="n">
        <v>546</v>
      </c>
      <c r="C535" s="3" t="n">
        <v>44136</v>
      </c>
      <c r="D535" s="2" t="s">
        <v>338</v>
      </c>
      <c r="E535" s="2" t="s">
        <v>8</v>
      </c>
      <c r="F535" s="2" t="n">
        <v>4</v>
      </c>
      <c r="G535" s="2" t="s">
        <v>211</v>
      </c>
    </row>
    <row r="536" customFormat="false" ht="12.8" hidden="false" customHeight="false" outlineLevel="0" collapsed="false">
      <c r="A536" s="2" t="s">
        <v>194</v>
      </c>
      <c r="B536" s="2"/>
      <c r="C536" s="3" t="n">
        <v>44138</v>
      </c>
      <c r="D536" s="2" t="s">
        <v>338</v>
      </c>
      <c r="E536" s="2" t="s">
        <v>8</v>
      </c>
      <c r="F536" s="2" t="n">
        <v>4</v>
      </c>
      <c r="G536" s="2" t="s">
        <v>339</v>
      </c>
    </row>
    <row r="537" customFormat="false" ht="12.8" hidden="false" customHeight="false" outlineLevel="0" collapsed="false">
      <c r="A537" s="2" t="s">
        <v>79</v>
      </c>
      <c r="B537" s="2" t="n">
        <v>454283</v>
      </c>
      <c r="C537" s="2" t="s">
        <v>433</v>
      </c>
      <c r="D537" s="2" t="s">
        <v>702</v>
      </c>
      <c r="E537" s="2" t="s">
        <v>8</v>
      </c>
      <c r="F537" s="2" t="n">
        <v>4</v>
      </c>
      <c r="G537" s="2" t="s">
        <v>703</v>
      </c>
    </row>
    <row r="538" customFormat="false" ht="12.8" hidden="false" customHeight="false" outlineLevel="0" collapsed="false">
      <c r="A538" s="2" t="s">
        <v>0</v>
      </c>
      <c r="B538" s="2" t="n">
        <v>534011</v>
      </c>
      <c r="C538" s="3" t="n">
        <v>43010</v>
      </c>
      <c r="D538" s="2" t="s">
        <v>704</v>
      </c>
      <c r="E538" s="2" t="s">
        <v>8</v>
      </c>
      <c r="F538" s="2" t="n">
        <v>4</v>
      </c>
      <c r="G538" s="2" t="s">
        <v>339</v>
      </c>
    </row>
    <row r="539" customFormat="false" ht="12.8" hidden="false" customHeight="false" outlineLevel="0" collapsed="false">
      <c r="A539" s="2" t="s">
        <v>0</v>
      </c>
      <c r="B539" s="2" t="n">
        <v>465351</v>
      </c>
      <c r="C539" s="2" t="s">
        <v>705</v>
      </c>
      <c r="D539" s="2" t="s">
        <v>706</v>
      </c>
      <c r="E539" s="2" t="s">
        <v>8</v>
      </c>
      <c r="F539" s="2" t="n">
        <v>3</v>
      </c>
      <c r="G539" s="2" t="s">
        <v>421</v>
      </c>
    </row>
    <row r="540" customFormat="false" ht="12.8" hidden="false" customHeight="false" outlineLevel="0" collapsed="false">
      <c r="A540" s="2" t="s">
        <v>79</v>
      </c>
      <c r="B540" s="2" t="n">
        <v>21289</v>
      </c>
      <c r="C540" s="3" t="n">
        <v>44130</v>
      </c>
      <c r="D540" s="2" t="s">
        <v>707</v>
      </c>
      <c r="E540" s="2" t="s">
        <v>8</v>
      </c>
      <c r="F540" s="2" t="n">
        <v>4</v>
      </c>
      <c r="G540" s="2" t="s">
        <v>211</v>
      </c>
    </row>
    <row r="541" customFormat="false" ht="12.8" hidden="false" customHeight="false" outlineLevel="0" collapsed="false">
      <c r="A541" s="2" t="s">
        <v>0</v>
      </c>
      <c r="B541" s="2" t="n">
        <v>528174</v>
      </c>
      <c r="C541" s="2" t="s">
        <v>575</v>
      </c>
      <c r="D541" s="2" t="s">
        <v>708</v>
      </c>
      <c r="E541" s="2" t="s">
        <v>8</v>
      </c>
      <c r="F541" s="2" t="n">
        <v>1</v>
      </c>
      <c r="G541" s="2" t="s">
        <v>421</v>
      </c>
    </row>
    <row r="542" customFormat="false" ht="12.8" hidden="false" customHeight="false" outlineLevel="0" collapsed="false">
      <c r="A542" s="2" t="s">
        <v>0</v>
      </c>
      <c r="B542" s="2" t="n">
        <v>606767</v>
      </c>
      <c r="C542" s="3" t="n">
        <v>43720</v>
      </c>
      <c r="D542" s="2" t="s">
        <v>709</v>
      </c>
      <c r="E542" s="2" t="s">
        <v>8</v>
      </c>
      <c r="F542" s="2" t="n">
        <v>2</v>
      </c>
      <c r="G542" s="2" t="s">
        <v>608</v>
      </c>
    </row>
    <row r="543" customFormat="false" ht="12.8" hidden="false" customHeight="false" outlineLevel="0" collapsed="false">
      <c r="A543" s="2" t="s">
        <v>194</v>
      </c>
      <c r="B543" s="2" t="n">
        <v>13534</v>
      </c>
      <c r="C543" s="3" t="n">
        <v>44485</v>
      </c>
      <c r="D543" s="2" t="s">
        <v>394</v>
      </c>
      <c r="E543" s="2" t="s">
        <v>2</v>
      </c>
      <c r="F543" s="2" t="n">
        <v>4</v>
      </c>
      <c r="G543" s="2" t="s">
        <v>380</v>
      </c>
      <c r="H543" s="1" t="n">
        <v>8</v>
      </c>
    </row>
    <row r="544" customFormat="false" ht="12.8" hidden="false" customHeight="false" outlineLevel="0" collapsed="false">
      <c r="A544" s="2" t="s">
        <v>194</v>
      </c>
      <c r="B544" s="2" t="n">
        <v>13534</v>
      </c>
      <c r="C544" s="3" t="n">
        <v>44485</v>
      </c>
      <c r="D544" s="2" t="s">
        <v>394</v>
      </c>
      <c r="E544" s="2" t="s">
        <v>2</v>
      </c>
      <c r="F544" s="2" t="n">
        <v>4</v>
      </c>
      <c r="G544" s="2" t="s">
        <v>380</v>
      </c>
      <c r="H544" s="1" t="n">
        <v>8</v>
      </c>
    </row>
    <row r="545" customFormat="false" ht="12.8" hidden="false" customHeight="false" outlineLevel="0" collapsed="false">
      <c r="A545" s="2" t="s">
        <v>0</v>
      </c>
      <c r="B545" s="2" t="n">
        <v>463732</v>
      </c>
      <c r="C545" s="2" t="s">
        <v>496</v>
      </c>
      <c r="D545" s="2" t="s">
        <v>710</v>
      </c>
      <c r="E545" s="2" t="s">
        <v>8</v>
      </c>
      <c r="F545" s="2" t="n">
        <v>3</v>
      </c>
      <c r="G545" s="2" t="s">
        <v>339</v>
      </c>
    </row>
    <row r="546" customFormat="false" ht="12.8" hidden="false" customHeight="false" outlineLevel="0" collapsed="false">
      <c r="A546" s="2" t="s">
        <v>0</v>
      </c>
      <c r="B546" s="2" t="n">
        <v>465016</v>
      </c>
      <c r="C546" s="2" t="s">
        <v>654</v>
      </c>
      <c r="D546" s="2" t="s">
        <v>711</v>
      </c>
      <c r="E546" s="2" t="s">
        <v>8</v>
      </c>
      <c r="F546" s="2" t="n">
        <v>2</v>
      </c>
      <c r="G546" s="2" t="s">
        <v>712</v>
      </c>
    </row>
    <row r="547" customFormat="false" ht="12.8" hidden="false" customHeight="false" outlineLevel="0" collapsed="false">
      <c r="A547" s="2" t="s">
        <v>79</v>
      </c>
      <c r="B547" s="2" t="n">
        <v>491595</v>
      </c>
      <c r="C547" s="3" t="n">
        <v>43706</v>
      </c>
      <c r="D547" s="2" t="s">
        <v>711</v>
      </c>
      <c r="E547" s="2" t="s">
        <v>8</v>
      </c>
      <c r="F547" s="2" t="n">
        <v>2</v>
      </c>
      <c r="G547" s="2" t="s">
        <v>608</v>
      </c>
    </row>
    <row r="548" customFormat="false" ht="12.8" hidden="false" customHeight="false" outlineLevel="0" collapsed="false">
      <c r="A548" s="2" t="s">
        <v>79</v>
      </c>
      <c r="B548" s="2" t="n">
        <v>21104</v>
      </c>
      <c r="C548" s="3" t="n">
        <v>43765</v>
      </c>
      <c r="D548" s="2" t="s">
        <v>711</v>
      </c>
      <c r="E548" s="2" t="s">
        <v>8</v>
      </c>
      <c r="F548" s="2" t="n">
        <v>3</v>
      </c>
      <c r="G548" s="2" t="s">
        <v>228</v>
      </c>
    </row>
    <row r="549" customFormat="false" ht="12.8" hidden="false" customHeight="false" outlineLevel="0" collapsed="false">
      <c r="A549" s="2" t="s">
        <v>151</v>
      </c>
      <c r="B549" s="2" t="n">
        <v>5281</v>
      </c>
      <c r="C549" s="3" t="n">
        <v>43745</v>
      </c>
      <c r="D549" s="2" t="s">
        <v>711</v>
      </c>
      <c r="E549" s="2" t="s">
        <v>8</v>
      </c>
      <c r="F549" s="2" t="n">
        <v>2</v>
      </c>
      <c r="G549" s="2" t="s">
        <v>713</v>
      </c>
    </row>
    <row r="550" customFormat="false" ht="12.8" hidden="false" customHeight="false" outlineLevel="0" collapsed="false">
      <c r="A550" s="2" t="s">
        <v>151</v>
      </c>
      <c r="B550" s="2" t="n">
        <v>24619</v>
      </c>
      <c r="C550" s="3" t="n">
        <v>44497</v>
      </c>
      <c r="D550" s="2" t="s">
        <v>357</v>
      </c>
      <c r="E550" s="2" t="s">
        <v>8</v>
      </c>
      <c r="F550" s="2" t="n">
        <v>2</v>
      </c>
      <c r="G550" s="2" t="s">
        <v>358</v>
      </c>
      <c r="H550" s="1" t="n">
        <v>63</v>
      </c>
    </row>
    <row r="551" customFormat="false" ht="12.8" hidden="false" customHeight="false" outlineLevel="0" collapsed="false">
      <c r="A551" s="2" t="s">
        <v>151</v>
      </c>
      <c r="B551" s="2" t="n">
        <v>24619</v>
      </c>
      <c r="C551" s="3" t="n">
        <v>44497</v>
      </c>
      <c r="D551" s="2" t="s">
        <v>357</v>
      </c>
      <c r="E551" s="2" t="s">
        <v>8</v>
      </c>
      <c r="F551" s="2" t="n">
        <v>2</v>
      </c>
      <c r="G551" s="2" t="s">
        <v>358</v>
      </c>
      <c r="H551" s="1" t="n">
        <v>63</v>
      </c>
    </row>
    <row r="552" customFormat="false" ht="12.8" hidden="false" customHeight="false" outlineLevel="0" collapsed="false">
      <c r="A552" s="2" t="s">
        <v>194</v>
      </c>
      <c r="B552" s="2" t="n">
        <v>471759</v>
      </c>
      <c r="C552" s="3" t="n">
        <v>43401</v>
      </c>
      <c r="D552" s="2" t="s">
        <v>711</v>
      </c>
      <c r="E552" s="2" t="s">
        <v>8</v>
      </c>
      <c r="F552" s="2" t="n">
        <v>2</v>
      </c>
      <c r="G552" s="2" t="s">
        <v>714</v>
      </c>
    </row>
    <row r="553" customFormat="false" ht="12.8" hidden="false" customHeight="false" outlineLevel="0" collapsed="false">
      <c r="A553" s="2" t="s">
        <v>151</v>
      </c>
      <c r="B553" s="2" t="n">
        <v>21358</v>
      </c>
      <c r="C553" s="3" t="n">
        <v>44130</v>
      </c>
      <c r="D553" s="2" t="s">
        <v>715</v>
      </c>
      <c r="E553" s="2" t="s">
        <v>8</v>
      </c>
      <c r="F553" s="2" t="n">
        <v>2</v>
      </c>
      <c r="G553" s="2" t="s">
        <v>211</v>
      </c>
    </row>
    <row r="554" customFormat="false" ht="12.8" hidden="false" customHeight="false" outlineLevel="0" collapsed="false">
      <c r="A554" s="2" t="s">
        <v>151</v>
      </c>
      <c r="B554" s="2" t="n">
        <v>20952</v>
      </c>
      <c r="C554" s="3" t="n">
        <v>43765</v>
      </c>
      <c r="D554" s="2" t="s">
        <v>716</v>
      </c>
      <c r="E554" s="2" t="s">
        <v>8</v>
      </c>
      <c r="F554" s="2" t="n">
        <v>2</v>
      </c>
      <c r="G554" s="2" t="s">
        <v>258</v>
      </c>
    </row>
    <row r="555" customFormat="false" ht="12.8" hidden="false" customHeight="false" outlineLevel="0" collapsed="false">
      <c r="A555" s="2" t="s">
        <v>0</v>
      </c>
      <c r="B555" s="2" t="n">
        <v>463339</v>
      </c>
      <c r="C555" s="2" t="s">
        <v>717</v>
      </c>
      <c r="D555" s="2" t="s">
        <v>36</v>
      </c>
      <c r="E555" s="2" t="s">
        <v>718</v>
      </c>
      <c r="F555" s="2" t="n">
        <v>1</v>
      </c>
      <c r="G555" s="2" t="s">
        <v>83</v>
      </c>
    </row>
    <row r="556" customFormat="false" ht="12.8" hidden="false" customHeight="false" outlineLevel="0" collapsed="false">
      <c r="A556" s="2" t="s">
        <v>0</v>
      </c>
      <c r="B556" s="2" t="n">
        <v>10858</v>
      </c>
      <c r="C556" s="3" t="n">
        <v>44148</v>
      </c>
      <c r="D556" s="2" t="s">
        <v>36</v>
      </c>
      <c r="E556" s="2" t="s">
        <v>8</v>
      </c>
      <c r="F556" s="2" t="n">
        <v>1</v>
      </c>
      <c r="G556" s="2" t="s">
        <v>719</v>
      </c>
    </row>
    <row r="557" customFormat="false" ht="12.8" hidden="false" customHeight="false" outlineLevel="0" collapsed="false">
      <c r="A557" s="2" t="s">
        <v>79</v>
      </c>
      <c r="B557" s="2" t="n">
        <v>449835</v>
      </c>
      <c r="C557" s="2" t="s">
        <v>720</v>
      </c>
      <c r="D557" s="2" t="s">
        <v>36</v>
      </c>
      <c r="E557" s="2" t="s">
        <v>2</v>
      </c>
      <c r="F557" s="2" t="n">
        <v>1</v>
      </c>
      <c r="G557" s="2" t="s">
        <v>449</v>
      </c>
    </row>
    <row r="558" customFormat="false" ht="12.8" hidden="false" customHeight="false" outlineLevel="0" collapsed="false">
      <c r="A558" s="2" t="s">
        <v>160</v>
      </c>
      <c r="B558" s="2" t="n">
        <v>17835</v>
      </c>
      <c r="C558" s="3" t="n">
        <v>43761</v>
      </c>
      <c r="D558" s="2" t="s">
        <v>36</v>
      </c>
      <c r="E558" s="2" t="s">
        <v>8</v>
      </c>
      <c r="F558" s="2" t="n">
        <v>2</v>
      </c>
      <c r="G558" s="2" t="s">
        <v>228</v>
      </c>
    </row>
    <row r="559" customFormat="false" ht="12.8" hidden="false" customHeight="false" outlineLevel="0" collapsed="false">
      <c r="A559" s="2" t="s">
        <v>160</v>
      </c>
      <c r="B559" s="2" t="n">
        <v>11187</v>
      </c>
      <c r="C559" s="3" t="n">
        <v>44421</v>
      </c>
      <c r="D559" s="2" t="s">
        <v>36</v>
      </c>
      <c r="E559" s="2" t="s">
        <v>8</v>
      </c>
      <c r="F559" s="2" t="n">
        <v>1</v>
      </c>
      <c r="G559" s="2" t="s">
        <v>231</v>
      </c>
      <c r="H559" s="1" t="n">
        <v>103</v>
      </c>
    </row>
    <row r="560" customFormat="false" ht="12.8" hidden="false" customHeight="false" outlineLevel="0" collapsed="false">
      <c r="A560" s="2" t="s">
        <v>160</v>
      </c>
      <c r="B560" s="2" t="n">
        <v>11187</v>
      </c>
      <c r="C560" s="3" t="n">
        <v>44421</v>
      </c>
      <c r="D560" s="2" t="s">
        <v>36</v>
      </c>
      <c r="E560" s="2" t="s">
        <v>8</v>
      </c>
      <c r="F560" s="2" t="n">
        <v>1</v>
      </c>
      <c r="G560" s="2" t="s">
        <v>231</v>
      </c>
      <c r="H560" s="1" t="n">
        <v>103</v>
      </c>
    </row>
    <row r="561" customFormat="false" ht="12.8" hidden="false" customHeight="false" outlineLevel="0" collapsed="false">
      <c r="A561" s="2" t="s">
        <v>182</v>
      </c>
      <c r="B561" s="2" t="n">
        <v>779592</v>
      </c>
      <c r="C561" s="3" t="n">
        <v>43604</v>
      </c>
      <c r="D561" s="2" t="s">
        <v>36</v>
      </c>
      <c r="E561" s="2" t="s">
        <v>8</v>
      </c>
      <c r="F561" s="2" t="n">
        <v>2</v>
      </c>
      <c r="G561" s="2" t="s">
        <v>721</v>
      </c>
    </row>
    <row r="562" customFormat="false" ht="12.8" hidden="false" customHeight="false" outlineLevel="0" collapsed="false">
      <c r="A562" s="2" t="s">
        <v>79</v>
      </c>
      <c r="B562" s="2" t="n">
        <v>450367</v>
      </c>
      <c r="C562" s="2" t="s">
        <v>722</v>
      </c>
      <c r="D562" s="2" t="s">
        <v>723</v>
      </c>
      <c r="E562" s="2" t="s">
        <v>2</v>
      </c>
      <c r="F562" s="2" t="n">
        <v>2</v>
      </c>
      <c r="G562" s="2" t="s">
        <v>724</v>
      </c>
    </row>
    <row r="563" customFormat="false" ht="12.8" hidden="false" customHeight="false" outlineLevel="0" collapsed="false">
      <c r="A563" s="2" t="s">
        <v>79</v>
      </c>
      <c r="B563" s="2" t="n">
        <v>454225</v>
      </c>
      <c r="C563" s="2" t="s">
        <v>460</v>
      </c>
      <c r="D563" s="2" t="s">
        <v>725</v>
      </c>
      <c r="E563" s="2" t="s">
        <v>8</v>
      </c>
      <c r="F563" s="2" t="n">
        <v>2</v>
      </c>
      <c r="G563" s="2" t="s">
        <v>258</v>
      </c>
    </row>
    <row r="564" customFormat="false" ht="12.8" hidden="false" customHeight="false" outlineLevel="0" collapsed="false">
      <c r="A564" s="2" t="s">
        <v>130</v>
      </c>
      <c r="B564" s="2" t="n">
        <v>558767</v>
      </c>
      <c r="C564" s="2" t="s">
        <v>415</v>
      </c>
      <c r="D564" s="2" t="s">
        <v>726</v>
      </c>
      <c r="E564" s="2" t="s">
        <v>8</v>
      </c>
      <c r="F564" s="2" t="n">
        <v>2</v>
      </c>
      <c r="G564" s="2" t="s">
        <v>83</v>
      </c>
    </row>
    <row r="565" customFormat="false" ht="12.8" hidden="false" customHeight="false" outlineLevel="0" collapsed="false">
      <c r="A565" s="2" t="s">
        <v>79</v>
      </c>
      <c r="B565" s="2" t="n">
        <v>435235</v>
      </c>
      <c r="C565" s="2" t="s">
        <v>727</v>
      </c>
      <c r="D565" s="2" t="s">
        <v>728</v>
      </c>
      <c r="E565" s="2" t="s">
        <v>8</v>
      </c>
      <c r="F565" s="2" t="n">
        <v>2</v>
      </c>
      <c r="G565" s="2" t="s">
        <v>729</v>
      </c>
    </row>
    <row r="566" customFormat="false" ht="12.8" hidden="false" customHeight="false" outlineLevel="0" collapsed="false">
      <c r="A566" s="2" t="s">
        <v>79</v>
      </c>
      <c r="B566" s="2" t="n">
        <v>16781</v>
      </c>
      <c r="C566" s="3" t="n">
        <v>44155</v>
      </c>
      <c r="D566" s="2" t="s">
        <v>730</v>
      </c>
      <c r="E566" s="2" t="s">
        <v>2</v>
      </c>
      <c r="F566" s="2" t="n">
        <v>1</v>
      </c>
      <c r="G566" s="2" t="s">
        <v>206</v>
      </c>
    </row>
    <row r="567" customFormat="false" ht="12.8" hidden="false" customHeight="false" outlineLevel="0" collapsed="false">
      <c r="A567" s="2" t="s">
        <v>79</v>
      </c>
      <c r="B567" s="2" t="n">
        <v>475195</v>
      </c>
      <c r="C567" s="3" t="n">
        <v>43409</v>
      </c>
      <c r="D567" s="2" t="s">
        <v>323</v>
      </c>
      <c r="E567" s="2" t="s">
        <v>8</v>
      </c>
      <c r="F567" s="2" t="n">
        <v>1</v>
      </c>
      <c r="G567" s="2" t="s">
        <v>590</v>
      </c>
    </row>
    <row r="568" customFormat="false" ht="12.8" hidden="false" customHeight="false" outlineLevel="0" collapsed="false">
      <c r="A568" s="2" t="s">
        <v>194</v>
      </c>
      <c r="B568" s="2" t="n">
        <v>23085</v>
      </c>
      <c r="C568" s="3" t="n">
        <v>44466</v>
      </c>
      <c r="D568" s="2" t="s">
        <v>323</v>
      </c>
      <c r="E568" s="2" t="s">
        <v>8</v>
      </c>
      <c r="F568" s="2" t="n">
        <v>1</v>
      </c>
      <c r="G568" s="2" t="s">
        <v>206</v>
      </c>
      <c r="H568" s="1" t="n">
        <v>141</v>
      </c>
    </row>
    <row r="569" customFormat="false" ht="12.8" hidden="false" customHeight="false" outlineLevel="0" collapsed="false">
      <c r="A569" s="2" t="s">
        <v>194</v>
      </c>
      <c r="B569" s="2" t="n">
        <v>23085</v>
      </c>
      <c r="C569" s="3" t="n">
        <v>44466</v>
      </c>
      <c r="D569" s="2" t="s">
        <v>323</v>
      </c>
      <c r="E569" s="2" t="s">
        <v>8</v>
      </c>
      <c r="F569" s="2" t="n">
        <v>1</v>
      </c>
      <c r="G569" s="2" t="s">
        <v>206</v>
      </c>
      <c r="H569" s="1" t="n">
        <v>141</v>
      </c>
    </row>
    <row r="570" customFormat="false" ht="12.8" hidden="false" customHeight="false" outlineLevel="0" collapsed="false">
      <c r="A570" s="2" t="s">
        <v>194</v>
      </c>
      <c r="B570" s="2" t="n">
        <v>436614</v>
      </c>
      <c r="C570" s="2" t="s">
        <v>731</v>
      </c>
      <c r="D570" s="2" t="s">
        <v>732</v>
      </c>
      <c r="E570" s="2" t="s">
        <v>8</v>
      </c>
      <c r="F570" s="2" t="n">
        <v>2</v>
      </c>
      <c r="G570" s="2" t="s">
        <v>242</v>
      </c>
    </row>
    <row r="571" customFormat="false" ht="12.8" hidden="false" customHeight="false" outlineLevel="0" collapsed="false">
      <c r="A571" s="2" t="s">
        <v>182</v>
      </c>
      <c r="B571" s="2" t="n">
        <v>705937</v>
      </c>
      <c r="C571" s="2" t="s">
        <v>733</v>
      </c>
      <c r="D571" s="2" t="s">
        <v>734</v>
      </c>
      <c r="E571" s="2" t="s">
        <v>8</v>
      </c>
      <c r="F571" s="2" t="n">
        <v>3</v>
      </c>
      <c r="G571" s="2" t="s">
        <v>339</v>
      </c>
    </row>
    <row r="572" customFormat="false" ht="12.8" hidden="false" customHeight="false" outlineLevel="0" collapsed="false">
      <c r="A572" s="2" t="s">
        <v>182</v>
      </c>
      <c r="B572" s="2" t="n">
        <v>19174</v>
      </c>
      <c r="C572" s="3" t="n">
        <v>44127</v>
      </c>
      <c r="D572" s="2" t="s">
        <v>735</v>
      </c>
      <c r="E572" s="2" t="s">
        <v>8</v>
      </c>
      <c r="F572" s="2" t="n">
        <v>4</v>
      </c>
      <c r="G572" s="2" t="s">
        <v>211</v>
      </c>
    </row>
    <row r="573" customFormat="false" ht="12.8" hidden="false" customHeight="false" outlineLevel="0" collapsed="false">
      <c r="A573" s="2" t="s">
        <v>0</v>
      </c>
      <c r="B573" s="2" t="n">
        <v>489986</v>
      </c>
      <c r="C573" s="2" t="s">
        <v>736</v>
      </c>
      <c r="D573" s="2" t="s">
        <v>737</v>
      </c>
      <c r="E573" s="2" t="s">
        <v>8</v>
      </c>
      <c r="F573" s="2" t="n">
        <v>4</v>
      </c>
      <c r="G573" s="2" t="s">
        <v>523</v>
      </c>
    </row>
    <row r="574" customFormat="false" ht="12.8" hidden="false" customHeight="false" outlineLevel="0" collapsed="false">
      <c r="A574" s="2" t="s">
        <v>182</v>
      </c>
      <c r="B574" s="2" t="n">
        <v>1770</v>
      </c>
      <c r="C574" s="3" t="n">
        <v>44107</v>
      </c>
      <c r="D574" s="2" t="s">
        <v>738</v>
      </c>
      <c r="E574" s="2" t="s">
        <v>8</v>
      </c>
      <c r="F574" s="2" t="n">
        <v>2</v>
      </c>
      <c r="G574" s="2" t="s">
        <v>211</v>
      </c>
    </row>
    <row r="575" customFormat="false" ht="12.8" hidden="false" customHeight="false" outlineLevel="0" collapsed="false">
      <c r="A575" s="2" t="s">
        <v>79</v>
      </c>
      <c r="B575" s="2" t="n">
        <v>7605</v>
      </c>
      <c r="C575" s="3" t="n">
        <v>43748</v>
      </c>
      <c r="D575" s="2" t="s">
        <v>739</v>
      </c>
      <c r="E575" s="2" t="s">
        <v>8</v>
      </c>
      <c r="F575" s="2" t="n">
        <v>1</v>
      </c>
      <c r="G575" s="2" t="s">
        <v>740</v>
      </c>
    </row>
    <row r="576" customFormat="false" ht="12.8" hidden="false" customHeight="false" outlineLevel="0" collapsed="false">
      <c r="A576" s="2" t="s">
        <v>151</v>
      </c>
      <c r="B576" s="2"/>
      <c r="C576" s="2" t="s">
        <v>741</v>
      </c>
      <c r="D576" s="2" t="s">
        <v>742</v>
      </c>
      <c r="E576" s="2" t="s">
        <v>8</v>
      </c>
      <c r="F576" s="2" t="n">
        <v>1</v>
      </c>
      <c r="G576" s="2" t="s">
        <v>447</v>
      </c>
    </row>
    <row r="577" customFormat="false" ht="12.8" hidden="false" customHeight="false" outlineLevel="0" collapsed="false">
      <c r="A577" s="2" t="s">
        <v>151</v>
      </c>
      <c r="B577" s="2" t="n">
        <v>537263</v>
      </c>
      <c r="C577" s="2" t="s">
        <v>743</v>
      </c>
      <c r="D577" s="2" t="s">
        <v>742</v>
      </c>
      <c r="E577" s="2" t="s">
        <v>8</v>
      </c>
      <c r="F577" s="2" t="n">
        <v>1</v>
      </c>
      <c r="G577" s="2" t="s">
        <v>258</v>
      </c>
    </row>
    <row r="578" customFormat="false" ht="12.8" hidden="false" customHeight="false" outlineLevel="0" collapsed="false">
      <c r="A578" s="2" t="s">
        <v>151</v>
      </c>
      <c r="B578" s="2" t="n">
        <v>613612</v>
      </c>
      <c r="C578" s="3" t="n">
        <v>43423</v>
      </c>
      <c r="D578" s="2" t="s">
        <v>744</v>
      </c>
      <c r="E578" s="2" t="s">
        <v>8</v>
      </c>
      <c r="F578" s="2" t="n">
        <v>2</v>
      </c>
      <c r="G578" s="2" t="s">
        <v>745</v>
      </c>
    </row>
    <row r="579" customFormat="false" ht="12.8" hidden="false" customHeight="false" outlineLevel="0" collapsed="false">
      <c r="A579" s="2" t="s">
        <v>130</v>
      </c>
      <c r="B579" s="2" t="n">
        <v>21358</v>
      </c>
      <c r="C579" s="3" t="n">
        <v>44101</v>
      </c>
      <c r="D579" s="2" t="s">
        <v>746</v>
      </c>
      <c r="E579" s="2" t="s">
        <v>8</v>
      </c>
      <c r="F579" s="2" t="n">
        <v>1</v>
      </c>
      <c r="G579" s="2" t="s">
        <v>206</v>
      </c>
    </row>
    <row r="580" customFormat="false" ht="12.8" hidden="false" customHeight="false" outlineLevel="0" collapsed="false">
      <c r="A580" s="2" t="s">
        <v>0</v>
      </c>
      <c r="B580" s="2" t="n">
        <v>466005</v>
      </c>
      <c r="C580" s="2" t="s">
        <v>747</v>
      </c>
      <c r="D580" s="2" t="s">
        <v>107</v>
      </c>
      <c r="E580" s="2" t="s">
        <v>8</v>
      </c>
      <c r="F580" s="2" t="n">
        <v>1</v>
      </c>
      <c r="G580" s="2" t="s">
        <v>258</v>
      </c>
    </row>
    <row r="581" customFormat="false" ht="12.8" hidden="false" customHeight="false" outlineLevel="0" collapsed="false">
      <c r="A581" s="2" t="s">
        <v>0</v>
      </c>
      <c r="B581" s="2" t="n">
        <v>502283</v>
      </c>
      <c r="C581" s="2" t="s">
        <v>748</v>
      </c>
      <c r="D581" s="2" t="s">
        <v>749</v>
      </c>
      <c r="E581" s="2" t="s">
        <v>8</v>
      </c>
      <c r="F581" s="2" t="n">
        <v>1</v>
      </c>
      <c r="G581" s="2" t="s">
        <v>750</v>
      </c>
    </row>
    <row r="582" customFormat="false" ht="12.8" hidden="false" customHeight="false" outlineLevel="0" collapsed="false">
      <c r="A582" s="2" t="s">
        <v>0</v>
      </c>
      <c r="B582" s="2" t="n">
        <v>8718</v>
      </c>
      <c r="C582" s="3" t="n">
        <v>44146</v>
      </c>
      <c r="D582" s="2" t="s">
        <v>107</v>
      </c>
      <c r="E582" s="2" t="s">
        <v>8</v>
      </c>
      <c r="F582" s="2" t="n">
        <v>1</v>
      </c>
      <c r="G582" s="2" t="s">
        <v>211</v>
      </c>
    </row>
    <row r="583" customFormat="false" ht="12.8" hidden="false" customHeight="false" outlineLevel="0" collapsed="false">
      <c r="A583" s="1" t="s">
        <v>0</v>
      </c>
      <c r="B583" s="1" t="n">
        <v>9555</v>
      </c>
      <c r="C583" s="3" t="n">
        <v>44512</v>
      </c>
      <c r="D583" s="1" t="s">
        <v>107</v>
      </c>
      <c r="E583" s="1" t="s">
        <v>8</v>
      </c>
      <c r="F583" s="1" t="n">
        <v>1</v>
      </c>
      <c r="G583" s="1" t="s">
        <v>206</v>
      </c>
      <c r="H583" s="1" t="n">
        <v>16</v>
      </c>
    </row>
    <row r="584" customFormat="false" ht="12.8" hidden="false" customHeight="false" outlineLevel="0" collapsed="false">
      <c r="A584" s="1" t="s">
        <v>0</v>
      </c>
      <c r="B584" s="1" t="n">
        <v>16183</v>
      </c>
      <c r="C584" s="3" t="n">
        <v>44520</v>
      </c>
      <c r="D584" s="1" t="s">
        <v>107</v>
      </c>
      <c r="E584" s="1" t="s">
        <v>8</v>
      </c>
      <c r="F584" s="1" t="n">
        <v>1</v>
      </c>
      <c r="G584" s="1" t="s">
        <v>206</v>
      </c>
      <c r="H584" s="1" t="n">
        <v>19</v>
      </c>
    </row>
    <row r="585" customFormat="false" ht="12.8" hidden="false" customHeight="false" outlineLevel="0" collapsed="false">
      <c r="A585" s="1" t="s">
        <v>0</v>
      </c>
      <c r="B585" s="1" t="n">
        <v>9555</v>
      </c>
      <c r="C585" s="3" t="n">
        <v>44512</v>
      </c>
      <c r="D585" s="1" t="s">
        <v>107</v>
      </c>
      <c r="E585" s="1" t="s">
        <v>8</v>
      </c>
      <c r="F585" s="1" t="n">
        <v>1</v>
      </c>
      <c r="G585" s="1" t="s">
        <v>206</v>
      </c>
      <c r="H585" s="1" t="n">
        <v>16</v>
      </c>
    </row>
    <row r="586" customFormat="false" ht="12.8" hidden="false" customHeight="false" outlineLevel="0" collapsed="false">
      <c r="A586" s="1" t="s">
        <v>0</v>
      </c>
      <c r="B586" s="1" t="n">
        <v>16183</v>
      </c>
      <c r="C586" s="3" t="n">
        <v>44520</v>
      </c>
      <c r="D586" s="1" t="s">
        <v>107</v>
      </c>
      <c r="E586" s="1" t="s">
        <v>8</v>
      </c>
      <c r="F586" s="1" t="n">
        <v>1</v>
      </c>
      <c r="G586" s="1" t="s">
        <v>206</v>
      </c>
      <c r="H586" s="1" t="n">
        <v>19</v>
      </c>
    </row>
    <row r="587" customFormat="false" ht="12.8" hidden="false" customHeight="false" outlineLevel="0" collapsed="false">
      <c r="A587" s="2" t="s">
        <v>79</v>
      </c>
      <c r="B587" s="2" t="n">
        <v>454918</v>
      </c>
      <c r="C587" s="2" t="s">
        <v>521</v>
      </c>
      <c r="D587" s="2" t="s">
        <v>107</v>
      </c>
      <c r="E587" s="2" t="s">
        <v>2</v>
      </c>
      <c r="F587" s="2" t="n">
        <v>1</v>
      </c>
      <c r="G587" s="2" t="s">
        <v>531</v>
      </c>
    </row>
    <row r="588" customFormat="false" ht="12.8" hidden="false" customHeight="false" outlineLevel="0" collapsed="false">
      <c r="A588" s="2" t="s">
        <v>79</v>
      </c>
      <c r="B588" s="2" t="n">
        <v>437056</v>
      </c>
      <c r="C588" s="2" t="s">
        <v>612</v>
      </c>
      <c r="D588" s="2" t="s">
        <v>107</v>
      </c>
      <c r="E588" s="2" t="s">
        <v>8</v>
      </c>
      <c r="F588" s="2" t="n">
        <v>2</v>
      </c>
      <c r="G588" s="2" t="s">
        <v>583</v>
      </c>
    </row>
    <row r="589" customFormat="false" ht="12.8" hidden="false" customHeight="false" outlineLevel="0" collapsed="false">
      <c r="A589" s="2" t="s">
        <v>110</v>
      </c>
      <c r="B589" s="2" t="n">
        <v>45953</v>
      </c>
      <c r="C589" s="2" t="s">
        <v>700</v>
      </c>
      <c r="D589" s="2" t="s">
        <v>107</v>
      </c>
      <c r="E589" s="2" t="s">
        <v>8</v>
      </c>
      <c r="F589" s="2" t="n">
        <v>2</v>
      </c>
      <c r="G589" s="2" t="s">
        <v>614</v>
      </c>
    </row>
    <row r="590" customFormat="false" ht="12.8" hidden="false" customHeight="false" outlineLevel="0" collapsed="false">
      <c r="A590" s="2" t="s">
        <v>112</v>
      </c>
      <c r="B590" s="2"/>
      <c r="C590" s="2" t="s">
        <v>751</v>
      </c>
      <c r="D590" s="2" t="s">
        <v>107</v>
      </c>
      <c r="E590" s="2" t="s">
        <v>2</v>
      </c>
      <c r="F590" s="2" t="n">
        <v>1</v>
      </c>
      <c r="G590" s="2" t="s">
        <v>206</v>
      </c>
    </row>
    <row r="591" customFormat="false" ht="12.8" hidden="false" customHeight="false" outlineLevel="0" collapsed="false">
      <c r="A591" s="2" t="s">
        <v>112</v>
      </c>
      <c r="B591" s="2" t="n">
        <v>573946</v>
      </c>
      <c r="C591" s="3" t="n">
        <v>43382</v>
      </c>
      <c r="D591" s="2" t="s">
        <v>107</v>
      </c>
      <c r="E591" s="2" t="s">
        <v>8</v>
      </c>
      <c r="F591" s="2" t="n">
        <v>1</v>
      </c>
      <c r="G591" s="2" t="s">
        <v>254</v>
      </c>
    </row>
    <row r="592" customFormat="false" ht="12.8" hidden="false" customHeight="false" outlineLevel="0" collapsed="false">
      <c r="A592" s="2" t="s">
        <v>112</v>
      </c>
      <c r="B592" s="2"/>
      <c r="C592" s="3" t="n">
        <v>43752</v>
      </c>
      <c r="D592" s="2" t="s">
        <v>107</v>
      </c>
      <c r="E592" s="2" t="s">
        <v>8</v>
      </c>
      <c r="F592" s="2" t="n">
        <v>1</v>
      </c>
      <c r="G592" s="2" t="s">
        <v>211</v>
      </c>
    </row>
    <row r="593" customFormat="false" ht="12.8" hidden="false" customHeight="false" outlineLevel="0" collapsed="false">
      <c r="A593" s="2" t="s">
        <v>112</v>
      </c>
      <c r="B593" s="2"/>
      <c r="C593" s="3" t="n">
        <v>43753</v>
      </c>
      <c r="D593" s="2" t="s">
        <v>107</v>
      </c>
      <c r="E593" s="2" t="s">
        <v>8</v>
      </c>
      <c r="F593" s="2" t="n">
        <v>2</v>
      </c>
      <c r="G593" s="2" t="s">
        <v>752</v>
      </c>
    </row>
    <row r="594" customFormat="false" ht="12.8" hidden="false" customHeight="false" outlineLevel="0" collapsed="false">
      <c r="A594" s="2" t="s">
        <v>130</v>
      </c>
      <c r="B594" s="2" t="n">
        <v>559611</v>
      </c>
      <c r="C594" s="2" t="s">
        <v>753</v>
      </c>
      <c r="D594" s="2" t="s">
        <v>107</v>
      </c>
      <c r="E594" s="2" t="s">
        <v>8</v>
      </c>
      <c r="F594" s="2" t="n">
        <v>1</v>
      </c>
      <c r="G594" s="2" t="s">
        <v>754</v>
      </c>
    </row>
    <row r="595" customFormat="false" ht="12.8" hidden="false" customHeight="false" outlineLevel="0" collapsed="false">
      <c r="A595" s="2" t="s">
        <v>130</v>
      </c>
      <c r="B595" s="2" t="n">
        <v>560027</v>
      </c>
      <c r="C595" s="2" t="s">
        <v>521</v>
      </c>
      <c r="D595" s="2" t="s">
        <v>107</v>
      </c>
      <c r="E595" s="2" t="s">
        <v>2</v>
      </c>
      <c r="F595" s="2" t="n">
        <v>1</v>
      </c>
      <c r="G595" s="2" t="s">
        <v>755</v>
      </c>
    </row>
    <row r="596" customFormat="false" ht="12.8" hidden="false" customHeight="false" outlineLevel="0" collapsed="false">
      <c r="A596" s="2" t="s">
        <v>130</v>
      </c>
      <c r="B596" s="2" t="n">
        <v>560734</v>
      </c>
      <c r="C596" s="2" t="s">
        <v>751</v>
      </c>
      <c r="D596" s="2" t="s">
        <v>107</v>
      </c>
      <c r="E596" s="2" t="s">
        <v>8</v>
      </c>
      <c r="F596" s="2" t="n">
        <v>1</v>
      </c>
      <c r="G596" s="2" t="s">
        <v>254</v>
      </c>
    </row>
    <row r="597" customFormat="false" ht="12.8" hidden="false" customHeight="false" outlineLevel="0" collapsed="false">
      <c r="A597" s="2" t="s">
        <v>130</v>
      </c>
      <c r="B597" s="2" t="n">
        <v>590949</v>
      </c>
      <c r="C597" s="3" t="n">
        <v>43416</v>
      </c>
      <c r="D597" s="2" t="s">
        <v>107</v>
      </c>
      <c r="E597" s="2" t="s">
        <v>8</v>
      </c>
      <c r="F597" s="2" t="n">
        <v>2</v>
      </c>
      <c r="G597" s="2" t="s">
        <v>254</v>
      </c>
    </row>
    <row r="598" customFormat="false" ht="12.8" hidden="false" customHeight="false" outlineLevel="0" collapsed="false">
      <c r="A598" s="2" t="s">
        <v>130</v>
      </c>
      <c r="B598" s="2" t="n">
        <v>3022</v>
      </c>
      <c r="C598" s="3" t="n">
        <v>44141</v>
      </c>
      <c r="D598" s="2" t="s">
        <v>107</v>
      </c>
      <c r="E598" s="2" t="s">
        <v>8</v>
      </c>
      <c r="F598" s="2" t="n">
        <v>1</v>
      </c>
      <c r="G598" s="2" t="s">
        <v>211</v>
      </c>
    </row>
    <row r="599" customFormat="false" ht="12.8" hidden="false" customHeight="false" outlineLevel="0" collapsed="false">
      <c r="A599" s="2" t="s">
        <v>151</v>
      </c>
      <c r="B599" s="2" t="n">
        <v>596669</v>
      </c>
      <c r="C599" s="2" t="s">
        <v>691</v>
      </c>
      <c r="D599" s="2" t="s">
        <v>107</v>
      </c>
      <c r="E599" s="2" t="s">
        <v>8</v>
      </c>
      <c r="F599" s="2" t="n">
        <v>1</v>
      </c>
      <c r="G599" s="2" t="s">
        <v>535</v>
      </c>
    </row>
    <row r="600" customFormat="false" ht="12.8" hidden="false" customHeight="false" outlineLevel="0" collapsed="false">
      <c r="A600" s="2" t="s">
        <v>160</v>
      </c>
      <c r="B600" s="2" t="n">
        <v>12819</v>
      </c>
      <c r="C600" s="3" t="n">
        <v>43755</v>
      </c>
      <c r="D600" s="2" t="s">
        <v>107</v>
      </c>
      <c r="E600" s="2" t="s">
        <v>8</v>
      </c>
      <c r="F600" s="2" t="n">
        <v>1</v>
      </c>
      <c r="G600" s="2" t="s">
        <v>756</v>
      </c>
    </row>
    <row r="601" customFormat="false" ht="12.8" hidden="false" customHeight="false" outlineLevel="0" collapsed="false">
      <c r="A601" s="2" t="s">
        <v>160</v>
      </c>
      <c r="B601" s="2" t="n">
        <v>327284</v>
      </c>
      <c r="C601" s="2" t="s">
        <v>691</v>
      </c>
      <c r="D601" s="2" t="s">
        <v>107</v>
      </c>
      <c r="E601" s="2" t="s">
        <v>8</v>
      </c>
      <c r="F601" s="2" t="n">
        <v>2</v>
      </c>
      <c r="G601" s="2" t="s">
        <v>258</v>
      </c>
    </row>
    <row r="602" customFormat="false" ht="12.8" hidden="false" customHeight="false" outlineLevel="0" collapsed="false">
      <c r="A602" s="2" t="s">
        <v>182</v>
      </c>
      <c r="B602" s="2" t="n">
        <v>723108</v>
      </c>
      <c r="C602" s="2" t="s">
        <v>699</v>
      </c>
      <c r="D602" s="2" t="s">
        <v>107</v>
      </c>
      <c r="E602" s="2" t="s">
        <v>166</v>
      </c>
      <c r="F602" s="2" t="n">
        <v>1</v>
      </c>
      <c r="G602" s="2" t="s">
        <v>757</v>
      </c>
    </row>
    <row r="603" customFormat="false" ht="12.8" hidden="false" customHeight="false" outlineLevel="0" collapsed="false">
      <c r="A603" s="2" t="s">
        <v>194</v>
      </c>
      <c r="B603" s="2" t="n">
        <v>443340</v>
      </c>
      <c r="C603" s="2" t="s">
        <v>758</v>
      </c>
      <c r="D603" s="2" t="s">
        <v>107</v>
      </c>
      <c r="E603" s="2" t="s">
        <v>2</v>
      </c>
      <c r="F603" s="2" t="n">
        <v>1</v>
      </c>
      <c r="G603" s="2" t="s">
        <v>421</v>
      </c>
    </row>
    <row r="604" customFormat="false" ht="12.8" hidden="false" customHeight="false" outlineLevel="0" collapsed="false">
      <c r="A604" s="2" t="s">
        <v>194</v>
      </c>
      <c r="B604" s="2" t="n">
        <v>10768</v>
      </c>
      <c r="C604" s="3" t="n">
        <v>43752</v>
      </c>
      <c r="D604" s="2" t="s">
        <v>107</v>
      </c>
      <c r="E604" s="2" t="s">
        <v>8</v>
      </c>
      <c r="F604" s="2" t="n">
        <v>1</v>
      </c>
      <c r="G604" s="2" t="s">
        <v>206</v>
      </c>
    </row>
    <row r="605" customFormat="false" ht="12.8" hidden="false" customHeight="false" outlineLevel="0" collapsed="false">
      <c r="A605" s="2" t="s">
        <v>194</v>
      </c>
      <c r="B605" s="2" t="n">
        <v>6007</v>
      </c>
      <c r="C605" s="3" t="n">
        <v>44143</v>
      </c>
      <c r="D605" s="2" t="s">
        <v>107</v>
      </c>
      <c r="E605" s="2" t="s">
        <v>8</v>
      </c>
      <c r="F605" s="2" t="n">
        <v>1</v>
      </c>
      <c r="G605" s="2" t="s">
        <v>211</v>
      </c>
    </row>
    <row r="606" customFormat="false" ht="12.8" hidden="false" customHeight="false" outlineLevel="0" collapsed="false">
      <c r="A606" s="2" t="s">
        <v>194</v>
      </c>
      <c r="B606" s="2" t="n">
        <v>7953</v>
      </c>
      <c r="C606" s="3" t="n">
        <v>44510</v>
      </c>
      <c r="D606" s="2" t="s">
        <v>107</v>
      </c>
      <c r="E606" s="2" t="s">
        <v>8</v>
      </c>
      <c r="F606" s="2" t="n">
        <v>1</v>
      </c>
      <c r="G606" s="2" t="s">
        <v>328</v>
      </c>
      <c r="H606" s="1" t="n">
        <v>150</v>
      </c>
    </row>
    <row r="607" customFormat="false" ht="12.8" hidden="false" customHeight="false" outlineLevel="0" collapsed="false">
      <c r="A607" s="2" t="s">
        <v>194</v>
      </c>
      <c r="B607" s="2" t="n">
        <v>7953</v>
      </c>
      <c r="C607" s="3" t="n">
        <v>44510</v>
      </c>
      <c r="D607" s="2" t="s">
        <v>107</v>
      </c>
      <c r="E607" s="2" t="s">
        <v>8</v>
      </c>
      <c r="F607" s="2" t="n">
        <v>1</v>
      </c>
      <c r="G607" s="2" t="s">
        <v>328</v>
      </c>
      <c r="H607" s="1" t="n">
        <v>150</v>
      </c>
    </row>
    <row r="608" customFormat="false" ht="12.8" hidden="false" customHeight="false" outlineLevel="0" collapsed="false">
      <c r="A608" s="2" t="s">
        <v>130</v>
      </c>
      <c r="B608" s="2" t="n">
        <v>535563</v>
      </c>
      <c r="C608" s="2" t="s">
        <v>488</v>
      </c>
      <c r="D608" s="2" t="s">
        <v>759</v>
      </c>
      <c r="E608" s="2" t="s">
        <v>2</v>
      </c>
      <c r="F608" s="2" t="n">
        <v>1</v>
      </c>
      <c r="G608" s="2" t="s">
        <v>421</v>
      </c>
    </row>
    <row r="609" customFormat="false" ht="12.8" hidden="false" customHeight="false" outlineLevel="0" collapsed="false">
      <c r="A609" s="2" t="s">
        <v>0</v>
      </c>
      <c r="B609" s="2" t="n">
        <v>5446</v>
      </c>
      <c r="C609" s="3" t="n">
        <v>44507</v>
      </c>
      <c r="D609" s="2" t="s">
        <v>216</v>
      </c>
      <c r="E609" s="2" t="s">
        <v>8</v>
      </c>
      <c r="F609" s="2" t="n">
        <v>1</v>
      </c>
      <c r="G609" s="2" t="s">
        <v>211</v>
      </c>
      <c r="H609" s="1" t="n">
        <v>12</v>
      </c>
    </row>
    <row r="610" customFormat="false" ht="12.8" hidden="false" customHeight="false" outlineLevel="0" collapsed="false">
      <c r="A610" s="2" t="s">
        <v>0</v>
      </c>
      <c r="B610" s="2" t="n">
        <v>5446</v>
      </c>
      <c r="C610" s="3" t="n">
        <v>44507</v>
      </c>
      <c r="D610" s="2" t="s">
        <v>216</v>
      </c>
      <c r="E610" s="2" t="s">
        <v>8</v>
      </c>
      <c r="F610" s="2" t="n">
        <v>1</v>
      </c>
      <c r="G610" s="2" t="s">
        <v>211</v>
      </c>
      <c r="H610" s="1" t="n">
        <v>12</v>
      </c>
    </row>
    <row r="611" customFormat="false" ht="12.8" hidden="false" customHeight="false" outlineLevel="0" collapsed="false">
      <c r="A611" s="2" t="s">
        <v>451</v>
      </c>
      <c r="B611" s="2" t="n">
        <v>102414</v>
      </c>
      <c r="C611" s="3" t="n">
        <v>43131</v>
      </c>
      <c r="D611" s="2" t="s">
        <v>216</v>
      </c>
      <c r="E611" s="2" t="s">
        <v>8</v>
      </c>
      <c r="F611" s="2" t="n">
        <v>1</v>
      </c>
      <c r="G611" s="2" t="s">
        <v>572</v>
      </c>
    </row>
    <row r="612" customFormat="false" ht="12.8" hidden="false" customHeight="false" outlineLevel="0" collapsed="false">
      <c r="A612" s="2" t="s">
        <v>194</v>
      </c>
      <c r="B612" s="2" t="n">
        <v>429086</v>
      </c>
      <c r="C612" s="2" t="s">
        <v>760</v>
      </c>
      <c r="D612" s="2" t="s">
        <v>44</v>
      </c>
      <c r="E612" s="2" t="s">
        <v>2</v>
      </c>
      <c r="F612" s="2" t="n">
        <v>1</v>
      </c>
      <c r="G612" s="2" t="s">
        <v>421</v>
      </c>
    </row>
    <row r="613" customFormat="false" ht="12.8" hidden="false" customHeight="false" outlineLevel="0" collapsed="false">
      <c r="A613" s="2" t="s">
        <v>0</v>
      </c>
      <c r="B613" s="2" t="n">
        <v>22516</v>
      </c>
      <c r="C613" s="3" t="n">
        <v>44131</v>
      </c>
      <c r="D613" s="2" t="s">
        <v>761</v>
      </c>
      <c r="E613" s="2" t="s">
        <v>8</v>
      </c>
      <c r="F613" s="2" t="n">
        <v>1</v>
      </c>
      <c r="G613" s="2" t="s">
        <v>211</v>
      </c>
    </row>
    <row r="614" customFormat="false" ht="12.8" hidden="false" customHeight="false" outlineLevel="0" collapsed="false">
      <c r="A614" s="2" t="s">
        <v>79</v>
      </c>
      <c r="B614" s="2" t="n">
        <v>1915</v>
      </c>
      <c r="C614" s="3" t="n">
        <v>44138</v>
      </c>
      <c r="D614" s="2" t="s">
        <v>761</v>
      </c>
      <c r="E614" s="2" t="s">
        <v>8</v>
      </c>
      <c r="F614" s="2" t="n">
        <v>1</v>
      </c>
      <c r="G614" s="2" t="s">
        <v>211</v>
      </c>
    </row>
    <row r="615" customFormat="false" ht="12.8" hidden="false" customHeight="false" outlineLevel="0" collapsed="false">
      <c r="A615" s="2" t="s">
        <v>110</v>
      </c>
      <c r="B615" s="2"/>
      <c r="C615" s="3" t="n">
        <v>43770</v>
      </c>
      <c r="D615" s="2" t="s">
        <v>761</v>
      </c>
      <c r="E615" s="2" t="s">
        <v>8</v>
      </c>
      <c r="F615" s="2" t="n">
        <v>2</v>
      </c>
      <c r="G615" s="2" t="s">
        <v>419</v>
      </c>
    </row>
    <row r="616" customFormat="false" ht="12.8" hidden="false" customHeight="false" outlineLevel="0" collapsed="false">
      <c r="A616" s="2" t="s">
        <v>160</v>
      </c>
      <c r="B616" s="2"/>
      <c r="C616" s="2" t="s">
        <v>762</v>
      </c>
      <c r="D616" s="2" t="s">
        <v>761</v>
      </c>
      <c r="E616" s="2" t="s">
        <v>2</v>
      </c>
      <c r="F616" s="2" t="n">
        <v>1</v>
      </c>
      <c r="G616" s="2" t="s">
        <v>421</v>
      </c>
    </row>
    <row r="617" customFormat="false" ht="12.8" hidden="false" customHeight="false" outlineLevel="0" collapsed="false">
      <c r="A617" s="2" t="s">
        <v>130</v>
      </c>
      <c r="B617" s="2" t="n">
        <v>7655</v>
      </c>
      <c r="C617" s="3" t="n">
        <v>43782</v>
      </c>
      <c r="D617" s="2" t="s">
        <v>763</v>
      </c>
      <c r="E617" s="2" t="s">
        <v>8</v>
      </c>
      <c r="F617" s="2" t="n">
        <v>2</v>
      </c>
      <c r="G617" s="2" t="s">
        <v>764</v>
      </c>
    </row>
    <row r="618" customFormat="false" ht="12.8" hidden="false" customHeight="false" outlineLevel="0" collapsed="false">
      <c r="A618" s="2" t="s">
        <v>182</v>
      </c>
      <c r="B618" s="2" t="n">
        <v>721248</v>
      </c>
      <c r="C618" s="2" t="s">
        <v>433</v>
      </c>
      <c r="D618" s="2" t="s">
        <v>765</v>
      </c>
      <c r="E618" s="2" t="s">
        <v>2</v>
      </c>
      <c r="F618" s="2" t="n">
        <v>1</v>
      </c>
      <c r="G618" s="2" t="s">
        <v>421</v>
      </c>
    </row>
    <row r="619" customFormat="false" ht="12.8" hidden="false" customHeight="false" outlineLevel="0" collapsed="false">
      <c r="A619" s="2" t="s">
        <v>110</v>
      </c>
      <c r="B619" s="2" t="s">
        <v>766</v>
      </c>
      <c r="C619" s="3" t="n">
        <v>43205</v>
      </c>
      <c r="D619" s="2" t="s">
        <v>767</v>
      </c>
      <c r="E619" s="2" t="s">
        <v>8</v>
      </c>
      <c r="F619" s="2" t="n">
        <v>1</v>
      </c>
      <c r="G619" s="2" t="s">
        <v>764</v>
      </c>
    </row>
    <row r="620" customFormat="false" ht="12.8" hidden="false" customHeight="false" outlineLevel="0" collapsed="false">
      <c r="A620" s="2" t="s">
        <v>130</v>
      </c>
      <c r="B620" s="2"/>
      <c r="C620" s="3" t="n">
        <v>43767</v>
      </c>
      <c r="D620" s="2" t="s">
        <v>767</v>
      </c>
      <c r="E620" s="2" t="s">
        <v>8</v>
      </c>
      <c r="F620" s="2" t="n">
        <v>1</v>
      </c>
      <c r="G620" s="2" t="s">
        <v>768</v>
      </c>
    </row>
    <row r="621" customFormat="false" ht="12.8" hidden="false" customHeight="false" outlineLevel="0" collapsed="false">
      <c r="A621" s="2" t="s">
        <v>194</v>
      </c>
      <c r="B621" s="2"/>
      <c r="C621" s="3" t="n">
        <v>43693</v>
      </c>
      <c r="D621" s="2" t="s">
        <v>769</v>
      </c>
      <c r="E621" s="2" t="s">
        <v>8</v>
      </c>
      <c r="F621" s="2" t="n">
        <v>1</v>
      </c>
      <c r="G621" s="2" t="s">
        <v>206</v>
      </c>
    </row>
    <row r="622" customFormat="false" ht="12.8" hidden="false" customHeight="false" outlineLevel="0" collapsed="false">
      <c r="A622" s="2" t="s">
        <v>0</v>
      </c>
      <c r="B622" s="2" t="n">
        <v>574749</v>
      </c>
      <c r="C622" s="3" t="n">
        <v>43408</v>
      </c>
      <c r="D622" s="2" t="s">
        <v>770</v>
      </c>
      <c r="E622" s="2" t="s">
        <v>8</v>
      </c>
      <c r="F622" s="2" t="n">
        <v>1</v>
      </c>
      <c r="G622" s="2" t="s">
        <v>206</v>
      </c>
    </row>
    <row r="623" customFormat="false" ht="12.8" hidden="false" customHeight="false" outlineLevel="0" collapsed="false">
      <c r="A623" s="2" t="s">
        <v>79</v>
      </c>
      <c r="B623" s="2" t="n">
        <v>490633</v>
      </c>
      <c r="C623" s="3" t="n">
        <v>43689</v>
      </c>
      <c r="D623" s="2" t="s">
        <v>771</v>
      </c>
      <c r="E623" s="2" t="s">
        <v>8</v>
      </c>
      <c r="F623" s="2" t="n">
        <v>1</v>
      </c>
      <c r="G623" s="2" t="s">
        <v>772</v>
      </c>
    </row>
    <row r="624" customFormat="false" ht="12.8" hidden="false" customHeight="false" outlineLevel="0" collapsed="false">
      <c r="A624" s="2" t="s">
        <v>151</v>
      </c>
      <c r="B624" s="2" t="n">
        <v>535651</v>
      </c>
      <c r="C624" s="2" t="s">
        <v>653</v>
      </c>
      <c r="D624" s="2" t="s">
        <v>771</v>
      </c>
      <c r="E624" s="2" t="s">
        <v>8</v>
      </c>
      <c r="F624" s="2" t="n">
        <v>2</v>
      </c>
      <c r="G624" s="2" t="s">
        <v>447</v>
      </c>
    </row>
    <row r="625" customFormat="false" ht="12.8" hidden="false" customHeight="false" outlineLevel="0" collapsed="false">
      <c r="A625" s="2" t="s">
        <v>0</v>
      </c>
      <c r="B625" s="2" t="n">
        <v>529399</v>
      </c>
      <c r="C625" s="2" t="s">
        <v>773</v>
      </c>
      <c r="D625" s="2" t="s">
        <v>774</v>
      </c>
      <c r="E625" s="2" t="s">
        <v>8</v>
      </c>
      <c r="F625" s="2" t="n">
        <v>1</v>
      </c>
      <c r="G625" s="2" t="s">
        <v>614</v>
      </c>
    </row>
    <row r="626" customFormat="false" ht="12.8" hidden="false" customHeight="false" outlineLevel="0" collapsed="false">
      <c r="A626" s="2" t="s">
        <v>79</v>
      </c>
      <c r="B626" s="2" t="n">
        <v>4791</v>
      </c>
      <c r="C626" s="3" t="n">
        <v>43957</v>
      </c>
      <c r="D626" s="2" t="s">
        <v>775</v>
      </c>
      <c r="E626" s="2" t="s">
        <v>8</v>
      </c>
      <c r="F626" s="2" t="n">
        <v>1</v>
      </c>
      <c r="G626" s="2" t="s">
        <v>776</v>
      </c>
    </row>
    <row r="627" customFormat="false" ht="12.8" hidden="false" customHeight="false" outlineLevel="0" collapsed="false">
      <c r="A627" s="2" t="s">
        <v>0</v>
      </c>
      <c r="B627" s="2" t="n">
        <v>2319</v>
      </c>
      <c r="C627" s="3" t="n">
        <v>44138</v>
      </c>
      <c r="D627" s="2" t="s">
        <v>777</v>
      </c>
      <c r="E627" s="2" t="s">
        <v>8</v>
      </c>
      <c r="F627" s="2" t="n">
        <v>1</v>
      </c>
      <c r="G627" s="2" t="s">
        <v>778</v>
      </c>
    </row>
    <row r="628" customFormat="false" ht="12.8" hidden="false" customHeight="false" outlineLevel="0" collapsed="false">
      <c r="A628" s="2" t="s">
        <v>79</v>
      </c>
      <c r="B628" s="2" t="n">
        <v>20381</v>
      </c>
      <c r="C628" s="3" t="n">
        <v>44128</v>
      </c>
      <c r="D628" s="2" t="s">
        <v>777</v>
      </c>
      <c r="E628" s="2" t="s">
        <v>8</v>
      </c>
      <c r="F628" s="2" t="n">
        <v>1</v>
      </c>
      <c r="G628" s="2" t="s">
        <v>211</v>
      </c>
    </row>
    <row r="629" customFormat="false" ht="12.8" hidden="false" customHeight="false" outlineLevel="0" collapsed="false">
      <c r="A629" s="2" t="s">
        <v>112</v>
      </c>
      <c r="B629" s="2" t="n">
        <v>606957</v>
      </c>
      <c r="C629" s="3" t="n">
        <v>43770</v>
      </c>
      <c r="D629" s="2" t="s">
        <v>777</v>
      </c>
      <c r="E629" s="2" t="s">
        <v>8</v>
      </c>
      <c r="F629" s="2" t="n">
        <v>2</v>
      </c>
      <c r="G629" s="2" t="s">
        <v>419</v>
      </c>
    </row>
    <row r="630" customFormat="false" ht="12.8" hidden="false" customHeight="false" outlineLevel="0" collapsed="false">
      <c r="A630" s="2" t="s">
        <v>130</v>
      </c>
      <c r="B630" s="2" t="n">
        <v>20521</v>
      </c>
      <c r="C630" s="3" t="n">
        <v>44131</v>
      </c>
      <c r="D630" s="2" t="s">
        <v>777</v>
      </c>
      <c r="E630" s="2" t="s">
        <v>8</v>
      </c>
      <c r="F630" s="2" t="n">
        <v>1</v>
      </c>
      <c r="G630" s="2" t="s">
        <v>211</v>
      </c>
    </row>
    <row r="631" customFormat="false" ht="12.8" hidden="false" customHeight="false" outlineLevel="0" collapsed="false">
      <c r="A631" s="2" t="s">
        <v>182</v>
      </c>
      <c r="B631" s="2"/>
      <c r="C631" s="3" t="n">
        <v>43769</v>
      </c>
      <c r="D631" s="2" t="s">
        <v>777</v>
      </c>
      <c r="E631" s="2" t="s">
        <v>8</v>
      </c>
      <c r="F631" s="2" t="n">
        <v>1</v>
      </c>
      <c r="G631" s="2" t="s">
        <v>419</v>
      </c>
    </row>
    <row r="632" customFormat="false" ht="12.8" hidden="false" customHeight="false" outlineLevel="0" collapsed="false">
      <c r="A632" s="2" t="s">
        <v>112</v>
      </c>
      <c r="B632" s="2" t="n">
        <v>534528</v>
      </c>
      <c r="C632" s="2" t="s">
        <v>779</v>
      </c>
      <c r="D632" s="2" t="s">
        <v>780</v>
      </c>
      <c r="E632" s="2" t="s">
        <v>8</v>
      </c>
      <c r="F632" s="2" t="n">
        <v>2</v>
      </c>
      <c r="G632" s="2" t="s">
        <v>449</v>
      </c>
    </row>
    <row r="633" customFormat="false" ht="12.8" hidden="false" customHeight="false" outlineLevel="0" collapsed="false">
      <c r="A633" s="2" t="s">
        <v>112</v>
      </c>
      <c r="B633" s="2"/>
      <c r="C633" s="2" t="s">
        <v>589</v>
      </c>
      <c r="D633" s="2" t="s">
        <v>780</v>
      </c>
      <c r="E633" s="2" t="s">
        <v>8</v>
      </c>
      <c r="F633" s="2" t="n">
        <v>2</v>
      </c>
      <c r="G633" s="2" t="s">
        <v>692</v>
      </c>
    </row>
    <row r="634" customFormat="false" ht="12.8" hidden="false" customHeight="false" outlineLevel="0" collapsed="false">
      <c r="A634" s="2" t="s">
        <v>182</v>
      </c>
      <c r="B634" s="2" t="n">
        <v>691012</v>
      </c>
      <c r="C634" s="2" t="s">
        <v>748</v>
      </c>
      <c r="D634" s="2" t="s">
        <v>780</v>
      </c>
      <c r="E634" s="2" t="s">
        <v>8</v>
      </c>
      <c r="F634" s="2" t="n">
        <v>1</v>
      </c>
      <c r="G634" s="2" t="s">
        <v>492</v>
      </c>
    </row>
    <row r="635" customFormat="false" ht="12.8" hidden="false" customHeight="false" outlineLevel="0" collapsed="false">
      <c r="A635" s="2" t="s">
        <v>451</v>
      </c>
      <c r="B635" s="2" t="n">
        <v>985029</v>
      </c>
      <c r="C635" s="2" t="s">
        <v>781</v>
      </c>
      <c r="D635" s="2" t="s">
        <v>780</v>
      </c>
      <c r="E635" s="2" t="s">
        <v>8</v>
      </c>
      <c r="F635" s="2" t="n">
        <v>1</v>
      </c>
      <c r="G635" s="2" t="s">
        <v>449</v>
      </c>
    </row>
    <row r="636" customFormat="false" ht="12.8" hidden="false" customHeight="false" outlineLevel="0" collapsed="false">
      <c r="A636" s="2" t="s">
        <v>194</v>
      </c>
      <c r="B636" s="2" t="n">
        <v>429528</v>
      </c>
      <c r="C636" s="2" t="s">
        <v>782</v>
      </c>
      <c r="D636" s="2" t="s">
        <v>780</v>
      </c>
      <c r="E636" s="2" t="s">
        <v>8</v>
      </c>
      <c r="F636" s="2" t="n">
        <v>1</v>
      </c>
      <c r="G636" s="2" t="s">
        <v>421</v>
      </c>
    </row>
    <row r="637" customFormat="false" ht="12.8" hidden="false" customHeight="false" outlineLevel="0" collapsed="false">
      <c r="A637" s="2" t="s">
        <v>194</v>
      </c>
      <c r="B637" s="2" t="n">
        <v>456060</v>
      </c>
      <c r="C637" s="2" t="s">
        <v>446</v>
      </c>
      <c r="D637" s="2" t="s">
        <v>780</v>
      </c>
      <c r="E637" s="2" t="s">
        <v>8</v>
      </c>
      <c r="F637" s="2" t="n">
        <v>2</v>
      </c>
      <c r="G637" s="2" t="s">
        <v>783</v>
      </c>
    </row>
    <row r="638" customFormat="false" ht="12.8" hidden="false" customHeight="false" outlineLevel="0" collapsed="false">
      <c r="A638" s="2" t="s">
        <v>194</v>
      </c>
      <c r="B638" s="2" t="n">
        <v>483995</v>
      </c>
      <c r="C638" s="3" t="n">
        <v>43705</v>
      </c>
      <c r="D638" s="2" t="s">
        <v>780</v>
      </c>
      <c r="E638" s="2" t="s">
        <v>8</v>
      </c>
      <c r="F638" s="2" t="n">
        <v>2</v>
      </c>
      <c r="G638" s="2" t="s">
        <v>258</v>
      </c>
    </row>
    <row r="639" customFormat="false" ht="12.8" hidden="false" customHeight="false" outlineLevel="0" collapsed="false">
      <c r="A639" s="2" t="s">
        <v>160</v>
      </c>
      <c r="B639" s="2" t="n">
        <v>347352</v>
      </c>
      <c r="C639" s="3" t="n">
        <v>43356</v>
      </c>
      <c r="D639" s="2" t="s">
        <v>784</v>
      </c>
      <c r="E639" s="2" t="s">
        <v>8</v>
      </c>
      <c r="F639" s="2" t="n">
        <v>1</v>
      </c>
      <c r="G639" s="2" t="s">
        <v>473</v>
      </c>
    </row>
    <row r="640" customFormat="false" ht="12.8" hidden="false" customHeight="false" outlineLevel="0" collapsed="false">
      <c r="A640" s="2" t="s">
        <v>79</v>
      </c>
      <c r="B640" s="2" t="n">
        <v>14755</v>
      </c>
      <c r="C640" s="3" t="n">
        <v>44123</v>
      </c>
      <c r="D640" s="2" t="s">
        <v>239</v>
      </c>
      <c r="E640" s="2" t="s">
        <v>8</v>
      </c>
      <c r="F640" s="2" t="n">
        <v>1</v>
      </c>
      <c r="G640" s="2" t="s">
        <v>211</v>
      </c>
    </row>
    <row r="641" customFormat="false" ht="12.8" hidden="false" customHeight="false" outlineLevel="0" collapsed="false">
      <c r="A641" s="2" t="s">
        <v>79</v>
      </c>
      <c r="B641" s="2" t="n">
        <v>23370</v>
      </c>
      <c r="C641" s="3" t="n">
        <v>44466</v>
      </c>
      <c r="D641" s="2" t="s">
        <v>239</v>
      </c>
      <c r="E641" s="2" t="s">
        <v>8</v>
      </c>
      <c r="F641" s="2" t="n">
        <v>1</v>
      </c>
      <c r="G641" s="2" t="s">
        <v>206</v>
      </c>
      <c r="H641" s="1" t="n">
        <v>34</v>
      </c>
    </row>
    <row r="642" customFormat="false" ht="12.8" hidden="false" customHeight="false" outlineLevel="0" collapsed="false">
      <c r="A642" s="2" t="s">
        <v>79</v>
      </c>
      <c r="B642" s="2" t="n">
        <v>23370</v>
      </c>
      <c r="C642" s="3" t="n">
        <v>44466</v>
      </c>
      <c r="D642" s="2" t="s">
        <v>239</v>
      </c>
      <c r="E642" s="2" t="s">
        <v>8</v>
      </c>
      <c r="F642" s="2" t="n">
        <v>1</v>
      </c>
      <c r="G642" s="2" t="s">
        <v>206</v>
      </c>
      <c r="H642" s="1" t="n">
        <v>34</v>
      </c>
    </row>
    <row r="643" customFormat="false" ht="12.8" hidden="false" customHeight="false" outlineLevel="0" collapsed="false">
      <c r="A643" s="2" t="s">
        <v>130</v>
      </c>
      <c r="B643" s="2" t="n">
        <v>590478</v>
      </c>
      <c r="C643" s="3" t="n">
        <v>43410</v>
      </c>
      <c r="D643" s="2" t="s">
        <v>239</v>
      </c>
      <c r="E643" s="2" t="s">
        <v>8</v>
      </c>
      <c r="F643" s="2" t="n">
        <v>2</v>
      </c>
      <c r="G643" s="2" t="s">
        <v>785</v>
      </c>
    </row>
    <row r="644" customFormat="false" ht="12.8" hidden="false" customHeight="false" outlineLevel="0" collapsed="false">
      <c r="A644" s="2" t="s">
        <v>0</v>
      </c>
      <c r="B644" s="2" t="n">
        <v>574542</v>
      </c>
      <c r="C644" s="3" t="n">
        <v>43406</v>
      </c>
      <c r="D644" s="2" t="s">
        <v>786</v>
      </c>
      <c r="E644" s="2" t="s">
        <v>8</v>
      </c>
      <c r="F644" s="2" t="n">
        <v>2</v>
      </c>
      <c r="G644" s="2" t="s">
        <v>787</v>
      </c>
    </row>
    <row r="645" customFormat="false" ht="12.8" hidden="false" customHeight="false" outlineLevel="0" collapsed="false">
      <c r="A645" s="2" t="s">
        <v>194</v>
      </c>
      <c r="B645" s="2" t="n">
        <v>17058</v>
      </c>
      <c r="C645" s="3" t="n">
        <v>44095</v>
      </c>
      <c r="D645" s="2" t="s">
        <v>788</v>
      </c>
      <c r="E645" s="2" t="s">
        <v>8</v>
      </c>
      <c r="F645" s="2" t="n">
        <v>2</v>
      </c>
      <c r="G645" s="2" t="s">
        <v>789</v>
      </c>
    </row>
    <row r="646" customFormat="false" ht="12.8" hidden="false" customHeight="false" outlineLevel="0" collapsed="false">
      <c r="A646" s="2" t="s">
        <v>194</v>
      </c>
      <c r="B646" s="2" t="n">
        <v>6328</v>
      </c>
      <c r="C646" s="3" t="n">
        <v>44384</v>
      </c>
      <c r="D646" s="2" t="s">
        <v>321</v>
      </c>
      <c r="E646" s="2" t="s">
        <v>8</v>
      </c>
      <c r="F646" s="2" t="n">
        <v>1</v>
      </c>
      <c r="G646" s="2" t="s">
        <v>254</v>
      </c>
      <c r="H646" s="1" t="n">
        <v>137</v>
      </c>
    </row>
    <row r="647" customFormat="false" ht="12.8" hidden="false" customHeight="false" outlineLevel="0" collapsed="false">
      <c r="A647" s="2" t="s">
        <v>194</v>
      </c>
      <c r="B647" s="2" t="n">
        <v>6328</v>
      </c>
      <c r="C647" s="3" t="n">
        <v>44384</v>
      </c>
      <c r="D647" s="2" t="s">
        <v>321</v>
      </c>
      <c r="E647" s="2" t="s">
        <v>8</v>
      </c>
      <c r="F647" s="2" t="n">
        <v>1</v>
      </c>
      <c r="G647" s="2" t="s">
        <v>254</v>
      </c>
      <c r="H647" s="1" t="n">
        <v>137</v>
      </c>
    </row>
    <row r="648" customFormat="false" ht="12.8" hidden="false" customHeight="false" outlineLevel="0" collapsed="false">
      <c r="A648" s="2" t="s">
        <v>79</v>
      </c>
      <c r="B648" s="2" t="n">
        <v>435944</v>
      </c>
      <c r="C648" s="2" t="s">
        <v>584</v>
      </c>
      <c r="D648" s="2" t="s">
        <v>790</v>
      </c>
      <c r="E648" s="2" t="s">
        <v>8</v>
      </c>
      <c r="F648" s="2" t="n">
        <v>1</v>
      </c>
      <c r="G648" s="2" t="s">
        <v>447</v>
      </c>
    </row>
    <row r="649" customFormat="false" ht="12.8" hidden="false" customHeight="false" outlineLevel="0" collapsed="false">
      <c r="A649" s="2" t="s">
        <v>451</v>
      </c>
      <c r="B649" s="2" t="n">
        <v>91308</v>
      </c>
      <c r="C649" s="2" t="s">
        <v>584</v>
      </c>
      <c r="D649" s="2" t="s">
        <v>790</v>
      </c>
      <c r="E649" s="2" t="s">
        <v>8</v>
      </c>
      <c r="F649" s="2" t="n">
        <v>1</v>
      </c>
      <c r="G649" s="2" t="s">
        <v>447</v>
      </c>
    </row>
    <row r="650" customFormat="false" ht="12.8" hidden="false" customHeight="false" outlineLevel="0" collapsed="false">
      <c r="A650" s="2" t="s">
        <v>0</v>
      </c>
      <c r="B650" s="2" t="n">
        <v>533820</v>
      </c>
      <c r="C650" s="2" t="s">
        <v>569</v>
      </c>
      <c r="D650" s="2" t="s">
        <v>791</v>
      </c>
      <c r="E650" s="2" t="s">
        <v>8</v>
      </c>
      <c r="F650" s="2" t="n">
        <v>1</v>
      </c>
      <c r="G650" s="2" t="s">
        <v>614</v>
      </c>
    </row>
    <row r="651" customFormat="false" ht="12.8" hidden="false" customHeight="false" outlineLevel="0" collapsed="false">
      <c r="A651" s="2" t="s">
        <v>182</v>
      </c>
      <c r="B651" s="2" t="n">
        <v>719693</v>
      </c>
      <c r="C651" s="2" t="s">
        <v>567</v>
      </c>
      <c r="D651" s="2" t="s">
        <v>791</v>
      </c>
      <c r="E651" s="2" t="s">
        <v>8</v>
      </c>
      <c r="F651" s="2" t="n">
        <v>1</v>
      </c>
      <c r="G651" s="2" t="s">
        <v>792</v>
      </c>
    </row>
    <row r="652" customFormat="false" ht="12.8" hidden="false" customHeight="false" outlineLevel="0" collapsed="false">
      <c r="A652" s="2" t="s">
        <v>182</v>
      </c>
      <c r="B652" s="2" t="n">
        <v>722154</v>
      </c>
      <c r="C652" s="2" t="s">
        <v>691</v>
      </c>
      <c r="D652" s="2" t="s">
        <v>793</v>
      </c>
      <c r="E652" s="2" t="s">
        <v>8</v>
      </c>
      <c r="F652" s="2" t="n">
        <v>1</v>
      </c>
      <c r="G652" s="2" t="s">
        <v>421</v>
      </c>
    </row>
    <row r="653" customFormat="false" ht="12.8" hidden="false" customHeight="false" outlineLevel="0" collapsed="false">
      <c r="A653" s="2" t="s">
        <v>0</v>
      </c>
      <c r="B653" s="2" t="n">
        <v>598055</v>
      </c>
      <c r="C653" s="3" t="n">
        <v>43642</v>
      </c>
      <c r="D653" s="2" t="s">
        <v>794</v>
      </c>
      <c r="E653" s="2" t="s">
        <v>8</v>
      </c>
      <c r="F653" s="2" t="n">
        <v>2</v>
      </c>
      <c r="G653" s="2" t="s">
        <v>614</v>
      </c>
    </row>
    <row r="654" customFormat="false" ht="12.8" hidden="false" customHeight="false" outlineLevel="0" collapsed="false">
      <c r="A654" s="2" t="s">
        <v>112</v>
      </c>
      <c r="B654" s="2" t="n">
        <v>543288</v>
      </c>
      <c r="C654" s="2" t="s">
        <v>795</v>
      </c>
      <c r="D654" s="2" t="s">
        <v>796</v>
      </c>
      <c r="E654" s="2" t="s">
        <v>8</v>
      </c>
      <c r="F654" s="2" t="n">
        <v>1</v>
      </c>
      <c r="G654" s="2" t="s">
        <v>419</v>
      </c>
    </row>
    <row r="655" customFormat="false" ht="12.8" hidden="false" customHeight="false" outlineLevel="0" collapsed="false">
      <c r="A655" s="2" t="s">
        <v>79</v>
      </c>
      <c r="B655" s="2"/>
      <c r="C655" s="2" t="s">
        <v>797</v>
      </c>
      <c r="D655" s="2" t="s">
        <v>798</v>
      </c>
      <c r="E655" s="2" t="s">
        <v>8</v>
      </c>
      <c r="F655" s="2" t="n">
        <v>1</v>
      </c>
      <c r="G655" s="2" t="s">
        <v>421</v>
      </c>
    </row>
    <row r="656" customFormat="false" ht="12.8" hidden="false" customHeight="false" outlineLevel="0" collapsed="false">
      <c r="A656" s="2" t="s">
        <v>194</v>
      </c>
      <c r="B656" s="2" t="n">
        <v>465683</v>
      </c>
      <c r="C656" s="3" t="n">
        <v>43265</v>
      </c>
      <c r="D656" s="2" t="s">
        <v>799</v>
      </c>
      <c r="E656" s="2" t="s">
        <v>8</v>
      </c>
      <c r="F656" s="2" t="n">
        <v>1</v>
      </c>
      <c r="G656" s="2" t="s">
        <v>206</v>
      </c>
    </row>
    <row r="657" customFormat="false" ht="12.8" hidden="false" customHeight="false" outlineLevel="0" collapsed="false">
      <c r="A657" s="2" t="s">
        <v>79</v>
      </c>
      <c r="B657" s="2" t="n">
        <v>8097</v>
      </c>
      <c r="C657" s="3" t="n">
        <v>44479</v>
      </c>
      <c r="D657" s="2" t="s">
        <v>243</v>
      </c>
      <c r="E657" s="2" t="s">
        <v>2</v>
      </c>
      <c r="F657" s="2" t="n">
        <v>1</v>
      </c>
      <c r="G657" s="2" t="s">
        <v>211</v>
      </c>
      <c r="H657" s="1" t="n">
        <v>37</v>
      </c>
    </row>
    <row r="658" customFormat="false" ht="12.8" hidden="false" customHeight="false" outlineLevel="0" collapsed="false">
      <c r="A658" s="2" t="s">
        <v>79</v>
      </c>
      <c r="B658" s="2" t="n">
        <v>8097</v>
      </c>
      <c r="C658" s="3" t="n">
        <v>44479</v>
      </c>
      <c r="D658" s="2" t="s">
        <v>243</v>
      </c>
      <c r="E658" s="2" t="s">
        <v>2</v>
      </c>
      <c r="F658" s="2" t="n">
        <v>1</v>
      </c>
      <c r="G658" s="2" t="s">
        <v>211</v>
      </c>
      <c r="H658" s="1" t="n">
        <v>37</v>
      </c>
    </row>
    <row r="659" customFormat="false" ht="12.8" hidden="false" customHeight="false" outlineLevel="0" collapsed="false">
      <c r="A659" s="2" t="s">
        <v>79</v>
      </c>
      <c r="B659" s="2" t="n">
        <v>21086</v>
      </c>
      <c r="C659" s="3" t="n">
        <v>44130</v>
      </c>
      <c r="D659" s="2" t="s">
        <v>800</v>
      </c>
      <c r="E659" s="2" t="s">
        <v>8</v>
      </c>
      <c r="F659" s="2" t="n">
        <v>1</v>
      </c>
      <c r="G659" s="2" t="s">
        <v>220</v>
      </c>
    </row>
    <row r="660" customFormat="false" ht="12.8" hidden="false" customHeight="false" outlineLevel="0" collapsed="false">
      <c r="A660" s="2" t="s">
        <v>194</v>
      </c>
      <c r="B660" s="2" t="n">
        <v>2772</v>
      </c>
      <c r="C660" s="3" t="n">
        <v>44139</v>
      </c>
      <c r="D660" s="2" t="s">
        <v>800</v>
      </c>
      <c r="E660" s="2" t="s">
        <v>8</v>
      </c>
      <c r="F660" s="2" t="n">
        <v>1</v>
      </c>
      <c r="G660" s="2" t="s">
        <v>211</v>
      </c>
    </row>
    <row r="661" customFormat="false" ht="12.8" hidden="false" customHeight="false" outlineLevel="0" collapsed="false">
      <c r="A661" s="2" t="s">
        <v>182</v>
      </c>
      <c r="B661" s="2" t="n">
        <v>21877</v>
      </c>
      <c r="C661" s="3" t="n">
        <v>43766</v>
      </c>
      <c r="D661" s="2" t="s">
        <v>801</v>
      </c>
      <c r="E661" s="2" t="s">
        <v>8</v>
      </c>
      <c r="F661" s="2" t="n">
        <v>1</v>
      </c>
      <c r="G661" s="2" t="s">
        <v>492</v>
      </c>
    </row>
    <row r="662" customFormat="false" ht="12.8" hidden="false" customHeight="false" outlineLevel="0" collapsed="false">
      <c r="A662" s="2" t="s">
        <v>182</v>
      </c>
      <c r="B662" s="2" t="n">
        <v>1591</v>
      </c>
      <c r="C662" s="3" t="n">
        <v>43773</v>
      </c>
      <c r="D662" s="2" t="s">
        <v>801</v>
      </c>
      <c r="E662" s="2" t="s">
        <v>8</v>
      </c>
      <c r="F662" s="2" t="n">
        <v>1</v>
      </c>
      <c r="G662" s="2" t="s">
        <v>802</v>
      </c>
    </row>
    <row r="663" customFormat="false" ht="12.8" hidden="false" customHeight="false" outlineLevel="0" collapsed="false">
      <c r="A663" s="2" t="s">
        <v>79</v>
      </c>
      <c r="B663" s="2" t="n">
        <v>2603</v>
      </c>
      <c r="C663" s="3" t="n">
        <v>44382</v>
      </c>
      <c r="D663" s="2" t="s">
        <v>232</v>
      </c>
      <c r="E663" s="2" t="s">
        <v>8</v>
      </c>
      <c r="F663" s="2" t="n">
        <v>1</v>
      </c>
      <c r="G663" s="2" t="s">
        <v>233</v>
      </c>
      <c r="H663" s="1" t="n">
        <v>26</v>
      </c>
    </row>
    <row r="664" customFormat="false" ht="12.8" hidden="false" customHeight="false" outlineLevel="0" collapsed="false">
      <c r="A664" s="2" t="s">
        <v>79</v>
      </c>
      <c r="B664" s="2" t="n">
        <v>2603</v>
      </c>
      <c r="C664" s="3" t="n">
        <v>44382</v>
      </c>
      <c r="D664" s="2" t="s">
        <v>232</v>
      </c>
      <c r="E664" s="2" t="s">
        <v>8</v>
      </c>
      <c r="F664" s="2" t="n">
        <v>1</v>
      </c>
      <c r="G664" s="2" t="s">
        <v>233</v>
      </c>
      <c r="H664" s="1" t="n">
        <v>26</v>
      </c>
    </row>
    <row r="665" customFormat="false" ht="12.8" hidden="false" customHeight="false" outlineLevel="0" collapsed="false">
      <c r="A665" s="2" t="s">
        <v>130</v>
      </c>
      <c r="B665" s="2" t="n">
        <v>613842</v>
      </c>
      <c r="C665" s="3" t="n">
        <v>43711</v>
      </c>
      <c r="D665" s="2" t="s">
        <v>803</v>
      </c>
      <c r="E665" s="2" t="s">
        <v>8</v>
      </c>
      <c r="F665" s="2" t="n">
        <v>1</v>
      </c>
      <c r="G665" s="2" t="s">
        <v>242</v>
      </c>
    </row>
    <row r="666" customFormat="false" ht="12.8" hidden="false" customHeight="false" outlineLevel="0" collapsed="false">
      <c r="A666" s="2" t="s">
        <v>0</v>
      </c>
      <c r="B666" s="2" t="n">
        <v>10440</v>
      </c>
      <c r="C666" s="3" t="n">
        <v>44087</v>
      </c>
      <c r="D666" s="2" t="s">
        <v>804</v>
      </c>
      <c r="E666" s="2" t="s">
        <v>8</v>
      </c>
      <c r="F666" s="2" t="n">
        <v>1</v>
      </c>
      <c r="G666" s="2" t="s">
        <v>254</v>
      </c>
    </row>
    <row r="667" customFormat="false" ht="12.8" hidden="false" customHeight="false" outlineLevel="0" collapsed="false">
      <c r="A667" s="2" t="s">
        <v>160</v>
      </c>
      <c r="B667" s="2" t="n">
        <v>323899</v>
      </c>
      <c r="C667" s="2" t="s">
        <v>805</v>
      </c>
      <c r="D667" s="2" t="s">
        <v>806</v>
      </c>
      <c r="E667" s="2" t="s">
        <v>8</v>
      </c>
      <c r="F667" s="2" t="n">
        <v>1</v>
      </c>
      <c r="G667" s="2" t="s">
        <v>449</v>
      </c>
    </row>
    <row r="668" customFormat="false" ht="12.8" hidden="false" customHeight="false" outlineLevel="0" collapsed="false">
      <c r="A668" s="2" t="s">
        <v>79</v>
      </c>
      <c r="B668" s="2" t="n">
        <v>487661</v>
      </c>
      <c r="C668" s="3" t="n">
        <v>43643</v>
      </c>
      <c r="D668" s="2" t="s">
        <v>807</v>
      </c>
      <c r="E668" s="2" t="s">
        <v>8</v>
      </c>
      <c r="F668" s="2" t="n">
        <v>1</v>
      </c>
      <c r="G668" s="2" t="s">
        <v>614</v>
      </c>
    </row>
    <row r="669" customFormat="false" ht="12.8" hidden="false" customHeight="false" outlineLevel="0" collapsed="false">
      <c r="A669" s="2" t="s">
        <v>79</v>
      </c>
      <c r="B669" s="2" t="n">
        <v>4371</v>
      </c>
      <c r="C669" s="3" t="n">
        <v>44474</v>
      </c>
      <c r="D669" s="2" t="s">
        <v>240</v>
      </c>
      <c r="E669" s="2" t="s">
        <v>8</v>
      </c>
      <c r="F669" s="2" t="n">
        <v>1</v>
      </c>
      <c r="G669" s="2" t="s">
        <v>211</v>
      </c>
      <c r="H669" s="1" t="n">
        <v>35</v>
      </c>
    </row>
    <row r="670" customFormat="false" ht="12.8" hidden="false" customHeight="false" outlineLevel="0" collapsed="false">
      <c r="A670" s="2" t="s">
        <v>79</v>
      </c>
      <c r="B670" s="2" t="n">
        <v>4371</v>
      </c>
      <c r="C670" s="3" t="n">
        <v>44474</v>
      </c>
      <c r="D670" s="2" t="s">
        <v>240</v>
      </c>
      <c r="E670" s="2" t="s">
        <v>8</v>
      </c>
      <c r="F670" s="2" t="n">
        <v>1</v>
      </c>
      <c r="G670" s="2" t="s">
        <v>211</v>
      </c>
      <c r="H670" s="1" t="n">
        <v>35</v>
      </c>
    </row>
    <row r="671" customFormat="false" ht="12.8" hidden="false" customHeight="false" outlineLevel="0" collapsed="false">
      <c r="A671" s="2" t="s">
        <v>79</v>
      </c>
      <c r="B671" s="2" t="n">
        <v>437095</v>
      </c>
      <c r="C671" s="2" t="s">
        <v>808</v>
      </c>
      <c r="D671" s="2" t="s">
        <v>809</v>
      </c>
      <c r="E671" s="2" t="s">
        <v>8</v>
      </c>
      <c r="F671" s="2" t="n">
        <v>1</v>
      </c>
      <c r="G671" s="2" t="s">
        <v>810</v>
      </c>
    </row>
    <row r="672" customFormat="false" ht="12.8" hidden="false" customHeight="false" outlineLevel="0" collapsed="false">
      <c r="A672" s="2" t="s">
        <v>130</v>
      </c>
      <c r="B672" s="2" t="n">
        <v>25917</v>
      </c>
      <c r="C672" s="3" t="n">
        <v>44013</v>
      </c>
      <c r="D672" s="2" t="s">
        <v>809</v>
      </c>
      <c r="E672" s="2" t="s">
        <v>8</v>
      </c>
      <c r="F672" s="2" t="n">
        <v>1</v>
      </c>
      <c r="G672" s="2" t="s">
        <v>792</v>
      </c>
    </row>
    <row r="673" customFormat="false" ht="12.8" hidden="false" customHeight="false" outlineLevel="0" collapsed="false">
      <c r="A673" s="2" t="s">
        <v>194</v>
      </c>
      <c r="B673" s="2"/>
      <c r="C673" s="2" t="s">
        <v>554</v>
      </c>
      <c r="D673" s="2" t="s">
        <v>809</v>
      </c>
      <c r="E673" s="2" t="s">
        <v>8</v>
      </c>
      <c r="F673" s="2" t="n">
        <v>1</v>
      </c>
      <c r="G673" s="2" t="s">
        <v>811</v>
      </c>
    </row>
    <row r="674" customFormat="false" ht="12.8" hidden="false" customHeight="false" outlineLevel="0" collapsed="false">
      <c r="A674" s="2" t="s">
        <v>0</v>
      </c>
      <c r="B674" s="2" t="n">
        <v>461652</v>
      </c>
      <c r="C674" s="2" t="s">
        <v>812</v>
      </c>
      <c r="D674" s="2" t="s">
        <v>813</v>
      </c>
      <c r="E674" s="2" t="s">
        <v>8</v>
      </c>
      <c r="F674" s="2" t="n">
        <v>1</v>
      </c>
      <c r="G674" s="2" t="s">
        <v>421</v>
      </c>
    </row>
    <row r="675" customFormat="false" ht="12.8" hidden="false" customHeight="false" outlineLevel="0" collapsed="false">
      <c r="A675" s="2" t="s">
        <v>0</v>
      </c>
      <c r="B675" s="2"/>
      <c r="C675" s="2" t="s">
        <v>581</v>
      </c>
      <c r="D675" s="2" t="s">
        <v>813</v>
      </c>
      <c r="E675" s="2" t="s">
        <v>8</v>
      </c>
      <c r="F675" s="2" t="n">
        <v>1</v>
      </c>
      <c r="G675" s="2" t="s">
        <v>421</v>
      </c>
    </row>
    <row r="676" customFormat="false" ht="12.8" hidden="false" customHeight="false" outlineLevel="0" collapsed="false">
      <c r="A676" s="2" t="s">
        <v>160</v>
      </c>
      <c r="B676" s="2" t="n">
        <v>325083</v>
      </c>
      <c r="C676" s="2" t="s">
        <v>814</v>
      </c>
      <c r="D676" s="2" t="s">
        <v>815</v>
      </c>
      <c r="E676" s="2" t="s">
        <v>8</v>
      </c>
      <c r="F676" s="2" t="n">
        <v>1</v>
      </c>
      <c r="G676" s="2" t="s">
        <v>449</v>
      </c>
    </row>
    <row r="677" customFormat="false" ht="12.8" hidden="false" customHeight="false" outlineLevel="0" collapsed="false">
      <c r="A677" s="2" t="s">
        <v>160</v>
      </c>
      <c r="B677" s="2" t="n">
        <v>20802</v>
      </c>
      <c r="C677" s="3" t="n">
        <v>43765</v>
      </c>
      <c r="D677" s="2" t="s">
        <v>816</v>
      </c>
      <c r="E677" s="2" t="s">
        <v>8</v>
      </c>
      <c r="F677" s="2" t="n">
        <v>1</v>
      </c>
      <c r="G677" s="2" t="s">
        <v>252</v>
      </c>
    </row>
    <row r="678" customFormat="false" ht="12.8" hidden="false" customHeight="false" outlineLevel="0" collapsed="false">
      <c r="A678" s="2" t="s">
        <v>451</v>
      </c>
      <c r="B678" s="2" t="n">
        <v>996329</v>
      </c>
      <c r="C678" s="3" t="n">
        <v>43010</v>
      </c>
      <c r="D678" s="2" t="s">
        <v>816</v>
      </c>
      <c r="E678" s="2" t="s">
        <v>8</v>
      </c>
      <c r="F678" s="2" t="n">
        <v>1</v>
      </c>
      <c r="G678" s="2" t="s">
        <v>817</v>
      </c>
    </row>
    <row r="679" customFormat="false" ht="12.8" hidden="false" customHeight="false" outlineLevel="0" collapsed="false">
      <c r="A679" s="2" t="s">
        <v>451</v>
      </c>
      <c r="B679" s="2" t="n">
        <v>99459</v>
      </c>
      <c r="C679" s="2" t="s">
        <v>411</v>
      </c>
      <c r="D679" s="2" t="s">
        <v>818</v>
      </c>
      <c r="E679" s="2" t="s">
        <v>8</v>
      </c>
      <c r="F679" s="2" t="n">
        <v>1</v>
      </c>
      <c r="G679" s="2" t="s">
        <v>308</v>
      </c>
    </row>
    <row r="680" customFormat="false" ht="12.8" hidden="false" customHeight="false" outlineLevel="0" collapsed="false">
      <c r="A680" s="2" t="s">
        <v>0</v>
      </c>
      <c r="B680" s="2" t="n">
        <v>529255</v>
      </c>
      <c r="C680" s="2" t="s">
        <v>819</v>
      </c>
      <c r="D680" s="2" t="s">
        <v>820</v>
      </c>
      <c r="E680" s="2" t="s">
        <v>8</v>
      </c>
      <c r="F680" s="2" t="n">
        <v>2</v>
      </c>
      <c r="G680" s="2" t="s">
        <v>258</v>
      </c>
    </row>
    <row r="681" customFormat="false" ht="12.8" hidden="false" customHeight="false" outlineLevel="0" collapsed="false">
      <c r="A681" s="2" t="s">
        <v>160</v>
      </c>
      <c r="B681" s="2" t="n">
        <v>100309264</v>
      </c>
      <c r="C681" s="2" t="s">
        <v>821</v>
      </c>
      <c r="D681" s="2" t="s">
        <v>822</v>
      </c>
      <c r="E681" s="2" t="s">
        <v>8</v>
      </c>
      <c r="F681" s="2" t="n">
        <v>1</v>
      </c>
      <c r="G681" s="2" t="s">
        <v>823</v>
      </c>
    </row>
    <row r="682" customFormat="false" ht="12.8" hidden="false" customHeight="false" outlineLevel="0" collapsed="false">
      <c r="A682" s="2" t="s">
        <v>0</v>
      </c>
      <c r="B682" s="2" t="n">
        <v>498931</v>
      </c>
      <c r="C682" s="2" t="s">
        <v>824</v>
      </c>
      <c r="D682" s="2" t="s">
        <v>825</v>
      </c>
      <c r="E682" s="2" t="s">
        <v>8</v>
      </c>
      <c r="F682" s="2" t="n">
        <v>1</v>
      </c>
      <c r="G682" s="2" t="s">
        <v>447</v>
      </c>
    </row>
    <row r="683" customFormat="false" ht="12.8" hidden="false" customHeight="false" outlineLevel="0" collapsed="false">
      <c r="A683" s="2" t="s">
        <v>0</v>
      </c>
      <c r="B683" s="2" t="n">
        <v>528280</v>
      </c>
      <c r="C683" s="2" t="s">
        <v>814</v>
      </c>
      <c r="D683" s="2" t="s">
        <v>825</v>
      </c>
      <c r="E683" s="2" t="s">
        <v>8</v>
      </c>
      <c r="F683" s="2" t="n">
        <v>1</v>
      </c>
      <c r="G683" s="2" t="s">
        <v>258</v>
      </c>
    </row>
    <row r="684" customFormat="false" ht="12.8" hidden="false" customHeight="false" outlineLevel="0" collapsed="false">
      <c r="A684" s="2" t="s">
        <v>151</v>
      </c>
      <c r="B684" s="2" t="n">
        <v>608286</v>
      </c>
      <c r="C684" s="3" t="n">
        <v>43340</v>
      </c>
      <c r="D684" s="2" t="s">
        <v>826</v>
      </c>
      <c r="E684" s="2" t="s">
        <v>8</v>
      </c>
      <c r="F684" s="2" t="n">
        <v>1</v>
      </c>
      <c r="G684" s="2" t="s">
        <v>602</v>
      </c>
    </row>
    <row r="685" customFormat="false" ht="12.8" hidden="false" customHeight="false" outlineLevel="0" collapsed="false">
      <c r="A685" s="2" t="s">
        <v>0</v>
      </c>
      <c r="B685" s="2" t="n">
        <v>528425</v>
      </c>
      <c r="C685" s="3" t="n">
        <v>43347</v>
      </c>
      <c r="D685" s="2" t="s">
        <v>827</v>
      </c>
      <c r="E685" s="2" t="s">
        <v>8</v>
      </c>
      <c r="F685" s="2" t="n">
        <v>1</v>
      </c>
      <c r="G685" s="2" t="s">
        <v>436</v>
      </c>
    </row>
    <row r="686" customFormat="false" ht="12.8" hidden="false" customHeight="false" outlineLevel="0" collapsed="false">
      <c r="A686" s="2" t="s">
        <v>79</v>
      </c>
      <c r="B686" s="2" t="n">
        <v>469338</v>
      </c>
      <c r="C686" s="3" t="n">
        <v>43342</v>
      </c>
      <c r="D686" s="2" t="s">
        <v>827</v>
      </c>
      <c r="E686" s="2" t="s">
        <v>8</v>
      </c>
      <c r="F686" s="2" t="n">
        <v>1</v>
      </c>
      <c r="G686" s="2" t="s">
        <v>206</v>
      </c>
    </row>
    <row r="687" customFormat="false" ht="12.8" hidden="false" customHeight="false" outlineLevel="0" collapsed="false">
      <c r="A687" s="2" t="s">
        <v>130</v>
      </c>
      <c r="B687" s="2"/>
      <c r="C687" s="2" t="s">
        <v>828</v>
      </c>
      <c r="D687" s="2" t="s">
        <v>827</v>
      </c>
      <c r="E687" s="2" t="s">
        <v>8</v>
      </c>
      <c r="F687" s="2" t="n">
        <v>1</v>
      </c>
      <c r="G687" s="2" t="s">
        <v>449</v>
      </c>
    </row>
    <row r="688" customFormat="false" ht="12.8" hidden="false" customHeight="false" outlineLevel="0" collapsed="false">
      <c r="A688" s="2" t="s">
        <v>130</v>
      </c>
      <c r="B688" s="2"/>
      <c r="C688" s="3" t="n">
        <v>43341</v>
      </c>
      <c r="D688" s="2" t="s">
        <v>827</v>
      </c>
      <c r="E688" s="2" t="s">
        <v>8</v>
      </c>
      <c r="F688" s="2" t="n">
        <v>1</v>
      </c>
      <c r="G688" s="2" t="s">
        <v>419</v>
      </c>
    </row>
    <row r="689" customFormat="false" ht="12.8" hidden="false" customHeight="false" outlineLevel="0" collapsed="false">
      <c r="A689" s="2" t="s">
        <v>130</v>
      </c>
      <c r="B689" s="2" t="n">
        <v>585414</v>
      </c>
      <c r="C689" s="3" t="n">
        <v>43345</v>
      </c>
      <c r="D689" s="2" t="s">
        <v>827</v>
      </c>
      <c r="E689" s="2" t="s">
        <v>8</v>
      </c>
      <c r="F689" s="2" t="n">
        <v>1</v>
      </c>
      <c r="G689" s="2" t="s">
        <v>449</v>
      </c>
    </row>
    <row r="690" customFormat="false" ht="12.8" hidden="false" customHeight="false" outlineLevel="0" collapsed="false">
      <c r="A690" s="2" t="s">
        <v>151</v>
      </c>
      <c r="B690" s="2" t="n">
        <v>580007</v>
      </c>
      <c r="C690" s="2" t="s">
        <v>829</v>
      </c>
      <c r="D690" s="2" t="s">
        <v>830</v>
      </c>
      <c r="E690" s="2" t="s">
        <v>8</v>
      </c>
      <c r="F690" s="2" t="n">
        <v>1</v>
      </c>
      <c r="G690" s="2" t="s">
        <v>449</v>
      </c>
    </row>
    <row r="691" customFormat="false" ht="12.8" hidden="false" customHeight="false" outlineLevel="0" collapsed="false">
      <c r="A691" s="2" t="s">
        <v>79</v>
      </c>
      <c r="B691" s="2" t="n">
        <v>23536</v>
      </c>
      <c r="C691" s="3" t="n">
        <v>43829</v>
      </c>
      <c r="D691" s="2" t="s">
        <v>831</v>
      </c>
      <c r="E691" s="2" t="s">
        <v>8</v>
      </c>
      <c r="F691" s="2" t="n">
        <v>1</v>
      </c>
      <c r="G691" s="2" t="s">
        <v>258</v>
      </c>
    </row>
    <row r="692" customFormat="false" ht="12.8" hidden="false" customHeight="false" outlineLevel="0" collapsed="false">
      <c r="A692" s="2" t="s">
        <v>194</v>
      </c>
      <c r="B692" s="2" t="n">
        <v>12940</v>
      </c>
      <c r="C692" s="3" t="n">
        <v>44242</v>
      </c>
      <c r="D692" s="2" t="s">
        <v>316</v>
      </c>
      <c r="E692" s="2" t="s">
        <v>8</v>
      </c>
      <c r="F692" s="2" t="n">
        <v>1</v>
      </c>
      <c r="G692" s="2" t="s">
        <v>317</v>
      </c>
      <c r="H692" s="1" t="n">
        <v>133</v>
      </c>
    </row>
    <row r="693" customFormat="false" ht="12.8" hidden="false" customHeight="false" outlineLevel="0" collapsed="false">
      <c r="A693" s="2" t="s">
        <v>194</v>
      </c>
      <c r="B693" s="2" t="n">
        <v>12940</v>
      </c>
      <c r="C693" s="3" t="n">
        <v>44242</v>
      </c>
      <c r="D693" s="2" t="s">
        <v>316</v>
      </c>
      <c r="E693" s="2" t="s">
        <v>8</v>
      </c>
      <c r="F693" s="2" t="n">
        <v>1</v>
      </c>
      <c r="G693" s="2" t="s">
        <v>317</v>
      </c>
      <c r="H693" s="1" t="n">
        <v>133</v>
      </c>
    </row>
    <row r="694" customFormat="false" ht="12.8" hidden="false" customHeight="false" outlineLevel="0" collapsed="false">
      <c r="A694" s="2" t="s">
        <v>79</v>
      </c>
      <c r="B694" s="2" t="n">
        <v>21635</v>
      </c>
      <c r="C694" s="3" t="n">
        <v>43826</v>
      </c>
      <c r="D694" s="2" t="s">
        <v>832</v>
      </c>
      <c r="E694" s="2" t="s">
        <v>8</v>
      </c>
      <c r="F694" s="2" t="n">
        <v>1</v>
      </c>
      <c r="G694" s="2" t="s">
        <v>833</v>
      </c>
    </row>
    <row r="695" customFormat="false" ht="12.8" hidden="false" customHeight="false" outlineLevel="0" collapsed="false">
      <c r="A695" s="2" t="s">
        <v>130</v>
      </c>
      <c r="B695" s="2" t="n">
        <v>560163</v>
      </c>
      <c r="C695" s="2" t="s">
        <v>420</v>
      </c>
      <c r="D695" s="2" t="s">
        <v>832</v>
      </c>
      <c r="E695" s="2" t="s">
        <v>8</v>
      </c>
      <c r="F695" s="2" t="n">
        <v>1</v>
      </c>
      <c r="G695" s="2" t="s">
        <v>421</v>
      </c>
    </row>
    <row r="696" customFormat="false" ht="12.8" hidden="false" customHeight="false" outlineLevel="0" collapsed="false">
      <c r="A696" s="2" t="s">
        <v>130</v>
      </c>
      <c r="B696" s="2" t="n">
        <v>613206</v>
      </c>
      <c r="C696" s="3" t="n">
        <v>43704</v>
      </c>
      <c r="D696" s="2" t="s">
        <v>832</v>
      </c>
      <c r="E696" s="2" t="s">
        <v>8</v>
      </c>
      <c r="F696" s="2" t="n">
        <v>1</v>
      </c>
      <c r="G696" s="2" t="s">
        <v>325</v>
      </c>
    </row>
    <row r="697" customFormat="false" ht="12.8" hidden="false" customHeight="false" outlineLevel="0" collapsed="false">
      <c r="A697" s="2" t="s">
        <v>130</v>
      </c>
      <c r="B697" s="2" t="n">
        <v>21333</v>
      </c>
      <c r="C697" s="3" t="n">
        <v>43766</v>
      </c>
      <c r="D697" s="2" t="s">
        <v>832</v>
      </c>
      <c r="E697" s="2" t="s">
        <v>8</v>
      </c>
      <c r="F697" s="2" t="n">
        <v>1</v>
      </c>
      <c r="G697" s="2" t="s">
        <v>834</v>
      </c>
    </row>
    <row r="698" customFormat="false" ht="12.8" hidden="false" customHeight="false" outlineLevel="0" collapsed="false">
      <c r="A698" s="2" t="s">
        <v>130</v>
      </c>
      <c r="B698" s="2" t="n">
        <v>1272</v>
      </c>
      <c r="C698" s="3" t="n">
        <v>43772</v>
      </c>
      <c r="D698" s="2" t="s">
        <v>832</v>
      </c>
      <c r="E698" s="2" t="s">
        <v>8</v>
      </c>
      <c r="F698" s="2" t="n">
        <v>1</v>
      </c>
      <c r="G698" s="2" t="s">
        <v>835</v>
      </c>
    </row>
    <row r="699" customFormat="false" ht="12.8" hidden="false" customHeight="false" outlineLevel="0" collapsed="false">
      <c r="A699" s="2" t="s">
        <v>130</v>
      </c>
      <c r="B699" s="2" t="n">
        <v>3038</v>
      </c>
      <c r="C699" s="3" t="n">
        <v>43774</v>
      </c>
      <c r="D699" s="2" t="s">
        <v>832</v>
      </c>
      <c r="E699" s="2" t="s">
        <v>8</v>
      </c>
      <c r="F699" s="2" t="n">
        <v>1</v>
      </c>
      <c r="G699" s="2" t="s">
        <v>528</v>
      </c>
    </row>
    <row r="700" customFormat="false" ht="12.8" hidden="false" customHeight="false" outlineLevel="0" collapsed="false">
      <c r="A700" s="2" t="s">
        <v>160</v>
      </c>
      <c r="B700" s="2"/>
      <c r="C700" s="3" t="n">
        <v>43752</v>
      </c>
      <c r="D700" s="2" t="s">
        <v>832</v>
      </c>
      <c r="E700" s="2" t="s">
        <v>8</v>
      </c>
      <c r="F700" s="2" t="n">
        <v>1</v>
      </c>
      <c r="G700" s="2" t="s">
        <v>836</v>
      </c>
    </row>
    <row r="701" customFormat="false" ht="12.8" hidden="false" customHeight="false" outlineLevel="0" collapsed="false">
      <c r="A701" s="2" t="s">
        <v>160</v>
      </c>
      <c r="B701" s="2" t="n">
        <v>21478</v>
      </c>
      <c r="C701" s="3" t="n">
        <v>43766</v>
      </c>
      <c r="D701" s="2" t="s">
        <v>832</v>
      </c>
      <c r="E701" s="2" t="s">
        <v>8</v>
      </c>
      <c r="F701" s="2" t="n">
        <v>2</v>
      </c>
      <c r="G701" s="2" t="s">
        <v>419</v>
      </c>
    </row>
    <row r="702" customFormat="false" ht="12.8" hidden="false" customHeight="false" outlineLevel="0" collapsed="false">
      <c r="A702" s="2" t="s">
        <v>160</v>
      </c>
      <c r="B702" s="2" t="n">
        <v>6079</v>
      </c>
      <c r="C702" s="3" t="n">
        <v>44143</v>
      </c>
      <c r="D702" s="2" t="s">
        <v>832</v>
      </c>
      <c r="E702" s="2" t="s">
        <v>8</v>
      </c>
      <c r="F702" s="2" t="n">
        <v>1</v>
      </c>
      <c r="G702" s="2" t="s">
        <v>211</v>
      </c>
    </row>
    <row r="703" customFormat="false" ht="12.8" hidden="false" customHeight="false" outlineLevel="0" collapsed="false">
      <c r="A703" s="2" t="s">
        <v>182</v>
      </c>
      <c r="B703" s="2" t="n">
        <v>13772</v>
      </c>
      <c r="C703" s="3" t="n">
        <v>43756</v>
      </c>
      <c r="D703" s="2" t="s">
        <v>832</v>
      </c>
      <c r="E703" s="2" t="s">
        <v>8</v>
      </c>
      <c r="F703" s="2" t="n">
        <v>1</v>
      </c>
      <c r="G703" s="2" t="s">
        <v>608</v>
      </c>
    </row>
    <row r="704" customFormat="false" ht="12.8" hidden="false" customHeight="false" outlineLevel="0" collapsed="false">
      <c r="A704" s="2" t="s">
        <v>182</v>
      </c>
      <c r="B704" s="2" t="n">
        <v>788</v>
      </c>
      <c r="C704" s="3" t="n">
        <v>43800</v>
      </c>
      <c r="D704" s="2" t="s">
        <v>832</v>
      </c>
      <c r="E704" s="2" t="s">
        <v>2</v>
      </c>
      <c r="F704" s="2" t="n">
        <v>1</v>
      </c>
      <c r="G704" s="2" t="s">
        <v>837</v>
      </c>
    </row>
    <row r="705" customFormat="false" ht="12.8" hidden="false" customHeight="false" outlineLevel="0" collapsed="false">
      <c r="A705" s="2" t="s">
        <v>182</v>
      </c>
      <c r="B705" s="2"/>
      <c r="C705" s="3" t="n">
        <v>44131</v>
      </c>
      <c r="D705" s="2" t="s">
        <v>832</v>
      </c>
      <c r="E705" s="2" t="s">
        <v>8</v>
      </c>
      <c r="F705" s="2" t="n">
        <v>1</v>
      </c>
      <c r="G705" s="2" t="s">
        <v>838</v>
      </c>
    </row>
    <row r="706" customFormat="false" ht="12.8" hidden="false" customHeight="false" outlineLevel="0" collapsed="false">
      <c r="A706" s="2" t="s">
        <v>194</v>
      </c>
      <c r="B706" s="2" t="n">
        <v>17260</v>
      </c>
      <c r="C706" s="3" t="n">
        <v>44125</v>
      </c>
      <c r="D706" s="2" t="s">
        <v>832</v>
      </c>
      <c r="E706" s="2" t="s">
        <v>8</v>
      </c>
      <c r="F706" s="2" t="n">
        <v>1</v>
      </c>
      <c r="G706" s="2" t="s">
        <v>211</v>
      </c>
    </row>
    <row r="707" customFormat="false" ht="12.8" hidden="false" customHeight="false" outlineLevel="0" collapsed="false">
      <c r="A707" s="2" t="s">
        <v>0</v>
      </c>
      <c r="B707" s="2" t="n">
        <v>575448</v>
      </c>
      <c r="C707" s="3" t="n">
        <v>43415</v>
      </c>
      <c r="D707" s="2" t="s">
        <v>839</v>
      </c>
      <c r="E707" s="2" t="s">
        <v>8</v>
      </c>
      <c r="F707" s="2" t="n">
        <v>1</v>
      </c>
      <c r="G707" s="2" t="s">
        <v>206</v>
      </c>
    </row>
    <row r="708" customFormat="false" ht="12.8" hidden="false" customHeight="false" outlineLevel="0" collapsed="false">
      <c r="A708" s="2" t="s">
        <v>79</v>
      </c>
      <c r="B708" s="2" t="n">
        <v>6404</v>
      </c>
      <c r="C708" s="3" t="n">
        <v>44477</v>
      </c>
      <c r="D708" s="2" t="s">
        <v>241</v>
      </c>
      <c r="E708" s="2" t="s">
        <v>8</v>
      </c>
      <c r="F708" s="2" t="n">
        <v>1</v>
      </c>
      <c r="G708" s="2" t="s">
        <v>242</v>
      </c>
      <c r="H708" s="1" t="n">
        <v>36</v>
      </c>
    </row>
    <row r="709" customFormat="false" ht="12.8" hidden="false" customHeight="false" outlineLevel="0" collapsed="false">
      <c r="A709" s="2" t="s">
        <v>79</v>
      </c>
      <c r="B709" s="2" t="n">
        <v>1898</v>
      </c>
      <c r="C709" s="3" t="n">
        <v>44472</v>
      </c>
      <c r="D709" s="2" t="s">
        <v>241</v>
      </c>
      <c r="E709" s="2" t="s">
        <v>8</v>
      </c>
      <c r="F709" s="2" t="n">
        <v>2</v>
      </c>
      <c r="G709" s="2" t="s">
        <v>242</v>
      </c>
      <c r="H709" s="1" t="n">
        <v>25</v>
      </c>
    </row>
    <row r="710" customFormat="false" ht="12.8" hidden="false" customHeight="false" outlineLevel="0" collapsed="false">
      <c r="A710" s="2" t="s">
        <v>79</v>
      </c>
      <c r="B710" s="2" t="n">
        <v>6404</v>
      </c>
      <c r="C710" s="3" t="n">
        <v>44477</v>
      </c>
      <c r="D710" s="2" t="s">
        <v>241</v>
      </c>
      <c r="E710" s="2" t="s">
        <v>8</v>
      </c>
      <c r="F710" s="2" t="n">
        <v>1</v>
      </c>
      <c r="G710" s="2" t="s">
        <v>242</v>
      </c>
      <c r="H710" s="1" t="n">
        <v>36</v>
      </c>
    </row>
    <row r="711" customFormat="false" ht="12.8" hidden="false" customHeight="false" outlineLevel="0" collapsed="false">
      <c r="A711" s="2" t="s">
        <v>79</v>
      </c>
      <c r="B711" s="2" t="n">
        <v>1898</v>
      </c>
      <c r="C711" s="3" t="n">
        <v>44472</v>
      </c>
      <c r="D711" s="2" t="s">
        <v>241</v>
      </c>
      <c r="E711" s="2" t="s">
        <v>8</v>
      </c>
      <c r="F711" s="2" t="n">
        <v>2</v>
      </c>
      <c r="G711" s="2" t="s">
        <v>242</v>
      </c>
      <c r="H711" s="1" t="n">
        <v>25</v>
      </c>
    </row>
    <row r="712" customFormat="false" ht="12.8" hidden="false" customHeight="false" outlineLevel="0" collapsed="false">
      <c r="A712" s="2" t="s">
        <v>160</v>
      </c>
      <c r="B712" s="2" t="n">
        <v>348229</v>
      </c>
      <c r="C712" s="3" t="n">
        <v>43370</v>
      </c>
      <c r="D712" s="2" t="s">
        <v>840</v>
      </c>
      <c r="E712" s="2" t="s">
        <v>8</v>
      </c>
      <c r="F712" s="2" t="n">
        <v>1</v>
      </c>
      <c r="G712" s="2" t="s">
        <v>419</v>
      </c>
    </row>
    <row r="713" customFormat="false" ht="12.8" hidden="false" customHeight="false" outlineLevel="0" collapsed="false">
      <c r="A713" s="2" t="s">
        <v>79</v>
      </c>
      <c r="B713" s="2" t="n">
        <v>453723</v>
      </c>
      <c r="C713" s="2" t="s">
        <v>411</v>
      </c>
      <c r="D713" s="2" t="s">
        <v>841</v>
      </c>
      <c r="E713" s="2" t="s">
        <v>8</v>
      </c>
      <c r="F713" s="2" t="n">
        <v>1</v>
      </c>
      <c r="G713" s="2" t="s">
        <v>258</v>
      </c>
    </row>
    <row r="714" customFormat="false" ht="12.8" hidden="false" customHeight="false" outlineLevel="0" collapsed="false">
      <c r="A714" s="2" t="s">
        <v>182</v>
      </c>
      <c r="B714" s="2" t="n">
        <v>11651</v>
      </c>
      <c r="C714" s="3" t="n">
        <v>44119</v>
      </c>
      <c r="D714" s="2" t="s">
        <v>842</v>
      </c>
      <c r="E714" s="2" t="s">
        <v>8</v>
      </c>
      <c r="F714" s="2" t="n">
        <v>2</v>
      </c>
      <c r="G714" s="2" t="s">
        <v>231</v>
      </c>
    </row>
    <row r="715" customFormat="false" ht="12.8" hidden="false" customHeight="false" outlineLevel="0" collapsed="false">
      <c r="A715" s="2" t="s">
        <v>130</v>
      </c>
      <c r="B715" s="2"/>
      <c r="C715" s="3" t="n">
        <v>43368</v>
      </c>
      <c r="D715" s="2" t="s">
        <v>843</v>
      </c>
      <c r="E715" s="2" t="s">
        <v>8</v>
      </c>
      <c r="F715" s="2" t="n">
        <v>1</v>
      </c>
      <c r="G715" s="2" t="s">
        <v>531</v>
      </c>
    </row>
    <row r="716" customFormat="false" ht="12.8" hidden="false" customHeight="false" outlineLevel="0" collapsed="false">
      <c r="A716" s="2" t="s">
        <v>130</v>
      </c>
      <c r="B716" s="2" t="n">
        <v>613990</v>
      </c>
      <c r="C716" s="3" t="n">
        <v>43714</v>
      </c>
      <c r="D716" s="2" t="s">
        <v>844</v>
      </c>
      <c r="E716" s="2" t="s">
        <v>8</v>
      </c>
      <c r="F716" s="2" t="n">
        <v>2</v>
      </c>
      <c r="G716" s="2" t="s">
        <v>845</v>
      </c>
    </row>
    <row r="717" customFormat="false" ht="12.8" hidden="false" customHeight="false" outlineLevel="0" collapsed="false">
      <c r="A717" s="2" t="s">
        <v>160</v>
      </c>
      <c r="B717" s="2" t="n">
        <v>9752</v>
      </c>
      <c r="C717" s="3" t="n">
        <v>40132</v>
      </c>
      <c r="D717" s="2" t="s">
        <v>844</v>
      </c>
      <c r="E717" s="2" t="s">
        <v>8</v>
      </c>
      <c r="F717" s="2" t="n">
        <v>1</v>
      </c>
      <c r="G717" s="2" t="s">
        <v>228</v>
      </c>
    </row>
    <row r="718" customFormat="false" ht="12.8" hidden="false" customHeight="false" outlineLevel="0" collapsed="false">
      <c r="A718" s="2" t="s">
        <v>182</v>
      </c>
      <c r="B718" s="2" t="n">
        <v>789684</v>
      </c>
      <c r="C718" s="3" t="n">
        <v>43711</v>
      </c>
      <c r="D718" s="2" t="s">
        <v>844</v>
      </c>
      <c r="E718" s="2" t="s">
        <v>8</v>
      </c>
      <c r="F718" s="2" t="n">
        <v>1</v>
      </c>
      <c r="G718" s="2" t="s">
        <v>611</v>
      </c>
    </row>
    <row r="719" customFormat="false" ht="12.8" hidden="false" customHeight="false" outlineLevel="0" collapsed="false">
      <c r="A719" s="2" t="s">
        <v>79</v>
      </c>
      <c r="B719" s="2" t="n">
        <v>2969</v>
      </c>
      <c r="C719" s="3" t="n">
        <v>43774</v>
      </c>
      <c r="D719" s="2" t="s">
        <v>846</v>
      </c>
      <c r="E719" s="2" t="s">
        <v>8</v>
      </c>
      <c r="F719" s="2" t="n">
        <v>1</v>
      </c>
      <c r="G719" s="2" t="s">
        <v>419</v>
      </c>
    </row>
    <row r="720" customFormat="false" ht="12.8" hidden="false" customHeight="false" outlineLevel="0" collapsed="false">
      <c r="A720" s="2" t="s">
        <v>160</v>
      </c>
      <c r="B720" s="2" t="n">
        <v>373272</v>
      </c>
      <c r="C720" s="3" t="n">
        <v>43722</v>
      </c>
      <c r="D720" s="2" t="s">
        <v>847</v>
      </c>
      <c r="E720" s="2" t="s">
        <v>8</v>
      </c>
      <c r="F720" s="2" t="n">
        <v>1</v>
      </c>
      <c r="G720" s="2" t="s">
        <v>848</v>
      </c>
    </row>
    <row r="721" customFormat="false" ht="12.8" hidden="false" customHeight="false" outlineLevel="0" collapsed="false">
      <c r="A721" s="2" t="s">
        <v>79</v>
      </c>
      <c r="B721" s="2" t="n">
        <v>17</v>
      </c>
      <c r="C721" s="3" t="n">
        <v>43799</v>
      </c>
      <c r="D721" s="2" t="s">
        <v>849</v>
      </c>
      <c r="E721" s="2" t="s">
        <v>8</v>
      </c>
      <c r="F721" s="2" t="n">
        <v>1</v>
      </c>
      <c r="G721" s="2" t="s">
        <v>254</v>
      </c>
    </row>
    <row r="722" customFormat="false" ht="12.8" hidden="false" customHeight="false" outlineLevel="0" collapsed="false">
      <c r="A722" s="2" t="s">
        <v>182</v>
      </c>
      <c r="B722" s="2" t="n">
        <v>9561</v>
      </c>
      <c r="C722" s="3" t="n">
        <v>40131</v>
      </c>
      <c r="D722" s="2" t="s">
        <v>849</v>
      </c>
      <c r="E722" s="2" t="s">
        <v>8</v>
      </c>
      <c r="F722" s="2" t="n">
        <v>1</v>
      </c>
      <c r="G722" s="2" t="s">
        <v>228</v>
      </c>
    </row>
    <row r="723" customFormat="false" ht="12.8" hidden="false" customHeight="false" outlineLevel="0" collapsed="false">
      <c r="A723" s="2" t="s">
        <v>79</v>
      </c>
      <c r="B723" s="2" t="n">
        <v>479214</v>
      </c>
      <c r="C723" s="3" t="n">
        <v>43486</v>
      </c>
      <c r="D723" s="2" t="s">
        <v>850</v>
      </c>
      <c r="E723" s="2" t="s">
        <v>8</v>
      </c>
      <c r="F723" s="2" t="n">
        <v>1</v>
      </c>
      <c r="G723" s="2" t="s">
        <v>436</v>
      </c>
    </row>
    <row r="724" customFormat="false" ht="12.8" hidden="false" customHeight="false" outlineLevel="0" collapsed="false">
      <c r="A724" s="2" t="s">
        <v>130</v>
      </c>
      <c r="B724" s="2"/>
      <c r="C724" s="2" t="s">
        <v>567</v>
      </c>
      <c r="D724" s="2" t="s">
        <v>851</v>
      </c>
      <c r="E724" s="2" t="s">
        <v>8</v>
      </c>
      <c r="F724" s="2" t="n">
        <v>1</v>
      </c>
      <c r="G724" s="2" t="s">
        <v>852</v>
      </c>
    </row>
    <row r="725" customFormat="false" ht="12.8" hidden="false" customHeight="false" outlineLevel="0" collapsed="false">
      <c r="A725" s="2" t="s">
        <v>79</v>
      </c>
      <c r="B725" s="2" t="n">
        <v>444500</v>
      </c>
      <c r="C725" s="2" t="s">
        <v>853</v>
      </c>
      <c r="D725" s="2" t="s">
        <v>854</v>
      </c>
      <c r="E725" s="2" t="s">
        <v>8</v>
      </c>
      <c r="F725" s="2" t="n">
        <v>1</v>
      </c>
      <c r="G725" s="2" t="s">
        <v>467</v>
      </c>
    </row>
    <row r="726" customFormat="false" ht="12.8" hidden="false" customHeight="false" outlineLevel="0" collapsed="false">
      <c r="A726" s="2" t="s">
        <v>130</v>
      </c>
      <c r="B726" s="2" t="n">
        <v>17680</v>
      </c>
      <c r="C726" s="3" t="n">
        <v>43794</v>
      </c>
      <c r="D726" s="2" t="s">
        <v>855</v>
      </c>
      <c r="E726" s="2" t="s">
        <v>8</v>
      </c>
      <c r="F726" s="2" t="n">
        <v>1</v>
      </c>
      <c r="G726" s="2" t="s">
        <v>228</v>
      </c>
    </row>
    <row r="727" customFormat="false" ht="12.8" hidden="false" customHeight="false" outlineLevel="0" collapsed="false">
      <c r="A727" s="2" t="s">
        <v>160</v>
      </c>
      <c r="B727" s="2" t="n">
        <v>6889</v>
      </c>
      <c r="C727" s="3" t="n">
        <v>44144</v>
      </c>
      <c r="D727" s="2" t="s">
        <v>167</v>
      </c>
      <c r="E727" s="2" t="s">
        <v>2</v>
      </c>
      <c r="F727" s="2" t="n">
        <v>1</v>
      </c>
      <c r="G727" s="2" t="s">
        <v>211</v>
      </c>
    </row>
    <row r="728" customFormat="false" ht="12.8" hidden="false" customHeight="false" outlineLevel="0" collapsed="false">
      <c r="A728" s="2" t="s">
        <v>0</v>
      </c>
      <c r="B728" s="2" t="n">
        <v>15145</v>
      </c>
      <c r="C728" s="3" t="n">
        <v>44488</v>
      </c>
      <c r="D728" s="2" t="s">
        <v>212</v>
      </c>
      <c r="E728" s="2" t="s">
        <v>8</v>
      </c>
      <c r="F728" s="2" t="n">
        <v>1</v>
      </c>
      <c r="G728" s="2" t="s">
        <v>211</v>
      </c>
      <c r="H728" s="1" t="n">
        <v>6</v>
      </c>
    </row>
    <row r="729" customFormat="false" ht="12.8" hidden="false" customHeight="false" outlineLevel="0" collapsed="false">
      <c r="A729" s="2" t="s">
        <v>0</v>
      </c>
      <c r="B729" s="2" t="n">
        <v>15145</v>
      </c>
      <c r="C729" s="3" t="n">
        <v>44488</v>
      </c>
      <c r="D729" s="2" t="s">
        <v>212</v>
      </c>
      <c r="E729" s="2" t="s">
        <v>8</v>
      </c>
      <c r="F729" s="2" t="n">
        <v>1</v>
      </c>
      <c r="G729" s="2" t="s">
        <v>211</v>
      </c>
      <c r="H729" s="1" t="n">
        <v>6</v>
      </c>
    </row>
    <row r="730" customFormat="false" ht="12.8" hidden="false" customHeight="false" outlineLevel="0" collapsed="false">
      <c r="A730" s="2" t="s">
        <v>79</v>
      </c>
      <c r="B730" s="2" t="n">
        <v>18612</v>
      </c>
      <c r="C730" s="3" t="n">
        <v>44490</v>
      </c>
      <c r="D730" s="2" t="s">
        <v>212</v>
      </c>
      <c r="E730" s="2" t="s">
        <v>8</v>
      </c>
      <c r="F730" s="2" t="n">
        <v>2</v>
      </c>
      <c r="G730" s="2" t="s">
        <v>206</v>
      </c>
      <c r="H730" s="1" t="n">
        <v>32</v>
      </c>
    </row>
    <row r="731" customFormat="false" ht="12.8" hidden="false" customHeight="false" outlineLevel="0" collapsed="false">
      <c r="A731" s="2" t="s">
        <v>79</v>
      </c>
      <c r="B731" s="2" t="n">
        <v>18612</v>
      </c>
      <c r="C731" s="3" t="n">
        <v>44490</v>
      </c>
      <c r="D731" s="2" t="s">
        <v>212</v>
      </c>
      <c r="E731" s="2" t="s">
        <v>8</v>
      </c>
      <c r="F731" s="2" t="n">
        <v>2</v>
      </c>
      <c r="G731" s="2" t="s">
        <v>206</v>
      </c>
      <c r="H731" s="1" t="n">
        <v>32</v>
      </c>
    </row>
    <row r="732" customFormat="false" ht="12.8" hidden="false" customHeight="false" outlineLevel="0" collapsed="false">
      <c r="A732" s="2" t="s">
        <v>0</v>
      </c>
      <c r="B732" s="2" t="n">
        <v>16267</v>
      </c>
      <c r="C732" s="3" t="n">
        <v>43759</v>
      </c>
      <c r="D732" s="2" t="s">
        <v>856</v>
      </c>
      <c r="E732" s="2" t="s">
        <v>8</v>
      </c>
      <c r="F732" s="2" t="n">
        <v>2</v>
      </c>
      <c r="G732" s="2" t="s">
        <v>228</v>
      </c>
    </row>
    <row r="733" customFormat="false" ht="12.8" hidden="false" customHeight="false" outlineLevel="0" collapsed="false">
      <c r="A733" s="2" t="s">
        <v>79</v>
      </c>
      <c r="B733" s="2" t="n">
        <v>442772</v>
      </c>
      <c r="C733" s="2" t="s">
        <v>857</v>
      </c>
      <c r="D733" s="2" t="s">
        <v>858</v>
      </c>
      <c r="E733" s="2" t="s">
        <v>8</v>
      </c>
      <c r="F733" s="2" t="n">
        <v>1</v>
      </c>
      <c r="G733" s="2" t="s">
        <v>258</v>
      </c>
    </row>
    <row r="734" customFormat="false" ht="12.8" hidden="false" customHeight="false" outlineLevel="0" collapsed="false">
      <c r="A734" s="2" t="s">
        <v>0</v>
      </c>
      <c r="B734" s="2" t="n">
        <v>567624</v>
      </c>
      <c r="C734" s="3" t="n">
        <v>43339</v>
      </c>
      <c r="D734" s="2" t="s">
        <v>291</v>
      </c>
      <c r="E734" s="2" t="s">
        <v>8</v>
      </c>
      <c r="F734" s="2" t="n">
        <v>1</v>
      </c>
      <c r="G734" s="2" t="s">
        <v>421</v>
      </c>
    </row>
    <row r="735" customFormat="false" ht="12.8" hidden="false" customHeight="false" outlineLevel="0" collapsed="false">
      <c r="A735" s="2" t="s">
        <v>0</v>
      </c>
      <c r="B735" s="2" t="n">
        <v>563380</v>
      </c>
      <c r="C735" s="3" t="n">
        <v>43346</v>
      </c>
      <c r="D735" s="2" t="s">
        <v>291</v>
      </c>
      <c r="E735" s="2" t="s">
        <v>8</v>
      </c>
      <c r="F735" s="2" t="n">
        <v>1</v>
      </c>
      <c r="G735" s="2" t="s">
        <v>206</v>
      </c>
    </row>
    <row r="736" customFormat="false" ht="12.8" hidden="false" customHeight="false" outlineLevel="0" collapsed="false">
      <c r="A736" s="2" t="s">
        <v>0</v>
      </c>
      <c r="B736" s="2" t="n">
        <v>528084</v>
      </c>
      <c r="C736" s="2" t="s">
        <v>859</v>
      </c>
      <c r="D736" s="2" t="s">
        <v>291</v>
      </c>
      <c r="E736" s="2" t="s">
        <v>8</v>
      </c>
      <c r="F736" s="2" t="n">
        <v>2</v>
      </c>
      <c r="G736" s="2" t="s">
        <v>860</v>
      </c>
    </row>
    <row r="737" customFormat="false" ht="12.8" hidden="false" customHeight="false" outlineLevel="0" collapsed="false">
      <c r="A737" s="2" t="s">
        <v>0</v>
      </c>
      <c r="B737" s="2" t="n">
        <v>528511</v>
      </c>
      <c r="C737" s="2" t="s">
        <v>861</v>
      </c>
      <c r="D737" s="2" t="s">
        <v>291</v>
      </c>
      <c r="E737" s="2" t="s">
        <v>8</v>
      </c>
      <c r="F737" s="2" t="n">
        <v>2</v>
      </c>
      <c r="G737" s="2" t="s">
        <v>421</v>
      </c>
    </row>
    <row r="738" customFormat="false" ht="12.8" hidden="false" customHeight="false" outlineLevel="0" collapsed="false">
      <c r="A738" s="2" t="s">
        <v>0</v>
      </c>
      <c r="B738" s="2" t="n">
        <v>532167</v>
      </c>
      <c r="C738" s="2" t="s">
        <v>862</v>
      </c>
      <c r="D738" s="2" t="s">
        <v>291</v>
      </c>
      <c r="E738" s="2" t="s">
        <v>8</v>
      </c>
      <c r="F738" s="2" t="n">
        <v>2</v>
      </c>
      <c r="G738" s="2" t="s">
        <v>602</v>
      </c>
    </row>
    <row r="739" customFormat="false" ht="12.8" hidden="false" customHeight="false" outlineLevel="0" collapsed="false">
      <c r="A739" s="2" t="s">
        <v>0</v>
      </c>
      <c r="B739" s="2" t="n">
        <v>13904</v>
      </c>
      <c r="C739" s="3" t="n">
        <v>44032</v>
      </c>
      <c r="D739" s="2" t="s">
        <v>291</v>
      </c>
      <c r="E739" s="2" t="s">
        <v>8</v>
      </c>
      <c r="F739" s="2" t="n">
        <v>1</v>
      </c>
      <c r="G739" s="2" t="s">
        <v>206</v>
      </c>
    </row>
    <row r="740" customFormat="false" ht="12.8" hidden="false" customHeight="false" outlineLevel="0" collapsed="false">
      <c r="A740" s="2" t="s">
        <v>79</v>
      </c>
      <c r="B740" s="2" t="n">
        <v>474735</v>
      </c>
      <c r="C740" s="3" t="n">
        <v>43401</v>
      </c>
      <c r="D740" s="2" t="s">
        <v>291</v>
      </c>
      <c r="E740" s="2" t="s">
        <v>8</v>
      </c>
      <c r="F740" s="2" t="n">
        <v>2</v>
      </c>
      <c r="G740" s="2" t="s">
        <v>258</v>
      </c>
    </row>
    <row r="741" customFormat="false" ht="12.8" hidden="false" customHeight="false" outlineLevel="0" collapsed="false">
      <c r="A741" s="2" t="s">
        <v>130</v>
      </c>
      <c r="B741" s="2" t="n">
        <v>8714</v>
      </c>
      <c r="C741" s="3" t="n">
        <v>44479</v>
      </c>
      <c r="D741" s="2" t="s">
        <v>291</v>
      </c>
      <c r="E741" s="2" t="s">
        <v>8</v>
      </c>
      <c r="F741" s="2" t="n">
        <v>2</v>
      </c>
      <c r="G741" s="2" t="s">
        <v>206</v>
      </c>
      <c r="H741" s="1" t="n">
        <v>48</v>
      </c>
    </row>
    <row r="742" customFormat="false" ht="12.8" hidden="false" customHeight="false" outlineLevel="0" collapsed="false">
      <c r="A742" s="2" t="s">
        <v>130</v>
      </c>
      <c r="B742" s="2" t="n">
        <v>8714</v>
      </c>
      <c r="C742" s="3" t="n">
        <v>44479</v>
      </c>
      <c r="D742" s="2" t="s">
        <v>291</v>
      </c>
      <c r="E742" s="2" t="s">
        <v>8</v>
      </c>
      <c r="F742" s="2" t="n">
        <v>2</v>
      </c>
      <c r="G742" s="2" t="s">
        <v>206</v>
      </c>
      <c r="H742" s="1" t="n">
        <v>48</v>
      </c>
    </row>
    <row r="743" customFormat="false" ht="12.8" hidden="false" customHeight="false" outlineLevel="0" collapsed="false">
      <c r="A743" s="2" t="s">
        <v>151</v>
      </c>
      <c r="B743" s="2" t="n">
        <v>7240</v>
      </c>
      <c r="C743" s="3" t="n">
        <v>44478</v>
      </c>
      <c r="D743" s="2" t="s">
        <v>291</v>
      </c>
      <c r="E743" s="2" t="s">
        <v>8</v>
      </c>
      <c r="F743" s="2" t="n">
        <v>1</v>
      </c>
      <c r="G743" s="2" t="s">
        <v>206</v>
      </c>
      <c r="H743" s="1" t="n">
        <v>91</v>
      </c>
    </row>
    <row r="744" customFormat="false" ht="12.8" hidden="false" customHeight="false" outlineLevel="0" collapsed="false">
      <c r="A744" s="2" t="s">
        <v>151</v>
      </c>
      <c r="B744" s="2" t="n">
        <v>7240</v>
      </c>
      <c r="C744" s="3" t="n">
        <v>44478</v>
      </c>
      <c r="D744" s="2" t="s">
        <v>291</v>
      </c>
      <c r="E744" s="2" t="s">
        <v>8</v>
      </c>
      <c r="F744" s="2" t="n">
        <v>1</v>
      </c>
      <c r="G744" s="2" t="s">
        <v>206</v>
      </c>
      <c r="H744" s="1" t="n">
        <v>91</v>
      </c>
    </row>
    <row r="745" customFormat="false" ht="12.8" hidden="false" customHeight="false" outlineLevel="0" collapsed="false">
      <c r="A745" s="2" t="s">
        <v>194</v>
      </c>
      <c r="B745" s="2" t="n">
        <v>423752</v>
      </c>
      <c r="C745" s="2" t="s">
        <v>863</v>
      </c>
      <c r="D745" s="2" t="s">
        <v>291</v>
      </c>
      <c r="E745" s="2" t="s">
        <v>8</v>
      </c>
      <c r="F745" s="2" t="n">
        <v>1</v>
      </c>
      <c r="G745" s="2" t="s">
        <v>421</v>
      </c>
    </row>
    <row r="746" customFormat="false" ht="12.8" hidden="false" customHeight="false" outlineLevel="0" collapsed="false">
      <c r="A746" s="2" t="s">
        <v>194</v>
      </c>
      <c r="B746" s="2" t="n">
        <v>443938</v>
      </c>
      <c r="C746" s="2" t="s">
        <v>864</v>
      </c>
      <c r="D746" s="2" t="s">
        <v>291</v>
      </c>
      <c r="E746" s="2" t="s">
        <v>8</v>
      </c>
      <c r="F746" s="2" t="n">
        <v>1</v>
      </c>
      <c r="G746" s="2" t="s">
        <v>258</v>
      </c>
    </row>
    <row r="747" customFormat="false" ht="12.8" hidden="false" customHeight="false" outlineLevel="0" collapsed="false">
      <c r="A747" s="2" t="s">
        <v>194</v>
      </c>
      <c r="B747" s="2" t="n">
        <v>491506</v>
      </c>
      <c r="C747" s="3" t="n">
        <v>43705</v>
      </c>
      <c r="D747" s="2" t="s">
        <v>291</v>
      </c>
      <c r="E747" s="2" t="s">
        <v>8</v>
      </c>
      <c r="F747" s="2" t="n">
        <v>2</v>
      </c>
      <c r="G747" s="2" t="s">
        <v>254</v>
      </c>
    </row>
    <row r="748" customFormat="false" ht="12.8" hidden="false" customHeight="false" outlineLevel="0" collapsed="false">
      <c r="A748" s="2" t="s">
        <v>0</v>
      </c>
      <c r="B748" s="2" t="n">
        <v>570104</v>
      </c>
      <c r="C748" s="3" t="n">
        <v>43362</v>
      </c>
      <c r="D748" s="2" t="s">
        <v>865</v>
      </c>
      <c r="E748" s="2" t="s">
        <v>8</v>
      </c>
      <c r="F748" s="2" t="n">
        <v>2</v>
      </c>
      <c r="G748" s="2" t="s">
        <v>579</v>
      </c>
    </row>
    <row r="749" customFormat="false" ht="12.8" hidden="false" customHeight="false" outlineLevel="0" collapsed="false">
      <c r="A749" s="2" t="s">
        <v>0</v>
      </c>
      <c r="B749" s="2" t="n">
        <v>570558</v>
      </c>
      <c r="C749" s="3" t="n">
        <v>43367</v>
      </c>
      <c r="D749" s="2" t="s">
        <v>865</v>
      </c>
      <c r="E749" s="2" t="s">
        <v>8</v>
      </c>
      <c r="F749" s="2" t="n">
        <v>2</v>
      </c>
      <c r="G749" s="2" t="s">
        <v>866</v>
      </c>
    </row>
    <row r="750" customFormat="false" ht="12.8" hidden="false" customHeight="false" outlineLevel="0" collapsed="false">
      <c r="A750" s="2" t="s">
        <v>0</v>
      </c>
      <c r="B750" s="2" t="n">
        <v>16325</v>
      </c>
      <c r="C750" s="3" t="n">
        <v>43759</v>
      </c>
      <c r="D750" s="2" t="s">
        <v>867</v>
      </c>
      <c r="E750" s="2" t="s">
        <v>8</v>
      </c>
      <c r="F750" s="2" t="n">
        <v>2</v>
      </c>
      <c r="G750" s="2" t="s">
        <v>206</v>
      </c>
    </row>
    <row r="751" customFormat="false" ht="12.8" hidden="false" customHeight="false" outlineLevel="0" collapsed="false">
      <c r="A751" s="2" t="s">
        <v>130</v>
      </c>
      <c r="B751" s="2" t="n">
        <v>584976</v>
      </c>
      <c r="C751" s="3" t="n">
        <v>43339</v>
      </c>
      <c r="D751" s="2" t="s">
        <v>867</v>
      </c>
      <c r="E751" s="2" t="s">
        <v>8</v>
      </c>
      <c r="F751" s="2" t="n">
        <v>2</v>
      </c>
      <c r="G751" s="2" t="s">
        <v>868</v>
      </c>
    </row>
    <row r="752" customFormat="false" ht="12.8" hidden="false" customHeight="false" outlineLevel="0" collapsed="false">
      <c r="A752" s="2" t="s">
        <v>79</v>
      </c>
      <c r="B752" s="2"/>
      <c r="C752" s="2" t="s">
        <v>869</v>
      </c>
      <c r="D752" s="2" t="s">
        <v>870</v>
      </c>
      <c r="E752" s="2" t="s">
        <v>8</v>
      </c>
      <c r="F752" s="2" t="n">
        <v>1</v>
      </c>
      <c r="G752" s="2" t="s">
        <v>871</v>
      </c>
    </row>
    <row r="753" customFormat="false" ht="12.8" hidden="false" customHeight="false" outlineLevel="0" collapsed="false">
      <c r="A753" s="2" t="s">
        <v>194</v>
      </c>
      <c r="B753" s="2"/>
      <c r="C753" s="3" t="n">
        <v>44075</v>
      </c>
      <c r="D753" s="2" t="s">
        <v>872</v>
      </c>
      <c r="E753" s="2" t="s">
        <v>8</v>
      </c>
      <c r="F753" s="2" t="n">
        <v>1</v>
      </c>
      <c r="G753" s="2" t="s">
        <v>242</v>
      </c>
    </row>
    <row r="754" customFormat="false" ht="12.8" hidden="false" customHeight="false" outlineLevel="0" collapsed="false">
      <c r="A754" s="2" t="s">
        <v>151</v>
      </c>
      <c r="B754" s="2"/>
      <c r="C754" s="2" t="s">
        <v>873</v>
      </c>
      <c r="D754" s="2" t="s">
        <v>874</v>
      </c>
      <c r="E754" s="2" t="s">
        <v>8</v>
      </c>
      <c r="F754" s="2" t="n">
        <v>2</v>
      </c>
      <c r="G754" s="2" t="s">
        <v>373</v>
      </c>
    </row>
    <row r="755" customFormat="false" ht="12.8" hidden="false" customHeight="false" outlineLevel="0" collapsed="false">
      <c r="A755" s="2" t="s">
        <v>151</v>
      </c>
      <c r="B755" s="2" t="n">
        <v>3585</v>
      </c>
      <c r="C755" s="3" t="n">
        <v>44413</v>
      </c>
      <c r="D755" s="2" t="s">
        <v>290</v>
      </c>
      <c r="E755" s="2" t="s">
        <v>8</v>
      </c>
      <c r="F755" s="2" t="n">
        <v>1</v>
      </c>
      <c r="G755" s="2" t="s">
        <v>258</v>
      </c>
      <c r="H755" s="1" t="n">
        <v>90</v>
      </c>
    </row>
    <row r="756" customFormat="false" ht="12.8" hidden="false" customHeight="false" outlineLevel="0" collapsed="false">
      <c r="A756" s="2" t="s">
        <v>151</v>
      </c>
      <c r="B756" s="2" t="n">
        <v>3585</v>
      </c>
      <c r="C756" s="3" t="n">
        <v>44413</v>
      </c>
      <c r="D756" s="2" t="s">
        <v>290</v>
      </c>
      <c r="E756" s="2" t="s">
        <v>8</v>
      </c>
      <c r="F756" s="2" t="n">
        <v>1</v>
      </c>
      <c r="G756" s="2" t="s">
        <v>258</v>
      </c>
      <c r="H756" s="1" t="n">
        <v>90</v>
      </c>
    </row>
    <row r="757" customFormat="false" ht="12.8" hidden="false" customHeight="false" outlineLevel="0" collapsed="false">
      <c r="A757" s="2" t="s">
        <v>0</v>
      </c>
      <c r="B757" s="2" t="n">
        <v>526191</v>
      </c>
      <c r="C757" s="2" t="s">
        <v>720</v>
      </c>
      <c r="D757" s="2" t="s">
        <v>875</v>
      </c>
      <c r="E757" s="2" t="s">
        <v>8</v>
      </c>
      <c r="F757" s="2" t="n">
        <v>1</v>
      </c>
      <c r="G757" s="2" t="s">
        <v>876</v>
      </c>
    </row>
    <row r="758" customFormat="false" ht="12.8" hidden="false" customHeight="false" outlineLevel="0" collapsed="false">
      <c r="A758" s="2" t="s">
        <v>0</v>
      </c>
      <c r="B758" s="2" t="n">
        <v>461668</v>
      </c>
      <c r="C758" s="2" t="s">
        <v>877</v>
      </c>
      <c r="D758" s="2" t="s">
        <v>878</v>
      </c>
      <c r="E758" s="2" t="s">
        <v>8</v>
      </c>
      <c r="F758" s="2" t="n">
        <v>1</v>
      </c>
      <c r="G758" s="2" t="s">
        <v>421</v>
      </c>
    </row>
    <row r="759" customFormat="false" ht="12.8" hidden="false" customHeight="false" outlineLevel="0" collapsed="false">
      <c r="A759" s="2" t="s">
        <v>0</v>
      </c>
      <c r="B759" s="2" t="n">
        <v>530838</v>
      </c>
      <c r="C759" s="2" t="s">
        <v>879</v>
      </c>
      <c r="D759" s="2" t="s">
        <v>878</v>
      </c>
      <c r="E759" s="2" t="s">
        <v>8</v>
      </c>
      <c r="F759" s="2" t="n">
        <v>1</v>
      </c>
      <c r="G759" s="2" t="s">
        <v>880</v>
      </c>
    </row>
    <row r="760" customFormat="false" ht="12.8" hidden="false" customHeight="false" outlineLevel="0" collapsed="false">
      <c r="A760" s="2" t="s">
        <v>0</v>
      </c>
      <c r="B760" s="2" t="n">
        <v>528734</v>
      </c>
      <c r="C760" s="2" t="s">
        <v>881</v>
      </c>
      <c r="D760" s="2" t="s">
        <v>878</v>
      </c>
      <c r="E760" s="2" t="s">
        <v>8</v>
      </c>
      <c r="F760" s="2" t="n">
        <v>2</v>
      </c>
      <c r="G760" s="2" t="s">
        <v>449</v>
      </c>
    </row>
    <row r="761" customFormat="false" ht="12.8" hidden="false" customHeight="false" outlineLevel="0" collapsed="false">
      <c r="A761" s="2" t="s">
        <v>0</v>
      </c>
      <c r="B761" s="2" t="n">
        <v>531067</v>
      </c>
      <c r="C761" s="2" t="s">
        <v>882</v>
      </c>
      <c r="D761" s="2" t="s">
        <v>878</v>
      </c>
      <c r="E761" s="2" t="s">
        <v>8</v>
      </c>
      <c r="F761" s="2" t="n">
        <v>2</v>
      </c>
      <c r="G761" s="2" t="s">
        <v>883</v>
      </c>
    </row>
    <row r="762" customFormat="false" ht="12.8" hidden="false" customHeight="false" outlineLevel="0" collapsed="false">
      <c r="A762" s="2" t="s">
        <v>79</v>
      </c>
      <c r="B762" s="2"/>
      <c r="C762" s="3" t="n">
        <v>43363</v>
      </c>
      <c r="D762" s="2" t="s">
        <v>878</v>
      </c>
      <c r="E762" s="2" t="s">
        <v>8</v>
      </c>
      <c r="F762" s="2" t="n">
        <v>1</v>
      </c>
      <c r="G762" s="2" t="s">
        <v>579</v>
      </c>
    </row>
    <row r="763" customFormat="false" ht="12.8" hidden="false" customHeight="false" outlineLevel="0" collapsed="false">
      <c r="A763" s="2" t="s">
        <v>0</v>
      </c>
      <c r="B763" s="2" t="n">
        <v>500017</v>
      </c>
      <c r="C763" s="2" t="s">
        <v>884</v>
      </c>
      <c r="D763" s="2" t="s">
        <v>885</v>
      </c>
      <c r="E763" s="2" t="s">
        <v>8</v>
      </c>
      <c r="F763" s="2" t="n">
        <v>1</v>
      </c>
      <c r="G763" s="2" t="s">
        <v>583</v>
      </c>
    </row>
    <row r="764" customFormat="false" ht="12.8" hidden="false" customHeight="false" outlineLevel="0" collapsed="false">
      <c r="A764" s="2" t="s">
        <v>0</v>
      </c>
      <c r="B764" s="2" t="n">
        <v>532540</v>
      </c>
      <c r="C764" s="2" t="s">
        <v>532</v>
      </c>
      <c r="D764" s="2" t="s">
        <v>886</v>
      </c>
      <c r="E764" s="2" t="s">
        <v>8</v>
      </c>
      <c r="F764" s="2" t="n">
        <v>2</v>
      </c>
      <c r="G764" s="2" t="s">
        <v>887</v>
      </c>
    </row>
    <row r="765" customFormat="false" ht="12.8" hidden="false" customHeight="false" outlineLevel="0" collapsed="false">
      <c r="A765" s="2" t="s">
        <v>79</v>
      </c>
      <c r="B765" s="2" t="n">
        <v>435521</v>
      </c>
      <c r="C765" s="2" t="s">
        <v>888</v>
      </c>
      <c r="D765" s="2" t="s">
        <v>320</v>
      </c>
      <c r="E765" s="2" t="s">
        <v>8</v>
      </c>
      <c r="F765" s="2" t="n">
        <v>1</v>
      </c>
      <c r="G765" s="2" t="s">
        <v>889</v>
      </c>
    </row>
    <row r="766" customFormat="false" ht="12.8" hidden="false" customHeight="false" outlineLevel="0" collapsed="false">
      <c r="A766" s="2" t="s">
        <v>79</v>
      </c>
      <c r="B766" s="2" t="n">
        <v>26756</v>
      </c>
      <c r="C766" s="3" t="n">
        <v>44376</v>
      </c>
      <c r="D766" s="2" t="s">
        <v>320</v>
      </c>
      <c r="E766" s="2" t="s">
        <v>8</v>
      </c>
      <c r="F766" s="2" t="n">
        <v>2</v>
      </c>
      <c r="G766" s="2" t="s">
        <v>206</v>
      </c>
      <c r="H766" s="1" t="n">
        <v>18</v>
      </c>
    </row>
    <row r="767" customFormat="false" ht="12.8" hidden="false" customHeight="false" outlineLevel="0" collapsed="false">
      <c r="A767" s="2" t="s">
        <v>79</v>
      </c>
      <c r="B767" s="2" t="n">
        <v>26756</v>
      </c>
      <c r="C767" s="3" t="n">
        <v>44376</v>
      </c>
      <c r="D767" s="2" t="s">
        <v>320</v>
      </c>
      <c r="E767" s="2" t="s">
        <v>8</v>
      </c>
      <c r="F767" s="2" t="n">
        <v>2</v>
      </c>
      <c r="G767" s="2" t="s">
        <v>206</v>
      </c>
      <c r="H767" s="1" t="n">
        <v>18</v>
      </c>
    </row>
    <row r="768" customFormat="false" ht="12.8" hidden="false" customHeight="false" outlineLevel="0" collapsed="false">
      <c r="A768" s="2" t="s">
        <v>182</v>
      </c>
      <c r="B768" s="2" t="n">
        <v>650294</v>
      </c>
      <c r="C768" s="2" t="s">
        <v>890</v>
      </c>
      <c r="D768" s="2" t="s">
        <v>320</v>
      </c>
      <c r="E768" s="2" t="s">
        <v>8</v>
      </c>
      <c r="F768" s="2" t="n">
        <v>2</v>
      </c>
      <c r="G768" s="2" t="s">
        <v>421</v>
      </c>
    </row>
    <row r="769" customFormat="false" ht="12.8" hidden="false" customHeight="false" outlineLevel="0" collapsed="false">
      <c r="A769" s="2" t="s">
        <v>194</v>
      </c>
      <c r="B769" s="2" t="n">
        <v>3444</v>
      </c>
      <c r="C769" s="3" t="n">
        <v>44381</v>
      </c>
      <c r="D769" s="2" t="s">
        <v>320</v>
      </c>
      <c r="E769" s="2" t="s">
        <v>8</v>
      </c>
      <c r="F769" s="2" t="n">
        <v>1</v>
      </c>
      <c r="G769" s="2" t="s">
        <v>211</v>
      </c>
      <c r="H769" s="1" t="n">
        <v>136</v>
      </c>
    </row>
    <row r="770" customFormat="false" ht="12.8" hidden="false" customHeight="false" outlineLevel="0" collapsed="false">
      <c r="A770" s="2" t="s">
        <v>194</v>
      </c>
      <c r="B770" s="2" t="n">
        <v>3444</v>
      </c>
      <c r="C770" s="3" t="n">
        <v>44381</v>
      </c>
      <c r="D770" s="2" t="s">
        <v>320</v>
      </c>
      <c r="E770" s="2" t="s">
        <v>8</v>
      </c>
      <c r="F770" s="2" t="n">
        <v>1</v>
      </c>
      <c r="G770" s="2" t="s">
        <v>211</v>
      </c>
      <c r="H770" s="1" t="n">
        <v>136</v>
      </c>
    </row>
    <row r="771" customFormat="false" ht="12.8" hidden="false" customHeight="false" outlineLevel="0" collapsed="false">
      <c r="A771" s="2" t="s">
        <v>0</v>
      </c>
      <c r="B771" s="2"/>
      <c r="C771" s="3" t="n">
        <v>43340</v>
      </c>
      <c r="D771" s="2" t="s">
        <v>891</v>
      </c>
      <c r="E771" s="2" t="s">
        <v>8</v>
      </c>
      <c r="F771" s="2" t="n">
        <v>2</v>
      </c>
      <c r="G771" s="2" t="s">
        <v>254</v>
      </c>
    </row>
    <row r="772" customFormat="false" ht="12.8" hidden="false" customHeight="false" outlineLevel="0" collapsed="false">
      <c r="A772" s="2" t="s">
        <v>151</v>
      </c>
      <c r="B772" s="2" t="n">
        <v>609953</v>
      </c>
      <c r="C772" s="3" t="n">
        <v>43366</v>
      </c>
      <c r="D772" s="2" t="s">
        <v>892</v>
      </c>
      <c r="E772" s="2" t="s">
        <v>8</v>
      </c>
      <c r="F772" s="2" t="n">
        <v>2</v>
      </c>
      <c r="G772" s="2" t="s">
        <v>893</v>
      </c>
    </row>
    <row r="773" customFormat="false" ht="12.8" hidden="false" customHeight="false" outlineLevel="0" collapsed="false">
      <c r="A773" s="2" t="s">
        <v>151</v>
      </c>
      <c r="B773" s="2"/>
      <c r="C773" s="2" t="s">
        <v>553</v>
      </c>
      <c r="D773" s="2" t="s">
        <v>894</v>
      </c>
      <c r="E773" s="2" t="s">
        <v>8</v>
      </c>
      <c r="F773" s="2" t="n">
        <v>2</v>
      </c>
      <c r="G773" s="2" t="s">
        <v>421</v>
      </c>
    </row>
    <row r="774" customFormat="false" ht="12.8" hidden="false" customHeight="false" outlineLevel="0" collapsed="false">
      <c r="A774" s="2" t="s">
        <v>130</v>
      </c>
      <c r="B774" s="2" t="n">
        <v>555552</v>
      </c>
      <c r="C774" s="2" t="s">
        <v>895</v>
      </c>
      <c r="D774" s="2" t="s">
        <v>896</v>
      </c>
      <c r="E774" s="2" t="s">
        <v>8</v>
      </c>
      <c r="F774" s="2" t="n">
        <v>1</v>
      </c>
      <c r="G774" s="2" t="s">
        <v>449</v>
      </c>
    </row>
    <row r="775" customFormat="false" ht="12.8" hidden="false" customHeight="false" outlineLevel="0" collapsed="false">
      <c r="A775" s="2" t="s">
        <v>0</v>
      </c>
      <c r="B775" s="2" t="n">
        <v>462441</v>
      </c>
      <c r="C775" s="2" t="s">
        <v>581</v>
      </c>
      <c r="D775" s="2" t="s">
        <v>897</v>
      </c>
      <c r="E775" s="2" t="s">
        <v>8</v>
      </c>
      <c r="F775" s="2" t="n">
        <v>1</v>
      </c>
      <c r="G775" s="2" t="s">
        <v>421</v>
      </c>
    </row>
    <row r="776" customFormat="false" ht="12.8" hidden="false" customHeight="false" outlineLevel="0" collapsed="false">
      <c r="A776" s="2" t="s">
        <v>0</v>
      </c>
      <c r="B776" s="2" t="n">
        <v>526327</v>
      </c>
      <c r="C776" s="2" t="s">
        <v>898</v>
      </c>
      <c r="D776" s="2" t="s">
        <v>897</v>
      </c>
      <c r="E776" s="2" t="s">
        <v>8</v>
      </c>
      <c r="F776" s="2" t="n">
        <v>1</v>
      </c>
      <c r="G776" s="2" t="s">
        <v>449</v>
      </c>
    </row>
    <row r="777" customFormat="false" ht="12.8" hidden="false" customHeight="false" outlineLevel="0" collapsed="false">
      <c r="A777" s="2" t="s">
        <v>0</v>
      </c>
      <c r="B777" s="2" t="n">
        <v>529241</v>
      </c>
      <c r="C777" s="2" t="s">
        <v>899</v>
      </c>
      <c r="D777" s="2" t="s">
        <v>897</v>
      </c>
      <c r="E777" s="2" t="s">
        <v>8</v>
      </c>
      <c r="F777" s="2" t="n">
        <v>1</v>
      </c>
      <c r="G777" s="2" t="s">
        <v>449</v>
      </c>
    </row>
    <row r="778" customFormat="false" ht="12.8" hidden="false" customHeight="false" outlineLevel="0" collapsed="false">
      <c r="A778" s="2" t="s">
        <v>0</v>
      </c>
      <c r="B778" s="2" t="n">
        <v>571029</v>
      </c>
      <c r="C778" s="3" t="n">
        <v>43373</v>
      </c>
      <c r="D778" s="2" t="s">
        <v>897</v>
      </c>
      <c r="E778" s="2" t="s">
        <v>8</v>
      </c>
      <c r="F778" s="2" t="n">
        <v>1</v>
      </c>
      <c r="G778" s="2" t="s">
        <v>419</v>
      </c>
    </row>
    <row r="779" customFormat="false" ht="12.8" hidden="false" customHeight="false" outlineLevel="0" collapsed="false">
      <c r="A779" s="2" t="s">
        <v>0</v>
      </c>
      <c r="B779" s="2" t="n">
        <v>531410</v>
      </c>
      <c r="C779" s="2" t="s">
        <v>900</v>
      </c>
      <c r="D779" s="2" t="s">
        <v>897</v>
      </c>
      <c r="E779" s="2" t="s">
        <v>8</v>
      </c>
      <c r="F779" s="2" t="n">
        <v>2</v>
      </c>
      <c r="G779" s="2" t="s">
        <v>449</v>
      </c>
    </row>
    <row r="780" customFormat="false" ht="12.8" hidden="false" customHeight="false" outlineLevel="0" collapsed="false">
      <c r="A780" s="2" t="s">
        <v>79</v>
      </c>
      <c r="B780" s="2" t="n">
        <v>435637</v>
      </c>
      <c r="C780" s="2" t="s">
        <v>824</v>
      </c>
      <c r="D780" s="2" t="s">
        <v>897</v>
      </c>
      <c r="E780" s="2" t="s">
        <v>8</v>
      </c>
      <c r="F780" s="2" t="n">
        <v>1</v>
      </c>
      <c r="G780" s="2" t="s">
        <v>447</v>
      </c>
    </row>
    <row r="781" customFormat="false" ht="12.8" hidden="false" customHeight="false" outlineLevel="0" collapsed="false">
      <c r="A781" s="2" t="s">
        <v>79</v>
      </c>
      <c r="B781" s="2" t="n">
        <v>435861</v>
      </c>
      <c r="C781" s="2" t="s">
        <v>582</v>
      </c>
      <c r="D781" s="2" t="s">
        <v>897</v>
      </c>
      <c r="E781" s="2" t="s">
        <v>8</v>
      </c>
      <c r="F781" s="2" t="n">
        <v>1</v>
      </c>
      <c r="G781" s="2" t="s">
        <v>583</v>
      </c>
    </row>
    <row r="782" customFormat="false" ht="12.8" hidden="false" customHeight="false" outlineLevel="0" collapsed="false">
      <c r="A782" s="2" t="s">
        <v>79</v>
      </c>
      <c r="B782" s="2" t="n">
        <v>453415</v>
      </c>
      <c r="C782" s="2" t="s">
        <v>901</v>
      </c>
      <c r="D782" s="2" t="s">
        <v>897</v>
      </c>
      <c r="E782" s="2" t="s">
        <v>8</v>
      </c>
      <c r="F782" s="2" t="n">
        <v>1</v>
      </c>
      <c r="G782" s="2" t="s">
        <v>449</v>
      </c>
    </row>
    <row r="783" customFormat="false" ht="12.8" hidden="false" customHeight="false" outlineLevel="0" collapsed="false">
      <c r="A783" s="2" t="s">
        <v>79</v>
      </c>
      <c r="B783" s="2" t="n">
        <v>454223</v>
      </c>
      <c r="C783" s="3" t="n">
        <v>43010</v>
      </c>
      <c r="D783" s="2" t="s">
        <v>897</v>
      </c>
      <c r="E783" s="2" t="s">
        <v>8</v>
      </c>
      <c r="F783" s="2" t="n">
        <v>1</v>
      </c>
      <c r="G783" s="2" t="s">
        <v>619</v>
      </c>
    </row>
    <row r="784" customFormat="false" ht="12.8" hidden="false" customHeight="false" outlineLevel="0" collapsed="false">
      <c r="A784" s="2" t="s">
        <v>79</v>
      </c>
      <c r="B784" s="2" t="n">
        <v>490732</v>
      </c>
      <c r="C784" s="3" t="n">
        <v>43691</v>
      </c>
      <c r="D784" s="2" t="s">
        <v>897</v>
      </c>
      <c r="E784" s="2" t="s">
        <v>8</v>
      </c>
      <c r="F784" s="2" t="n">
        <v>1</v>
      </c>
      <c r="G784" s="2" t="s">
        <v>258</v>
      </c>
    </row>
    <row r="785" customFormat="false" ht="12.8" hidden="false" customHeight="false" outlineLevel="0" collapsed="false">
      <c r="A785" s="2" t="s">
        <v>79</v>
      </c>
      <c r="B785" s="2" t="n">
        <v>417502</v>
      </c>
      <c r="C785" s="2" t="s">
        <v>902</v>
      </c>
      <c r="D785" s="2" t="s">
        <v>897</v>
      </c>
      <c r="E785" s="2" t="s">
        <v>8</v>
      </c>
      <c r="F785" s="2" t="n">
        <v>2</v>
      </c>
      <c r="G785" s="2" t="s">
        <v>258</v>
      </c>
    </row>
    <row r="786" customFormat="false" ht="12.8" hidden="false" customHeight="false" outlineLevel="0" collapsed="false">
      <c r="A786" s="2" t="s">
        <v>79</v>
      </c>
      <c r="B786" s="2" t="n">
        <v>417856</v>
      </c>
      <c r="C786" s="2" t="s">
        <v>903</v>
      </c>
      <c r="D786" s="2" t="s">
        <v>897</v>
      </c>
      <c r="E786" s="2" t="s">
        <v>8</v>
      </c>
      <c r="F786" s="2" t="n">
        <v>2</v>
      </c>
      <c r="G786" s="2" t="s">
        <v>258</v>
      </c>
    </row>
    <row r="787" customFormat="false" ht="12.8" hidden="false" customHeight="false" outlineLevel="0" collapsed="false">
      <c r="A787" s="2" t="s">
        <v>79</v>
      </c>
      <c r="B787" s="2" t="n">
        <v>418006</v>
      </c>
      <c r="C787" s="2" t="s">
        <v>551</v>
      </c>
      <c r="D787" s="2" t="s">
        <v>897</v>
      </c>
      <c r="E787" s="2" t="s">
        <v>8</v>
      </c>
      <c r="F787" s="2" t="n">
        <v>2</v>
      </c>
      <c r="G787" s="2" t="s">
        <v>258</v>
      </c>
    </row>
    <row r="788" customFormat="false" ht="12.8" hidden="false" customHeight="false" outlineLevel="0" collapsed="false">
      <c r="A788" s="2" t="s">
        <v>79</v>
      </c>
      <c r="B788" s="2" t="n">
        <v>450066</v>
      </c>
      <c r="C788" s="2" t="s">
        <v>904</v>
      </c>
      <c r="D788" s="2" t="s">
        <v>897</v>
      </c>
      <c r="E788" s="2" t="s">
        <v>8</v>
      </c>
      <c r="F788" s="2" t="n">
        <v>2</v>
      </c>
      <c r="G788" s="2" t="s">
        <v>258</v>
      </c>
    </row>
    <row r="789" customFormat="false" ht="12.8" hidden="false" customHeight="false" outlineLevel="0" collapsed="false">
      <c r="A789" s="2" t="s">
        <v>79</v>
      </c>
      <c r="B789" s="2" t="n">
        <v>473408</v>
      </c>
      <c r="C789" s="3" t="n">
        <v>43374</v>
      </c>
      <c r="D789" s="2" t="s">
        <v>897</v>
      </c>
      <c r="E789" s="2" t="s">
        <v>8</v>
      </c>
      <c r="F789" s="2" t="n">
        <v>2</v>
      </c>
      <c r="G789" s="2" t="s">
        <v>905</v>
      </c>
    </row>
    <row r="790" customFormat="false" ht="12.8" hidden="false" customHeight="false" outlineLevel="0" collapsed="false">
      <c r="A790" s="2" t="s">
        <v>79</v>
      </c>
      <c r="B790" s="2" t="n">
        <v>491720</v>
      </c>
      <c r="C790" s="3" t="n">
        <v>43709</v>
      </c>
      <c r="D790" s="2" t="s">
        <v>897</v>
      </c>
      <c r="E790" s="2" t="s">
        <v>8</v>
      </c>
      <c r="F790" s="2" t="n">
        <v>2</v>
      </c>
      <c r="G790" s="2" t="s">
        <v>602</v>
      </c>
    </row>
    <row r="791" customFormat="false" ht="12.8" hidden="false" customHeight="false" outlineLevel="0" collapsed="false">
      <c r="A791" s="2" t="s">
        <v>79</v>
      </c>
      <c r="B791" s="2" t="n">
        <v>5387</v>
      </c>
      <c r="C791" s="3" t="n">
        <v>44081</v>
      </c>
      <c r="D791" s="2" t="s">
        <v>897</v>
      </c>
      <c r="E791" s="2" t="s">
        <v>8</v>
      </c>
      <c r="F791" s="2" t="n">
        <v>2</v>
      </c>
      <c r="G791" s="2" t="s">
        <v>419</v>
      </c>
    </row>
    <row r="792" customFormat="false" ht="12.8" hidden="false" customHeight="false" outlineLevel="0" collapsed="false">
      <c r="A792" s="2" t="s">
        <v>112</v>
      </c>
      <c r="B792" s="2"/>
      <c r="C792" s="2" t="s">
        <v>479</v>
      </c>
      <c r="D792" s="2" t="s">
        <v>897</v>
      </c>
      <c r="E792" s="2" t="s">
        <v>8</v>
      </c>
      <c r="F792" s="2" t="n">
        <v>2</v>
      </c>
      <c r="G792" s="2" t="s">
        <v>449</v>
      </c>
    </row>
    <row r="793" customFormat="false" ht="12.8" hidden="false" customHeight="false" outlineLevel="0" collapsed="false">
      <c r="A793" s="2" t="s">
        <v>112</v>
      </c>
      <c r="B793" s="2" t="n">
        <v>572672</v>
      </c>
      <c r="C793" s="3" t="n">
        <v>43366</v>
      </c>
      <c r="D793" s="2" t="s">
        <v>897</v>
      </c>
      <c r="E793" s="2" t="s">
        <v>8</v>
      </c>
      <c r="F793" s="2" t="n">
        <v>2</v>
      </c>
      <c r="G793" s="2" t="s">
        <v>206</v>
      </c>
    </row>
    <row r="794" customFormat="false" ht="12.8" hidden="false" customHeight="false" outlineLevel="0" collapsed="false">
      <c r="A794" s="2" t="s">
        <v>112</v>
      </c>
      <c r="B794" s="2" t="n">
        <v>601969</v>
      </c>
      <c r="C794" s="3" t="n">
        <v>43709</v>
      </c>
      <c r="D794" s="2" t="s">
        <v>897</v>
      </c>
      <c r="E794" s="2" t="s">
        <v>8</v>
      </c>
      <c r="F794" s="2" t="n">
        <v>2</v>
      </c>
      <c r="G794" s="2" t="s">
        <v>602</v>
      </c>
    </row>
    <row r="795" customFormat="false" ht="12.8" hidden="false" customHeight="false" outlineLevel="0" collapsed="false">
      <c r="A795" s="2" t="s">
        <v>130</v>
      </c>
      <c r="B795" s="2"/>
      <c r="C795" s="3" t="n">
        <v>43339</v>
      </c>
      <c r="D795" s="2" t="s">
        <v>897</v>
      </c>
      <c r="E795" s="2" t="s">
        <v>8</v>
      </c>
      <c r="F795" s="2" t="n">
        <v>1</v>
      </c>
      <c r="G795" s="2" t="s">
        <v>421</v>
      </c>
    </row>
    <row r="796" customFormat="false" ht="12.8" hidden="false" customHeight="false" outlineLevel="0" collapsed="false">
      <c r="A796" s="2" t="s">
        <v>130</v>
      </c>
      <c r="B796" s="2" t="n">
        <v>504439</v>
      </c>
      <c r="C796" s="2" t="s">
        <v>906</v>
      </c>
      <c r="D796" s="2" t="s">
        <v>897</v>
      </c>
      <c r="E796" s="2" t="s">
        <v>8</v>
      </c>
      <c r="F796" s="2" t="n">
        <v>2</v>
      </c>
      <c r="G796" s="2" t="s">
        <v>258</v>
      </c>
    </row>
    <row r="797" customFormat="false" ht="12.8" hidden="false" customHeight="false" outlineLevel="0" collapsed="false">
      <c r="A797" s="2" t="s">
        <v>130</v>
      </c>
      <c r="B797" s="2" t="n">
        <v>557012</v>
      </c>
      <c r="C797" s="2" t="s">
        <v>907</v>
      </c>
      <c r="D797" s="2" t="s">
        <v>897</v>
      </c>
      <c r="E797" s="2" t="s">
        <v>8</v>
      </c>
      <c r="F797" s="2" t="n">
        <v>2</v>
      </c>
      <c r="G797" s="2" t="s">
        <v>449</v>
      </c>
    </row>
    <row r="798" customFormat="false" ht="12.8" hidden="false" customHeight="false" outlineLevel="0" collapsed="false">
      <c r="A798" s="2" t="s">
        <v>130</v>
      </c>
      <c r="B798" s="2" t="n">
        <v>15695</v>
      </c>
      <c r="C798" s="3" t="n">
        <v>43759</v>
      </c>
      <c r="D798" s="2" t="s">
        <v>897</v>
      </c>
      <c r="E798" s="2" t="s">
        <v>8</v>
      </c>
      <c r="F798" s="2" t="n">
        <v>2</v>
      </c>
      <c r="G798" s="2" t="s">
        <v>908</v>
      </c>
    </row>
    <row r="799" customFormat="false" ht="12.8" hidden="false" customHeight="false" outlineLevel="0" collapsed="false">
      <c r="A799" s="2" t="s">
        <v>151</v>
      </c>
      <c r="B799" s="2" t="n">
        <v>533166</v>
      </c>
      <c r="C799" s="2" t="s">
        <v>909</v>
      </c>
      <c r="D799" s="2" t="s">
        <v>897</v>
      </c>
      <c r="E799" s="2" t="s">
        <v>8</v>
      </c>
      <c r="F799" s="2" t="n">
        <v>1</v>
      </c>
      <c r="G799" s="2" t="s">
        <v>421</v>
      </c>
    </row>
    <row r="800" customFormat="false" ht="12.8" hidden="false" customHeight="false" outlineLevel="0" collapsed="false">
      <c r="A800" s="2" t="s">
        <v>160</v>
      </c>
      <c r="B800" s="2"/>
      <c r="C800" s="2" t="s">
        <v>910</v>
      </c>
      <c r="D800" s="2" t="s">
        <v>897</v>
      </c>
      <c r="E800" s="2" t="s">
        <v>8</v>
      </c>
      <c r="F800" s="2" t="n">
        <v>1</v>
      </c>
      <c r="G800" s="2" t="s">
        <v>421</v>
      </c>
    </row>
    <row r="801" customFormat="false" ht="12.8" hidden="false" customHeight="false" outlineLevel="0" collapsed="false">
      <c r="A801" s="2" t="s">
        <v>160</v>
      </c>
      <c r="B801" s="2" t="n">
        <v>322879</v>
      </c>
      <c r="C801" s="2" t="s">
        <v>904</v>
      </c>
      <c r="D801" s="2" t="s">
        <v>897</v>
      </c>
      <c r="E801" s="2" t="s">
        <v>8</v>
      </c>
      <c r="F801" s="2" t="n">
        <v>2</v>
      </c>
      <c r="G801" s="2" t="s">
        <v>449</v>
      </c>
    </row>
    <row r="802" customFormat="false" ht="12.8" hidden="false" customHeight="false" outlineLevel="0" collapsed="false">
      <c r="A802" s="2" t="s">
        <v>160</v>
      </c>
      <c r="B802" s="2" t="n">
        <v>347102</v>
      </c>
      <c r="C802" s="3" t="n">
        <v>43354</v>
      </c>
      <c r="D802" s="2" t="s">
        <v>897</v>
      </c>
      <c r="E802" s="2" t="s">
        <v>8</v>
      </c>
      <c r="F802" s="2" t="n">
        <v>2</v>
      </c>
      <c r="G802" s="2" t="s">
        <v>579</v>
      </c>
    </row>
    <row r="803" customFormat="false" ht="12.8" hidden="false" customHeight="false" outlineLevel="0" collapsed="false">
      <c r="A803" s="2" t="s">
        <v>160</v>
      </c>
      <c r="B803" s="2" t="n">
        <v>371930</v>
      </c>
      <c r="C803" s="3" t="n">
        <v>43705</v>
      </c>
      <c r="D803" s="2" t="s">
        <v>897</v>
      </c>
      <c r="E803" s="2" t="s">
        <v>8</v>
      </c>
      <c r="F803" s="2" t="n">
        <v>2</v>
      </c>
      <c r="G803" s="2" t="s">
        <v>258</v>
      </c>
    </row>
    <row r="804" customFormat="false" ht="12.8" hidden="false" customHeight="false" outlineLevel="0" collapsed="false">
      <c r="A804" s="2" t="s">
        <v>160</v>
      </c>
      <c r="B804" s="2" t="n">
        <v>372146</v>
      </c>
      <c r="C804" s="3" t="n">
        <v>43707</v>
      </c>
      <c r="D804" s="2" t="s">
        <v>897</v>
      </c>
      <c r="E804" s="2" t="s">
        <v>8</v>
      </c>
      <c r="F804" s="2" t="n">
        <v>2</v>
      </c>
      <c r="G804" s="2" t="s">
        <v>254</v>
      </c>
    </row>
    <row r="805" customFormat="false" ht="12.8" hidden="false" customHeight="false" outlineLevel="0" collapsed="false">
      <c r="A805" s="2" t="s">
        <v>182</v>
      </c>
      <c r="B805" s="2" t="n">
        <v>536</v>
      </c>
      <c r="C805" s="3" t="n">
        <v>43770</v>
      </c>
      <c r="D805" s="2" t="s">
        <v>897</v>
      </c>
      <c r="E805" s="2" t="s">
        <v>8</v>
      </c>
      <c r="F805" s="2" t="n">
        <v>1</v>
      </c>
      <c r="G805" s="2" t="s">
        <v>83</v>
      </c>
    </row>
    <row r="806" customFormat="false" ht="12.8" hidden="false" customHeight="false" outlineLevel="0" collapsed="false">
      <c r="A806" s="2" t="s">
        <v>182</v>
      </c>
      <c r="B806" s="2" t="n">
        <v>653626</v>
      </c>
      <c r="C806" s="2" t="s">
        <v>797</v>
      </c>
      <c r="D806" s="2" t="s">
        <v>897</v>
      </c>
      <c r="E806" s="2" t="s">
        <v>8</v>
      </c>
      <c r="F806" s="2" t="n">
        <v>2</v>
      </c>
      <c r="G806" s="2" t="s">
        <v>258</v>
      </c>
    </row>
    <row r="807" customFormat="false" ht="12.8" hidden="false" customHeight="false" outlineLevel="0" collapsed="false">
      <c r="A807" s="2" t="s">
        <v>182</v>
      </c>
      <c r="B807" s="2"/>
      <c r="C807" s="3" t="n">
        <v>43766</v>
      </c>
      <c r="D807" s="2" t="s">
        <v>897</v>
      </c>
      <c r="E807" s="2" t="s">
        <v>8</v>
      </c>
      <c r="F807" s="2" t="n">
        <v>2</v>
      </c>
      <c r="G807" s="2" t="s">
        <v>254</v>
      </c>
    </row>
    <row r="808" customFormat="false" ht="12.8" hidden="false" customHeight="false" outlineLevel="0" collapsed="false">
      <c r="A808" s="2" t="s">
        <v>451</v>
      </c>
      <c r="B808" s="2" t="n">
        <v>82616</v>
      </c>
      <c r="C808" s="2" t="s">
        <v>762</v>
      </c>
      <c r="D808" s="2" t="s">
        <v>897</v>
      </c>
      <c r="E808" s="2" t="s">
        <v>8</v>
      </c>
      <c r="F808" s="2" t="n">
        <v>2</v>
      </c>
      <c r="G808" s="2" t="s">
        <v>421</v>
      </c>
    </row>
    <row r="809" customFormat="false" ht="12.8" hidden="false" customHeight="false" outlineLevel="0" collapsed="false">
      <c r="A809" s="2" t="s">
        <v>451</v>
      </c>
      <c r="B809" s="2" t="n">
        <v>998069</v>
      </c>
      <c r="C809" s="2" t="s">
        <v>490</v>
      </c>
      <c r="D809" s="2" t="s">
        <v>897</v>
      </c>
      <c r="E809" s="2" t="s">
        <v>8</v>
      </c>
      <c r="F809" s="2" t="n">
        <v>2</v>
      </c>
      <c r="G809" s="2" t="s">
        <v>421</v>
      </c>
    </row>
    <row r="810" customFormat="false" ht="12.8" hidden="false" customHeight="false" outlineLevel="0" collapsed="false">
      <c r="A810" s="2" t="s">
        <v>194</v>
      </c>
      <c r="B810" s="2" t="n">
        <v>452085</v>
      </c>
      <c r="C810" s="2" t="s">
        <v>911</v>
      </c>
      <c r="D810" s="2" t="s">
        <v>897</v>
      </c>
      <c r="E810" s="2" t="s">
        <v>8</v>
      </c>
      <c r="F810" s="2" t="n">
        <v>1</v>
      </c>
      <c r="G810" s="2" t="s">
        <v>421</v>
      </c>
    </row>
    <row r="811" customFormat="false" ht="12.8" hidden="false" customHeight="false" outlineLevel="0" collapsed="false">
      <c r="A811" s="2" t="s">
        <v>194</v>
      </c>
      <c r="B811" s="2" t="n">
        <v>470612</v>
      </c>
      <c r="C811" s="3" t="n">
        <v>43373</v>
      </c>
      <c r="D811" s="2" t="s">
        <v>897</v>
      </c>
      <c r="E811" s="2" t="s">
        <v>8</v>
      </c>
      <c r="F811" s="2" t="n">
        <v>1</v>
      </c>
      <c r="G811" s="2" t="s">
        <v>912</v>
      </c>
    </row>
    <row r="812" customFormat="false" ht="12.8" hidden="false" customHeight="false" outlineLevel="0" collapsed="false">
      <c r="A812" s="2" t="s">
        <v>194</v>
      </c>
      <c r="B812" s="2" t="n">
        <v>470820</v>
      </c>
      <c r="C812" s="3" t="n">
        <v>43378</v>
      </c>
      <c r="D812" s="2" t="s">
        <v>897</v>
      </c>
      <c r="E812" s="2" t="s">
        <v>8</v>
      </c>
      <c r="F812" s="2" t="n">
        <v>1</v>
      </c>
      <c r="G812" s="2" t="s">
        <v>913</v>
      </c>
    </row>
    <row r="813" customFormat="false" ht="12.8" hidden="false" customHeight="false" outlineLevel="0" collapsed="false">
      <c r="A813" s="2" t="s">
        <v>194</v>
      </c>
      <c r="B813" s="2" t="n">
        <v>456010</v>
      </c>
      <c r="C813" s="2" t="s">
        <v>589</v>
      </c>
      <c r="D813" s="2" t="s">
        <v>897</v>
      </c>
      <c r="E813" s="2" t="s">
        <v>8</v>
      </c>
      <c r="F813" s="2" t="n">
        <v>2</v>
      </c>
      <c r="G813" s="2" t="s">
        <v>914</v>
      </c>
    </row>
    <row r="814" customFormat="false" ht="12.8" hidden="false" customHeight="false" outlineLevel="0" collapsed="false">
      <c r="A814" s="2" t="s">
        <v>194</v>
      </c>
      <c r="B814" s="2" t="n">
        <v>483997</v>
      </c>
      <c r="C814" s="3" t="n">
        <v>43705</v>
      </c>
      <c r="D814" s="2" t="s">
        <v>897</v>
      </c>
      <c r="E814" s="2" t="s">
        <v>8</v>
      </c>
      <c r="F814" s="2" t="n">
        <v>2</v>
      </c>
      <c r="G814" s="2" t="s">
        <v>602</v>
      </c>
    </row>
    <row r="815" customFormat="false" ht="12.8" hidden="false" customHeight="false" outlineLevel="0" collapsed="false">
      <c r="A815" s="2" t="s">
        <v>194</v>
      </c>
      <c r="B815" s="2" t="n">
        <v>429085</v>
      </c>
      <c r="C815" s="2" t="s">
        <v>760</v>
      </c>
      <c r="D815" s="2" t="s">
        <v>915</v>
      </c>
      <c r="E815" s="2" t="s">
        <v>8</v>
      </c>
      <c r="F815" s="2" t="n">
        <v>1</v>
      </c>
      <c r="G815" s="2" t="s">
        <v>421</v>
      </c>
    </row>
    <row r="816" customFormat="false" ht="12.8" hidden="false" customHeight="false" outlineLevel="0" collapsed="false">
      <c r="A816" s="2" t="s">
        <v>0</v>
      </c>
      <c r="B816" s="2" t="n">
        <v>16734</v>
      </c>
      <c r="C816" s="3" t="n">
        <v>44396</v>
      </c>
      <c r="D816" s="2" t="s">
        <v>209</v>
      </c>
      <c r="E816" s="2" t="s">
        <v>8</v>
      </c>
      <c r="F816" s="2" t="n">
        <v>1</v>
      </c>
      <c r="G816" s="2" t="s">
        <v>210</v>
      </c>
      <c r="H816" s="1" t="n">
        <v>3</v>
      </c>
    </row>
    <row r="817" customFormat="false" ht="12.8" hidden="false" customHeight="false" outlineLevel="0" collapsed="false">
      <c r="A817" s="2" t="s">
        <v>0</v>
      </c>
      <c r="B817" s="2" t="n">
        <v>16734</v>
      </c>
      <c r="C817" s="3" t="n">
        <v>44396</v>
      </c>
      <c r="D817" s="2" t="s">
        <v>209</v>
      </c>
      <c r="E817" s="2" t="s">
        <v>8</v>
      </c>
      <c r="F817" s="2" t="n">
        <v>1</v>
      </c>
      <c r="G817" s="2" t="s">
        <v>210</v>
      </c>
      <c r="H817" s="1" t="n">
        <v>3</v>
      </c>
    </row>
    <row r="818" customFormat="false" ht="12.8" hidden="false" customHeight="false" outlineLevel="0" collapsed="false">
      <c r="A818" s="2" t="s">
        <v>79</v>
      </c>
      <c r="B818" s="2" t="n">
        <v>415977</v>
      </c>
      <c r="C818" s="2" t="s">
        <v>916</v>
      </c>
      <c r="D818" s="2" t="s">
        <v>917</v>
      </c>
      <c r="E818" s="2" t="s">
        <v>8</v>
      </c>
      <c r="F818" s="2" t="n">
        <v>2</v>
      </c>
      <c r="G818" s="2" t="s">
        <v>258</v>
      </c>
    </row>
    <row r="819" customFormat="false" ht="12.8" hidden="false" customHeight="false" outlineLevel="0" collapsed="false">
      <c r="A819" s="2" t="s">
        <v>79</v>
      </c>
      <c r="B819" s="2" t="n">
        <v>417814</v>
      </c>
      <c r="C819" s="2" t="s">
        <v>918</v>
      </c>
      <c r="D819" s="2" t="s">
        <v>917</v>
      </c>
      <c r="E819" s="2" t="s">
        <v>8</v>
      </c>
      <c r="F819" s="2" t="n">
        <v>2</v>
      </c>
      <c r="G819" s="2" t="s">
        <v>421</v>
      </c>
    </row>
    <row r="820" customFormat="false" ht="12.8" hidden="false" customHeight="false" outlineLevel="0" collapsed="false">
      <c r="A820" s="2" t="s">
        <v>79</v>
      </c>
      <c r="B820" s="2" t="n">
        <v>15238</v>
      </c>
      <c r="C820" s="3" t="n">
        <v>44487</v>
      </c>
      <c r="D820" s="2" t="s">
        <v>247</v>
      </c>
      <c r="E820" s="2" t="s">
        <v>8</v>
      </c>
      <c r="F820" s="2" t="n">
        <v>1</v>
      </c>
      <c r="G820" s="2" t="s">
        <v>211</v>
      </c>
      <c r="H820" s="1" t="n">
        <v>41</v>
      </c>
    </row>
    <row r="821" customFormat="false" ht="12.8" hidden="false" customHeight="false" outlineLevel="0" collapsed="false">
      <c r="A821" s="2" t="s">
        <v>79</v>
      </c>
      <c r="B821" s="2" t="n">
        <v>15238</v>
      </c>
      <c r="C821" s="3" t="n">
        <v>44487</v>
      </c>
      <c r="D821" s="2" t="s">
        <v>247</v>
      </c>
      <c r="E821" s="2" t="s">
        <v>8</v>
      </c>
      <c r="F821" s="2" t="n">
        <v>1</v>
      </c>
      <c r="G821" s="2" t="s">
        <v>211</v>
      </c>
      <c r="H821" s="1" t="n">
        <v>41</v>
      </c>
    </row>
    <row r="822" customFormat="false" ht="12.8" hidden="false" customHeight="false" outlineLevel="0" collapsed="false">
      <c r="A822" s="2" t="s">
        <v>0</v>
      </c>
      <c r="B822" s="2" t="n">
        <v>570234</v>
      </c>
      <c r="C822" s="3" t="n">
        <v>43365</v>
      </c>
      <c r="D822" s="2" t="s">
        <v>919</v>
      </c>
      <c r="E822" s="2" t="s">
        <v>8</v>
      </c>
      <c r="F822" s="2" t="n">
        <v>1</v>
      </c>
      <c r="G822" s="2" t="s">
        <v>572</v>
      </c>
    </row>
    <row r="823" customFormat="false" ht="12.8" hidden="false" customHeight="false" outlineLevel="0" collapsed="false">
      <c r="A823" s="2" t="s">
        <v>79</v>
      </c>
      <c r="B823" s="2" t="n">
        <v>418082</v>
      </c>
      <c r="C823" s="2" t="s">
        <v>920</v>
      </c>
      <c r="D823" s="2" t="s">
        <v>919</v>
      </c>
      <c r="E823" s="2" t="s">
        <v>8</v>
      </c>
      <c r="F823" s="2" t="n">
        <v>1</v>
      </c>
      <c r="G823" s="2" t="s">
        <v>421</v>
      </c>
    </row>
    <row r="824" customFormat="false" ht="12.8" hidden="false" customHeight="false" outlineLevel="0" collapsed="false">
      <c r="A824" s="2" t="s">
        <v>194</v>
      </c>
      <c r="B824" s="2" t="n">
        <v>459895</v>
      </c>
      <c r="C824" s="3" t="n">
        <v>43112</v>
      </c>
      <c r="D824" s="2" t="s">
        <v>921</v>
      </c>
      <c r="E824" s="2" t="s">
        <v>8</v>
      </c>
      <c r="F824" s="2" t="n">
        <v>1</v>
      </c>
      <c r="G824" s="2" t="s">
        <v>254</v>
      </c>
    </row>
    <row r="825" customFormat="false" ht="12.8" hidden="false" customHeight="false" outlineLevel="0" collapsed="false">
      <c r="A825" s="2" t="s">
        <v>151</v>
      </c>
      <c r="B825" s="2" t="n">
        <v>671979</v>
      </c>
      <c r="C825" s="3" t="n">
        <v>43499</v>
      </c>
      <c r="D825" s="2" t="s">
        <v>922</v>
      </c>
      <c r="E825" s="2" t="s">
        <v>8</v>
      </c>
      <c r="F825" s="2" t="n">
        <v>2</v>
      </c>
      <c r="G825" s="2" t="s">
        <v>206</v>
      </c>
    </row>
    <row r="826" customFormat="false" ht="12.8" hidden="false" customHeight="false" outlineLevel="0" collapsed="false">
      <c r="A826" s="2" t="s">
        <v>79</v>
      </c>
      <c r="B826" s="2" t="n">
        <v>10701</v>
      </c>
      <c r="C826" s="3" t="n">
        <v>44390</v>
      </c>
      <c r="D826" s="2" t="s">
        <v>235</v>
      </c>
      <c r="E826" s="2" t="s">
        <v>8</v>
      </c>
      <c r="F826" s="2" t="n">
        <v>1</v>
      </c>
      <c r="G826" s="2" t="s">
        <v>236</v>
      </c>
      <c r="H826" s="1" t="n">
        <v>28</v>
      </c>
    </row>
    <row r="827" customFormat="false" ht="12.8" hidden="false" customHeight="false" outlineLevel="0" collapsed="false">
      <c r="A827" s="2" t="s">
        <v>79</v>
      </c>
      <c r="B827" s="2" t="n">
        <v>10701</v>
      </c>
      <c r="C827" s="3" t="n">
        <v>44390</v>
      </c>
      <c r="D827" s="2" t="s">
        <v>235</v>
      </c>
      <c r="E827" s="2" t="s">
        <v>8</v>
      </c>
      <c r="F827" s="2" t="n">
        <v>1</v>
      </c>
      <c r="G827" s="2" t="s">
        <v>236</v>
      </c>
      <c r="H827" s="1" t="n">
        <v>28</v>
      </c>
    </row>
    <row r="828" customFormat="false" ht="12.8" hidden="false" customHeight="false" outlineLevel="0" collapsed="false">
      <c r="A828" s="2" t="s">
        <v>0</v>
      </c>
      <c r="B828" s="2" t="n">
        <v>910</v>
      </c>
      <c r="C828" s="3" t="n">
        <v>44076</v>
      </c>
      <c r="D828" s="2" t="s">
        <v>170</v>
      </c>
      <c r="E828" s="2" t="s">
        <v>8</v>
      </c>
      <c r="F828" s="2" t="n">
        <v>1</v>
      </c>
      <c r="G828" s="2" t="s">
        <v>419</v>
      </c>
    </row>
    <row r="829" customFormat="false" ht="12.8" hidden="false" customHeight="false" outlineLevel="0" collapsed="false">
      <c r="A829" s="2" t="s">
        <v>130</v>
      </c>
      <c r="B829" s="2" t="n">
        <v>3227</v>
      </c>
      <c r="C829" s="3" t="n">
        <v>44078</v>
      </c>
      <c r="D829" s="2" t="s">
        <v>170</v>
      </c>
      <c r="E829" s="2" t="s">
        <v>8</v>
      </c>
      <c r="F829" s="2" t="n">
        <v>1</v>
      </c>
      <c r="G829" s="2" t="s">
        <v>236</v>
      </c>
    </row>
    <row r="830" customFormat="false" ht="12.8" hidden="false" customHeight="false" outlineLevel="0" collapsed="false">
      <c r="A830" s="2" t="s">
        <v>130</v>
      </c>
      <c r="B830" s="2" t="n">
        <v>12072</v>
      </c>
      <c r="C830" s="3" t="n">
        <v>44089</v>
      </c>
      <c r="D830" s="2" t="s">
        <v>295</v>
      </c>
      <c r="E830" s="2" t="s">
        <v>8</v>
      </c>
      <c r="F830" s="2" t="n">
        <v>1</v>
      </c>
      <c r="G830" s="2" t="s">
        <v>328</v>
      </c>
    </row>
    <row r="831" customFormat="false" ht="12.8" hidden="false" customHeight="false" outlineLevel="0" collapsed="false">
      <c r="A831" s="2" t="s">
        <v>130</v>
      </c>
      <c r="B831" s="2" t="n">
        <v>16325</v>
      </c>
      <c r="C831" s="3" t="n">
        <v>44094</v>
      </c>
      <c r="D831" s="2" t="s">
        <v>295</v>
      </c>
      <c r="E831" s="2" t="s">
        <v>8</v>
      </c>
      <c r="F831" s="2" t="n">
        <v>1</v>
      </c>
      <c r="G831" s="2" t="s">
        <v>238</v>
      </c>
    </row>
    <row r="832" customFormat="false" ht="12.8" hidden="false" customHeight="false" outlineLevel="0" collapsed="false">
      <c r="A832" s="2" t="s">
        <v>151</v>
      </c>
      <c r="B832" s="2" t="n">
        <v>16139</v>
      </c>
      <c r="C832" s="3" t="n">
        <v>44094</v>
      </c>
      <c r="D832" s="2" t="s">
        <v>295</v>
      </c>
      <c r="E832" s="2" t="s">
        <v>8</v>
      </c>
      <c r="F832" s="2" t="n">
        <v>1</v>
      </c>
      <c r="G832" s="2" t="s">
        <v>228</v>
      </c>
    </row>
    <row r="833" customFormat="false" ht="12.8" hidden="false" customHeight="false" outlineLevel="0" collapsed="false">
      <c r="A833" s="2" t="s">
        <v>151</v>
      </c>
      <c r="B833" s="2" t="n">
        <v>15595</v>
      </c>
      <c r="C833" s="3" t="n">
        <v>44487</v>
      </c>
      <c r="D833" s="2" t="s">
        <v>295</v>
      </c>
      <c r="E833" s="2" t="s">
        <v>8</v>
      </c>
      <c r="F833" s="2" t="n">
        <v>1</v>
      </c>
      <c r="G833" s="2" t="s">
        <v>211</v>
      </c>
      <c r="H833" s="1" t="n">
        <v>96</v>
      </c>
    </row>
    <row r="834" customFormat="false" ht="12.8" hidden="false" customHeight="false" outlineLevel="0" collapsed="false">
      <c r="A834" s="2" t="s">
        <v>151</v>
      </c>
      <c r="B834" s="2" t="n">
        <v>15595</v>
      </c>
      <c r="C834" s="3" t="n">
        <v>44487</v>
      </c>
      <c r="D834" s="2" t="s">
        <v>295</v>
      </c>
      <c r="E834" s="2" t="s">
        <v>8</v>
      </c>
      <c r="F834" s="2" t="n">
        <v>1</v>
      </c>
      <c r="G834" s="2" t="s">
        <v>211</v>
      </c>
      <c r="H834" s="1" t="n">
        <v>96</v>
      </c>
    </row>
    <row r="835" customFormat="false" ht="12.8" hidden="false" customHeight="false" outlineLevel="0" collapsed="false">
      <c r="A835" s="2" t="s">
        <v>182</v>
      </c>
      <c r="B835" s="2" t="n">
        <v>2459</v>
      </c>
      <c r="C835" s="3" t="n">
        <v>44083</v>
      </c>
      <c r="D835" s="2" t="s">
        <v>295</v>
      </c>
      <c r="E835" s="2" t="s">
        <v>8</v>
      </c>
      <c r="F835" s="2" t="n">
        <v>1</v>
      </c>
      <c r="G835" s="2" t="s">
        <v>419</v>
      </c>
    </row>
    <row r="836" customFormat="false" ht="12.8" hidden="false" customHeight="false" outlineLevel="0" collapsed="false">
      <c r="A836" s="2" t="s">
        <v>182</v>
      </c>
      <c r="B836" s="2" t="n">
        <v>7736</v>
      </c>
      <c r="C836" s="3" t="n">
        <v>44021</v>
      </c>
      <c r="D836" s="2" t="s">
        <v>295</v>
      </c>
      <c r="E836" s="2" t="s">
        <v>8</v>
      </c>
      <c r="F836" s="2" t="n">
        <v>2</v>
      </c>
      <c r="G836" s="2" t="s">
        <v>206</v>
      </c>
    </row>
    <row r="837" customFormat="false" ht="12.8" hidden="false" customHeight="false" outlineLevel="0" collapsed="false">
      <c r="A837" s="2" t="s">
        <v>182</v>
      </c>
      <c r="B837" s="2" t="n">
        <v>11684</v>
      </c>
      <c r="C837" s="3" t="n">
        <v>44089</v>
      </c>
      <c r="D837" s="2" t="s">
        <v>295</v>
      </c>
      <c r="E837" s="2" t="s">
        <v>8</v>
      </c>
      <c r="F837" s="2" t="n">
        <v>2</v>
      </c>
      <c r="G837" s="2" t="s">
        <v>254</v>
      </c>
    </row>
    <row r="838" customFormat="false" ht="12.8" hidden="false" customHeight="false" outlineLevel="0" collapsed="false">
      <c r="A838" s="2" t="s">
        <v>130</v>
      </c>
      <c r="B838" s="2" t="n">
        <v>24308</v>
      </c>
      <c r="C838" s="3" t="n">
        <v>44164</v>
      </c>
      <c r="D838" s="2" t="s">
        <v>923</v>
      </c>
      <c r="E838" s="2" t="s">
        <v>8</v>
      </c>
      <c r="F838" s="2" t="n">
        <v>1</v>
      </c>
      <c r="G838" s="2" t="s">
        <v>211</v>
      </c>
    </row>
    <row r="839" customFormat="false" ht="12.8" hidden="false" customHeight="false" outlineLevel="0" collapsed="false">
      <c r="A839" s="2" t="s">
        <v>79</v>
      </c>
      <c r="B839" s="2" t="n">
        <v>428072</v>
      </c>
      <c r="C839" s="2" t="s">
        <v>924</v>
      </c>
      <c r="D839" s="2" t="s">
        <v>11</v>
      </c>
      <c r="E839" s="2" t="s">
        <v>8</v>
      </c>
      <c r="F839" s="2" t="n">
        <v>1</v>
      </c>
      <c r="G839" s="2" t="s">
        <v>421</v>
      </c>
    </row>
    <row r="840" customFormat="false" ht="12.8" hidden="false" customHeight="false" outlineLevel="0" collapsed="false">
      <c r="A840" s="2" t="s">
        <v>130</v>
      </c>
      <c r="B840" s="2" t="n">
        <v>521458</v>
      </c>
      <c r="C840" s="2" t="s">
        <v>925</v>
      </c>
      <c r="D840" s="2" t="s">
        <v>11</v>
      </c>
      <c r="E840" s="2" t="s">
        <v>8</v>
      </c>
      <c r="F840" s="2" t="n">
        <v>1</v>
      </c>
      <c r="G840" s="2" t="s">
        <v>421</v>
      </c>
    </row>
    <row r="841" customFormat="false" ht="12.8" hidden="false" customHeight="false" outlineLevel="0" collapsed="false">
      <c r="A841" s="2" t="s">
        <v>194</v>
      </c>
      <c r="B841" s="2" t="n">
        <v>478546</v>
      </c>
      <c r="C841" s="3" t="n">
        <v>43581</v>
      </c>
      <c r="D841" s="2" t="s">
        <v>926</v>
      </c>
      <c r="E841" s="2" t="s">
        <v>8</v>
      </c>
      <c r="F841" s="2" t="n">
        <v>1</v>
      </c>
      <c r="G841" s="2" t="s">
        <v>206</v>
      </c>
    </row>
    <row r="842" customFormat="false" ht="12.8" hidden="false" customHeight="false" outlineLevel="0" collapsed="false">
      <c r="A842" s="2" t="s">
        <v>160</v>
      </c>
      <c r="B842" s="2" t="n">
        <v>3359</v>
      </c>
      <c r="C842" s="3" t="n">
        <v>44351</v>
      </c>
      <c r="D842" s="2" t="s">
        <v>297</v>
      </c>
      <c r="E842" s="2" t="s">
        <v>2</v>
      </c>
      <c r="F842" s="2" t="n">
        <v>1</v>
      </c>
      <c r="G842" s="2" t="s">
        <v>206</v>
      </c>
      <c r="H842" s="1" t="n">
        <v>98</v>
      </c>
    </row>
    <row r="843" customFormat="false" ht="12.8" hidden="false" customHeight="false" outlineLevel="0" collapsed="false">
      <c r="A843" s="2" t="s">
        <v>160</v>
      </c>
      <c r="B843" s="2" t="n">
        <v>3359</v>
      </c>
      <c r="C843" s="3" t="n">
        <v>44351</v>
      </c>
      <c r="D843" s="2" t="s">
        <v>297</v>
      </c>
      <c r="E843" s="2" t="s">
        <v>2</v>
      </c>
      <c r="F843" s="2" t="n">
        <v>1</v>
      </c>
      <c r="G843" s="2" t="s">
        <v>206</v>
      </c>
      <c r="H843" s="1" t="n">
        <v>98</v>
      </c>
    </row>
    <row r="844" customFormat="false" ht="12.8" hidden="false" customHeight="false" outlineLevel="0" collapsed="false">
      <c r="A844" s="2" t="s">
        <v>130</v>
      </c>
      <c r="B844" s="2" t="n">
        <v>17913</v>
      </c>
      <c r="C844" s="3" t="n">
        <v>44366</v>
      </c>
      <c r="D844" s="2" t="s">
        <v>253</v>
      </c>
      <c r="E844" s="2" t="s">
        <v>8</v>
      </c>
      <c r="F844" s="2" t="n">
        <v>1</v>
      </c>
      <c r="G844" s="2" t="s">
        <v>254</v>
      </c>
      <c r="H844" s="1" t="n">
        <v>58</v>
      </c>
    </row>
    <row r="845" customFormat="false" ht="12.8" hidden="false" customHeight="false" outlineLevel="0" collapsed="false">
      <c r="A845" s="2" t="s">
        <v>130</v>
      </c>
      <c r="B845" s="2" t="n">
        <v>17913</v>
      </c>
      <c r="C845" s="3" t="n">
        <v>44366</v>
      </c>
      <c r="D845" s="2" t="s">
        <v>253</v>
      </c>
      <c r="E845" s="2" t="s">
        <v>8</v>
      </c>
      <c r="F845" s="2" t="n">
        <v>1</v>
      </c>
      <c r="G845" s="2" t="s">
        <v>254</v>
      </c>
      <c r="H845" s="1" t="n">
        <v>58</v>
      </c>
    </row>
    <row r="846" customFormat="false" ht="12.8" hidden="false" customHeight="false" outlineLevel="0" collapsed="false">
      <c r="A846" s="2" t="s">
        <v>130</v>
      </c>
      <c r="B846" s="2"/>
      <c r="C846" s="3" t="n">
        <v>43339</v>
      </c>
      <c r="D846" s="2" t="s">
        <v>927</v>
      </c>
      <c r="E846" s="2" t="s">
        <v>8</v>
      </c>
      <c r="F846" s="2" t="n">
        <v>1</v>
      </c>
      <c r="G846" s="2" t="s">
        <v>419</v>
      </c>
    </row>
    <row r="847" customFormat="false" ht="12.8" hidden="false" customHeight="false" outlineLevel="0" collapsed="false">
      <c r="A847" s="2" t="s">
        <v>79</v>
      </c>
      <c r="B847" s="2"/>
      <c r="C847" s="2" t="s">
        <v>928</v>
      </c>
      <c r="D847" s="2" t="s">
        <v>929</v>
      </c>
      <c r="E847" s="2" t="s">
        <v>8</v>
      </c>
      <c r="F847" s="2" t="n">
        <v>1</v>
      </c>
      <c r="G847" s="2" t="s">
        <v>930</v>
      </c>
    </row>
    <row r="848" customFormat="false" ht="12.8" hidden="false" customHeight="false" outlineLevel="0" collapsed="false">
      <c r="A848" s="2" t="s">
        <v>130</v>
      </c>
      <c r="B848" s="2" t="n">
        <v>12004</v>
      </c>
      <c r="C848" s="3" t="n">
        <v>44422</v>
      </c>
      <c r="D848" s="2" t="s">
        <v>267</v>
      </c>
      <c r="E848" s="2" t="s">
        <v>8</v>
      </c>
      <c r="F848" s="2" t="n">
        <v>1</v>
      </c>
      <c r="G848" s="2" t="s">
        <v>268</v>
      </c>
      <c r="H848" s="1" t="n">
        <v>69</v>
      </c>
    </row>
    <row r="849" customFormat="false" ht="12.8" hidden="false" customHeight="false" outlineLevel="0" collapsed="false">
      <c r="A849" s="2" t="s">
        <v>130</v>
      </c>
      <c r="B849" s="2" t="n">
        <v>12004</v>
      </c>
      <c r="C849" s="3" t="n">
        <v>44422</v>
      </c>
      <c r="D849" s="2" t="s">
        <v>267</v>
      </c>
      <c r="E849" s="2" t="s">
        <v>8</v>
      </c>
      <c r="F849" s="2" t="n">
        <v>1</v>
      </c>
      <c r="G849" s="2" t="s">
        <v>268</v>
      </c>
      <c r="H849" s="1" t="n">
        <v>69</v>
      </c>
    </row>
    <row r="850" customFormat="false" ht="12.8" hidden="false" customHeight="false" outlineLevel="0" collapsed="false">
      <c r="A850" s="2" t="s">
        <v>0</v>
      </c>
      <c r="B850" s="2" t="n">
        <v>532200</v>
      </c>
      <c r="C850" s="2" t="s">
        <v>931</v>
      </c>
      <c r="D850" s="2" t="s">
        <v>932</v>
      </c>
      <c r="E850" s="2" t="s">
        <v>8</v>
      </c>
      <c r="F850" s="2" t="n">
        <v>2</v>
      </c>
      <c r="G850" s="2" t="s">
        <v>933</v>
      </c>
    </row>
    <row r="851" customFormat="false" ht="12.8" hidden="false" customHeight="false" outlineLevel="0" collapsed="false">
      <c r="A851" s="2" t="s">
        <v>194</v>
      </c>
      <c r="B851" s="2"/>
      <c r="C851" s="3" t="n">
        <v>44466</v>
      </c>
      <c r="D851" s="2" t="s">
        <v>324</v>
      </c>
      <c r="E851" s="2" t="s">
        <v>8</v>
      </c>
      <c r="F851" s="2" t="n">
        <v>1</v>
      </c>
      <c r="G851" s="2" t="s">
        <v>211</v>
      </c>
      <c r="H851" s="1" t="n">
        <v>142</v>
      </c>
    </row>
    <row r="852" customFormat="false" ht="12.8" hidden="false" customHeight="false" outlineLevel="0" collapsed="false">
      <c r="A852" s="2" t="s">
        <v>194</v>
      </c>
      <c r="B852" s="2"/>
      <c r="C852" s="3" t="n">
        <v>44466</v>
      </c>
      <c r="D852" s="2" t="s">
        <v>324</v>
      </c>
      <c r="E852" s="2" t="s">
        <v>8</v>
      </c>
      <c r="F852" s="2" t="n">
        <v>1</v>
      </c>
      <c r="G852" s="2" t="s">
        <v>211</v>
      </c>
      <c r="H852" s="1" t="n">
        <v>142</v>
      </c>
    </row>
    <row r="853" customFormat="false" ht="12.8" hidden="false" customHeight="false" outlineLevel="0" collapsed="false">
      <c r="A853" s="2" t="s">
        <v>0</v>
      </c>
      <c r="B853" s="2" t="n">
        <v>468377</v>
      </c>
      <c r="C853" s="2" t="s">
        <v>934</v>
      </c>
      <c r="D853" s="2" t="s">
        <v>935</v>
      </c>
      <c r="E853" s="2" t="s">
        <v>8</v>
      </c>
      <c r="F853" s="2" t="n">
        <v>1</v>
      </c>
      <c r="G853" s="2" t="s">
        <v>439</v>
      </c>
    </row>
    <row r="854" customFormat="false" ht="12.8" hidden="false" customHeight="false" outlineLevel="0" collapsed="false">
      <c r="A854" s="2" t="s">
        <v>151</v>
      </c>
      <c r="B854" s="2" t="n">
        <v>537246</v>
      </c>
      <c r="C854" s="2" t="s">
        <v>743</v>
      </c>
      <c r="D854" s="2" t="s">
        <v>935</v>
      </c>
      <c r="E854" s="2" t="s">
        <v>8</v>
      </c>
      <c r="F854" s="2" t="n">
        <v>1</v>
      </c>
      <c r="G854" s="2" t="s">
        <v>421</v>
      </c>
    </row>
    <row r="855" customFormat="false" ht="12.8" hidden="false" customHeight="false" outlineLevel="0" collapsed="false">
      <c r="A855" s="2" t="s">
        <v>0</v>
      </c>
      <c r="B855" s="2" t="n">
        <v>580644</v>
      </c>
      <c r="C855" s="3" t="n">
        <v>43470</v>
      </c>
      <c r="D855" s="2" t="s">
        <v>936</v>
      </c>
      <c r="E855" s="2" t="s">
        <v>8</v>
      </c>
      <c r="F855" s="2" t="n">
        <v>1</v>
      </c>
      <c r="G855" s="2" t="s">
        <v>419</v>
      </c>
    </row>
    <row r="856" customFormat="false" ht="12.8" hidden="false" customHeight="false" outlineLevel="0" collapsed="false">
      <c r="A856" s="2" t="s">
        <v>130</v>
      </c>
      <c r="B856" s="2" t="n">
        <v>16201</v>
      </c>
      <c r="C856" s="3" t="n">
        <v>44396</v>
      </c>
      <c r="D856" s="2" t="s">
        <v>261</v>
      </c>
      <c r="E856" s="2" t="s">
        <v>8</v>
      </c>
      <c r="F856" s="2" t="n">
        <v>1</v>
      </c>
      <c r="G856" s="2" t="s">
        <v>262</v>
      </c>
      <c r="H856" s="1" t="n">
        <v>65</v>
      </c>
    </row>
    <row r="857" customFormat="false" ht="12.8" hidden="false" customHeight="false" outlineLevel="0" collapsed="false">
      <c r="A857" s="2" t="s">
        <v>130</v>
      </c>
      <c r="B857" s="2" t="n">
        <v>16201</v>
      </c>
      <c r="C857" s="3" t="n">
        <v>44396</v>
      </c>
      <c r="D857" s="2" t="s">
        <v>261</v>
      </c>
      <c r="E857" s="2" t="s">
        <v>8</v>
      </c>
      <c r="F857" s="2" t="n">
        <v>1</v>
      </c>
      <c r="G857" s="2" t="s">
        <v>262</v>
      </c>
      <c r="H857" s="1" t="n">
        <v>65</v>
      </c>
    </row>
    <row r="858" customFormat="false" ht="12.8" hidden="false" customHeight="false" outlineLevel="0" collapsed="false">
      <c r="A858" s="2" t="s">
        <v>130</v>
      </c>
      <c r="B858" s="2"/>
      <c r="C858" s="3" t="n">
        <v>44391</v>
      </c>
      <c r="D858" s="2" t="s">
        <v>259</v>
      </c>
      <c r="E858" s="2" t="s">
        <v>8</v>
      </c>
      <c r="F858" s="2" t="n">
        <v>1</v>
      </c>
      <c r="G858" s="2" t="s">
        <v>211</v>
      </c>
      <c r="H858" s="1" t="n">
        <v>63</v>
      </c>
    </row>
    <row r="859" customFormat="false" ht="12.8" hidden="false" customHeight="false" outlineLevel="0" collapsed="false">
      <c r="A859" s="2" t="s">
        <v>130</v>
      </c>
      <c r="B859" s="2"/>
      <c r="C859" s="3" t="n">
        <v>44391</v>
      </c>
      <c r="D859" s="2" t="s">
        <v>259</v>
      </c>
      <c r="E859" s="2" t="s">
        <v>8</v>
      </c>
      <c r="F859" s="2" t="n">
        <v>1</v>
      </c>
      <c r="G859" s="2" t="s">
        <v>211</v>
      </c>
      <c r="H859" s="1" t="n">
        <v>63</v>
      </c>
    </row>
    <row r="860" customFormat="false" ht="12.8" hidden="false" customHeight="false" outlineLevel="0" collapsed="false">
      <c r="A860" s="2" t="s">
        <v>151</v>
      </c>
      <c r="B860" s="2" t="n">
        <v>610431</v>
      </c>
      <c r="C860" s="3" t="n">
        <v>43373</v>
      </c>
      <c r="D860" s="2" t="s">
        <v>937</v>
      </c>
      <c r="E860" s="2" t="s">
        <v>8</v>
      </c>
      <c r="F860" s="2" t="n">
        <v>1</v>
      </c>
      <c r="G860" s="2" t="s">
        <v>938</v>
      </c>
    </row>
    <row r="861" customFormat="false" ht="12.8" hidden="false" customHeight="false" outlineLevel="0" collapsed="false">
      <c r="A861" s="2" t="s">
        <v>451</v>
      </c>
      <c r="B861" s="2" t="n">
        <v>1008409</v>
      </c>
      <c r="C861" s="2" t="s">
        <v>939</v>
      </c>
      <c r="D861" s="2" t="s">
        <v>937</v>
      </c>
      <c r="E861" s="2" t="s">
        <v>8</v>
      </c>
      <c r="F861" s="2" t="n">
        <v>1</v>
      </c>
      <c r="G861" s="2" t="s">
        <v>328</v>
      </c>
    </row>
    <row r="862" customFormat="false" ht="12.8" hidden="false" customHeight="false" outlineLevel="0" collapsed="false">
      <c r="A862" s="2" t="s">
        <v>130</v>
      </c>
      <c r="B862" s="2" t="n">
        <v>586076</v>
      </c>
      <c r="C862" s="3" t="n">
        <v>43353</v>
      </c>
      <c r="D862" s="2" t="s">
        <v>940</v>
      </c>
      <c r="E862" s="2" t="s">
        <v>8</v>
      </c>
      <c r="F862" s="2" t="n">
        <v>1</v>
      </c>
      <c r="G862" s="2" t="s">
        <v>941</v>
      </c>
    </row>
    <row r="863" customFormat="false" ht="12.8" hidden="false" customHeight="false" outlineLevel="0" collapsed="false">
      <c r="A863" s="2" t="s">
        <v>151</v>
      </c>
      <c r="B863" s="2" t="n">
        <v>536677</v>
      </c>
      <c r="C863" s="2" t="s">
        <v>942</v>
      </c>
      <c r="D863" s="2" t="s">
        <v>943</v>
      </c>
      <c r="E863" s="2" t="s">
        <v>8</v>
      </c>
      <c r="F863" s="2" t="n">
        <v>1</v>
      </c>
      <c r="G863" s="2" t="s">
        <v>421</v>
      </c>
    </row>
    <row r="864" customFormat="false" ht="12.8" hidden="false" customHeight="false" outlineLevel="0" collapsed="false">
      <c r="A864" s="2" t="s">
        <v>160</v>
      </c>
      <c r="B864" s="2" t="n">
        <v>13628</v>
      </c>
      <c r="C864" s="3" t="n">
        <v>44393</v>
      </c>
      <c r="D864" s="2" t="s">
        <v>300</v>
      </c>
      <c r="E864" s="2" t="s">
        <v>8</v>
      </c>
      <c r="F864" s="2" t="n">
        <v>1</v>
      </c>
      <c r="G864" s="2" t="s">
        <v>211</v>
      </c>
      <c r="H864" s="1" t="n">
        <v>101</v>
      </c>
    </row>
    <row r="865" customFormat="false" ht="12.8" hidden="false" customHeight="false" outlineLevel="0" collapsed="false">
      <c r="A865" s="2" t="s">
        <v>160</v>
      </c>
      <c r="B865" s="2" t="n">
        <v>13628</v>
      </c>
      <c r="C865" s="3" t="n">
        <v>44393</v>
      </c>
      <c r="D865" s="2" t="s">
        <v>300</v>
      </c>
      <c r="E865" s="2" t="s">
        <v>8</v>
      </c>
      <c r="F865" s="2" t="n">
        <v>1</v>
      </c>
      <c r="G865" s="2" t="s">
        <v>211</v>
      </c>
      <c r="H865" s="1" t="n">
        <v>101</v>
      </c>
    </row>
    <row r="866" customFormat="false" ht="12.8" hidden="false" customHeight="false" outlineLevel="0" collapsed="false">
      <c r="A866" s="2" t="s">
        <v>194</v>
      </c>
      <c r="B866" s="2" t="n">
        <v>11153</v>
      </c>
      <c r="C866" s="3" t="n">
        <v>43995</v>
      </c>
      <c r="D866" s="2" t="s">
        <v>90</v>
      </c>
      <c r="E866" s="2" t="s">
        <v>8</v>
      </c>
      <c r="F866" s="2" t="n">
        <v>1</v>
      </c>
      <c r="G866" s="2" t="s">
        <v>944</v>
      </c>
    </row>
    <row r="867" customFormat="false" ht="12.8" hidden="false" customHeight="false" outlineLevel="0" collapsed="false">
      <c r="A867" s="2" t="s">
        <v>79</v>
      </c>
      <c r="B867" s="2" t="n">
        <v>157</v>
      </c>
      <c r="C867" s="3" t="n">
        <v>44378</v>
      </c>
      <c r="D867" s="2" t="s">
        <v>229</v>
      </c>
      <c r="E867" s="2" t="s">
        <v>8</v>
      </c>
      <c r="F867" s="2" t="n">
        <v>1</v>
      </c>
      <c r="G867" s="2" t="s">
        <v>230</v>
      </c>
      <c r="H867" s="1" t="n">
        <v>24</v>
      </c>
    </row>
    <row r="868" customFormat="false" ht="12.8" hidden="false" customHeight="false" outlineLevel="0" collapsed="false">
      <c r="A868" s="2" t="s">
        <v>79</v>
      </c>
      <c r="B868" s="2" t="n">
        <v>157</v>
      </c>
      <c r="C868" s="3" t="n">
        <v>44378</v>
      </c>
      <c r="D868" s="2" t="s">
        <v>229</v>
      </c>
      <c r="E868" s="2" t="s">
        <v>8</v>
      </c>
      <c r="F868" s="2" t="n">
        <v>1</v>
      </c>
      <c r="G868" s="2" t="s">
        <v>230</v>
      </c>
      <c r="H868" s="1" t="n">
        <v>24</v>
      </c>
    </row>
    <row r="869" customFormat="false" ht="12.8" hidden="false" customHeight="false" outlineLevel="0" collapsed="false">
      <c r="A869" s="2" t="s">
        <v>0</v>
      </c>
      <c r="B869" s="2" t="n">
        <v>461806</v>
      </c>
      <c r="C869" s="2" t="s">
        <v>945</v>
      </c>
      <c r="D869" s="2" t="s">
        <v>946</v>
      </c>
      <c r="E869" s="2" t="s">
        <v>8</v>
      </c>
      <c r="F869" s="2" t="n">
        <v>1</v>
      </c>
      <c r="G869" s="2" t="s">
        <v>421</v>
      </c>
    </row>
    <row r="870" customFormat="false" ht="12.8" hidden="false" customHeight="false" outlineLevel="0" collapsed="false">
      <c r="A870" s="2" t="s">
        <v>618</v>
      </c>
      <c r="B870" s="2" t="n">
        <v>469775</v>
      </c>
      <c r="C870" s="3" t="n">
        <v>43353</v>
      </c>
      <c r="D870" s="2" t="s">
        <v>947</v>
      </c>
      <c r="E870" s="2" t="s">
        <v>8</v>
      </c>
      <c r="F870" s="2" t="n">
        <v>1</v>
      </c>
      <c r="G870" s="2" t="s">
        <v>948</v>
      </c>
    </row>
    <row r="871" customFormat="false" ht="12.8" hidden="false" customHeight="false" outlineLevel="0" collapsed="false">
      <c r="A871" s="2" t="s">
        <v>79</v>
      </c>
      <c r="B871" s="2" t="n">
        <v>455549</v>
      </c>
      <c r="C871" s="2" t="s">
        <v>949</v>
      </c>
      <c r="D871" s="2" t="s">
        <v>950</v>
      </c>
      <c r="E871" s="2" t="s">
        <v>8</v>
      </c>
      <c r="F871" s="2" t="n">
        <v>1</v>
      </c>
      <c r="G871" s="2" t="s">
        <v>419</v>
      </c>
    </row>
    <row r="872" customFormat="false" ht="12.8" hidden="false" customHeight="false" outlineLevel="0" collapsed="false">
      <c r="A872" s="2" t="s">
        <v>0</v>
      </c>
      <c r="B872" s="2" t="n">
        <v>536170</v>
      </c>
      <c r="C872" s="2" t="s">
        <v>515</v>
      </c>
      <c r="D872" s="2" t="s">
        <v>951</v>
      </c>
      <c r="E872" s="2" t="s">
        <v>8</v>
      </c>
      <c r="F872" s="2" t="n">
        <v>2</v>
      </c>
      <c r="G872" s="2" t="s">
        <v>952</v>
      </c>
    </row>
    <row r="873" customFormat="false" ht="12.8" hidden="false" customHeight="false" outlineLevel="0" collapsed="false">
      <c r="A873" s="2" t="s">
        <v>110</v>
      </c>
      <c r="B873" s="2" t="n">
        <v>259546</v>
      </c>
      <c r="C873" s="3" t="n">
        <v>44195</v>
      </c>
      <c r="D873" s="2" t="s">
        <v>346</v>
      </c>
      <c r="E873" s="2" t="s">
        <v>8</v>
      </c>
      <c r="F873" s="2" t="n">
        <v>1</v>
      </c>
      <c r="G873" s="2" t="s">
        <v>211</v>
      </c>
    </row>
    <row r="874" customFormat="false" ht="12.8" hidden="false" customHeight="false" outlineLevel="0" collapsed="false">
      <c r="A874" s="2" t="s">
        <v>160</v>
      </c>
      <c r="B874" s="2" t="n">
        <v>354996</v>
      </c>
      <c r="C874" s="3" t="n">
        <v>43468</v>
      </c>
      <c r="D874" s="2" t="s">
        <v>953</v>
      </c>
      <c r="E874" s="2" t="s">
        <v>2</v>
      </c>
      <c r="F874" s="2" t="n">
        <v>1</v>
      </c>
      <c r="G874" s="2" t="s">
        <v>579</v>
      </c>
    </row>
    <row r="875" customFormat="false" ht="12.8" hidden="false" customHeight="false" outlineLevel="0" collapsed="false">
      <c r="A875" s="2" t="s">
        <v>0</v>
      </c>
      <c r="B875" s="2" t="n">
        <v>537465</v>
      </c>
      <c r="C875" s="2" t="s">
        <v>564</v>
      </c>
      <c r="D875" s="2" t="s">
        <v>954</v>
      </c>
      <c r="E875" s="2" t="s">
        <v>8</v>
      </c>
      <c r="F875" s="2" t="n">
        <v>1</v>
      </c>
      <c r="G875" s="2" t="s">
        <v>439</v>
      </c>
    </row>
    <row r="876" customFormat="false" ht="12.8" hidden="false" customHeight="false" outlineLevel="0" collapsed="false">
      <c r="A876" s="2" t="s">
        <v>160</v>
      </c>
      <c r="B876" s="2" t="s">
        <v>955</v>
      </c>
      <c r="C876" s="2" t="s">
        <v>653</v>
      </c>
      <c r="D876" s="2" t="s">
        <v>956</v>
      </c>
      <c r="E876" s="2" t="s">
        <v>8</v>
      </c>
      <c r="F876" s="2" t="n">
        <v>1</v>
      </c>
      <c r="G876" s="2" t="s">
        <v>447</v>
      </c>
    </row>
    <row r="877" customFormat="false" ht="12.8" hidden="false" customHeight="false" outlineLevel="0" collapsed="false">
      <c r="A877" s="2" t="s">
        <v>182</v>
      </c>
      <c r="B877" s="2" t="n">
        <v>655706</v>
      </c>
      <c r="C877" s="2" t="s">
        <v>957</v>
      </c>
      <c r="D877" s="2" t="s">
        <v>956</v>
      </c>
      <c r="E877" s="2" t="s">
        <v>8</v>
      </c>
      <c r="F877" s="2" t="n">
        <v>1</v>
      </c>
      <c r="G877" s="2" t="s">
        <v>251</v>
      </c>
    </row>
    <row r="878" customFormat="false" ht="12.8" hidden="false" customHeight="false" outlineLevel="0" collapsed="false">
      <c r="A878" s="2" t="s">
        <v>182</v>
      </c>
      <c r="B878" s="2" t="n">
        <v>731865</v>
      </c>
      <c r="C878" s="3" t="n">
        <v>43129</v>
      </c>
      <c r="D878" s="2" t="s">
        <v>958</v>
      </c>
      <c r="E878" s="2" t="s">
        <v>8</v>
      </c>
      <c r="F878" s="2" t="n">
        <v>1</v>
      </c>
      <c r="G878" s="2" t="s">
        <v>421</v>
      </c>
    </row>
    <row r="879" customFormat="false" ht="12.8" hidden="false" customHeight="false" outlineLevel="0" collapsed="false">
      <c r="A879" s="2" t="s">
        <v>0</v>
      </c>
      <c r="B879" s="2" t="n">
        <v>529395</v>
      </c>
      <c r="C879" s="2" t="s">
        <v>773</v>
      </c>
      <c r="D879" s="2" t="s">
        <v>959</v>
      </c>
      <c r="E879" s="2" t="s">
        <v>8</v>
      </c>
      <c r="F879" s="2" t="n">
        <v>1</v>
      </c>
      <c r="G879" s="2" t="s">
        <v>242</v>
      </c>
    </row>
    <row r="880" customFormat="false" ht="12.8" hidden="false" customHeight="false" outlineLevel="0" collapsed="false">
      <c r="A880" s="2" t="s">
        <v>0</v>
      </c>
      <c r="B880" s="2" t="n">
        <v>502990</v>
      </c>
      <c r="C880" s="2" t="s">
        <v>960</v>
      </c>
      <c r="D880" s="2" t="s">
        <v>961</v>
      </c>
      <c r="E880" s="2" t="s">
        <v>8</v>
      </c>
      <c r="F880" s="2" t="n">
        <v>1</v>
      </c>
      <c r="G880" s="2" t="s">
        <v>242</v>
      </c>
    </row>
    <row r="881" customFormat="false" ht="12.8" hidden="false" customHeight="false" outlineLevel="0" collapsed="false">
      <c r="A881" s="2" t="s">
        <v>0</v>
      </c>
      <c r="B881" s="2" t="n">
        <v>504436</v>
      </c>
      <c r="C881" s="2" t="s">
        <v>962</v>
      </c>
      <c r="D881" s="2" t="s">
        <v>961</v>
      </c>
      <c r="E881" s="2" t="s">
        <v>8</v>
      </c>
      <c r="F881" s="2" t="n">
        <v>1</v>
      </c>
      <c r="G881" s="2" t="s">
        <v>963</v>
      </c>
    </row>
    <row r="882" customFormat="false" ht="12.8" hidden="false" customHeight="false" outlineLevel="0" collapsed="false">
      <c r="A882" s="2" t="s">
        <v>0</v>
      </c>
      <c r="B882" s="2" t="n">
        <v>504507</v>
      </c>
      <c r="C882" s="2" t="s">
        <v>964</v>
      </c>
      <c r="D882" s="2" t="s">
        <v>961</v>
      </c>
      <c r="E882" s="2" t="s">
        <v>8</v>
      </c>
      <c r="F882" s="2" t="n">
        <v>1</v>
      </c>
      <c r="G882" s="2" t="s">
        <v>447</v>
      </c>
    </row>
    <row r="883" customFormat="false" ht="12.8" hidden="false" customHeight="false" outlineLevel="0" collapsed="false">
      <c r="A883" s="2" t="s">
        <v>79</v>
      </c>
      <c r="B883" s="2" t="n">
        <v>437926</v>
      </c>
      <c r="C883" s="2" t="s">
        <v>965</v>
      </c>
      <c r="D883" s="2" t="s">
        <v>961</v>
      </c>
      <c r="E883" s="2" t="s">
        <v>8</v>
      </c>
      <c r="F883" s="2" t="n">
        <v>2</v>
      </c>
      <c r="G883" s="2" t="s">
        <v>966</v>
      </c>
    </row>
    <row r="884" customFormat="false" ht="12.8" hidden="false" customHeight="false" outlineLevel="0" collapsed="false">
      <c r="A884" s="2" t="s">
        <v>130</v>
      </c>
      <c r="B884" s="2" t="n">
        <v>535372</v>
      </c>
      <c r="C884" s="2" t="s">
        <v>554</v>
      </c>
      <c r="D884" s="2" t="s">
        <v>961</v>
      </c>
      <c r="E884" s="2" t="s">
        <v>8</v>
      </c>
      <c r="F884" s="2" t="n">
        <v>1</v>
      </c>
      <c r="G884" s="2" t="s">
        <v>492</v>
      </c>
    </row>
    <row r="885" customFormat="false" ht="12.8" hidden="false" customHeight="false" outlineLevel="0" collapsed="false">
      <c r="A885" s="2" t="s">
        <v>0</v>
      </c>
      <c r="B885" s="2" t="n">
        <v>533170</v>
      </c>
      <c r="C885" s="2" t="s">
        <v>411</v>
      </c>
      <c r="D885" s="2" t="s">
        <v>56</v>
      </c>
      <c r="E885" s="2" t="s">
        <v>8</v>
      </c>
      <c r="F885" s="2" t="n">
        <v>1</v>
      </c>
      <c r="G885" s="2" t="s">
        <v>447</v>
      </c>
    </row>
    <row r="886" customFormat="false" ht="12.8" hidden="false" customHeight="false" outlineLevel="0" collapsed="false">
      <c r="A886" s="2" t="s">
        <v>0</v>
      </c>
      <c r="B886" s="2" t="n">
        <v>572569</v>
      </c>
      <c r="C886" s="3" t="n">
        <v>43387</v>
      </c>
      <c r="D886" s="2" t="s">
        <v>56</v>
      </c>
      <c r="E886" s="2" t="s">
        <v>8</v>
      </c>
      <c r="F886" s="2" t="n">
        <v>1</v>
      </c>
      <c r="G886" s="2" t="s">
        <v>419</v>
      </c>
    </row>
    <row r="887" customFormat="false" ht="12.8" hidden="false" customHeight="false" outlineLevel="0" collapsed="false">
      <c r="A887" s="2" t="s">
        <v>0</v>
      </c>
      <c r="B887" s="2" t="n">
        <v>474907</v>
      </c>
      <c r="C887" s="3" t="n">
        <v>43409</v>
      </c>
      <c r="D887" s="2" t="s">
        <v>56</v>
      </c>
      <c r="E887" s="2" t="s">
        <v>8</v>
      </c>
      <c r="F887" s="2" t="n">
        <v>1</v>
      </c>
      <c r="G887" s="2" t="s">
        <v>288</v>
      </c>
    </row>
    <row r="888" customFormat="false" ht="12.8" hidden="false" customHeight="false" outlineLevel="0" collapsed="false">
      <c r="A888" s="2" t="s">
        <v>0</v>
      </c>
      <c r="B888" s="2" t="n">
        <v>15932</v>
      </c>
      <c r="C888" s="3" t="n">
        <v>43759</v>
      </c>
      <c r="D888" s="2" t="s">
        <v>56</v>
      </c>
      <c r="E888" s="2" t="s">
        <v>8</v>
      </c>
      <c r="F888" s="2" t="n">
        <v>1</v>
      </c>
      <c r="G888" s="2" t="s">
        <v>419</v>
      </c>
    </row>
    <row r="889" customFormat="false" ht="12.8" hidden="false" customHeight="false" outlineLevel="0" collapsed="false">
      <c r="A889" s="2" t="s">
        <v>0</v>
      </c>
      <c r="B889" s="2" t="n">
        <v>459606</v>
      </c>
      <c r="C889" s="2" t="s">
        <v>967</v>
      </c>
      <c r="D889" s="2" t="s">
        <v>56</v>
      </c>
      <c r="E889" s="2" t="s">
        <v>8</v>
      </c>
      <c r="F889" s="2" t="n">
        <v>2</v>
      </c>
      <c r="G889" s="2" t="s">
        <v>608</v>
      </c>
    </row>
    <row r="890" customFormat="false" ht="12.8" hidden="false" customHeight="false" outlineLevel="0" collapsed="false">
      <c r="A890" s="2" t="s">
        <v>0</v>
      </c>
      <c r="B890" s="2" t="n">
        <v>462109</v>
      </c>
      <c r="C890" s="2" t="s">
        <v>877</v>
      </c>
      <c r="D890" s="2" t="s">
        <v>56</v>
      </c>
      <c r="E890" s="2" t="s">
        <v>8</v>
      </c>
      <c r="F890" s="2" t="n">
        <v>2</v>
      </c>
      <c r="G890" s="2" t="s">
        <v>421</v>
      </c>
    </row>
    <row r="891" customFormat="false" ht="12.8" hidden="false" customHeight="false" outlineLevel="0" collapsed="false">
      <c r="A891" s="2" t="s">
        <v>0</v>
      </c>
      <c r="B891" s="2" t="n">
        <v>462302</v>
      </c>
      <c r="C891" s="2" t="s">
        <v>909</v>
      </c>
      <c r="D891" s="2" t="s">
        <v>56</v>
      </c>
      <c r="E891" s="2" t="s">
        <v>8</v>
      </c>
      <c r="F891" s="2" t="n">
        <v>2</v>
      </c>
      <c r="G891" s="2" t="s">
        <v>421</v>
      </c>
    </row>
    <row r="892" customFormat="false" ht="12.8" hidden="false" customHeight="false" outlineLevel="0" collapsed="false">
      <c r="A892" s="2" t="s">
        <v>0</v>
      </c>
      <c r="B892" s="2" t="n">
        <v>465626</v>
      </c>
      <c r="C892" s="2" t="s">
        <v>698</v>
      </c>
      <c r="D892" s="2" t="s">
        <v>56</v>
      </c>
      <c r="E892" s="2" t="s">
        <v>8</v>
      </c>
      <c r="F892" s="2" t="n">
        <v>2</v>
      </c>
      <c r="G892" s="2" t="s">
        <v>258</v>
      </c>
    </row>
    <row r="893" customFormat="false" ht="12.8" hidden="false" customHeight="false" outlineLevel="0" collapsed="false">
      <c r="A893" s="2" t="s">
        <v>0</v>
      </c>
      <c r="B893" s="2" t="n">
        <v>532837</v>
      </c>
      <c r="C893" s="2" t="s">
        <v>432</v>
      </c>
      <c r="D893" s="2" t="s">
        <v>56</v>
      </c>
      <c r="E893" s="2" t="s">
        <v>8</v>
      </c>
      <c r="F893" s="2" t="n">
        <v>2</v>
      </c>
      <c r="G893" s="2" t="s">
        <v>449</v>
      </c>
    </row>
    <row r="894" customFormat="false" ht="12.8" hidden="false" customHeight="false" outlineLevel="0" collapsed="false">
      <c r="A894" s="2" t="s">
        <v>0</v>
      </c>
      <c r="B894" s="2" t="n">
        <v>573496</v>
      </c>
      <c r="C894" s="3" t="n">
        <v>43395</v>
      </c>
      <c r="D894" s="2" t="s">
        <v>56</v>
      </c>
      <c r="E894" s="2" t="s">
        <v>8</v>
      </c>
      <c r="F894" s="2" t="n">
        <v>2</v>
      </c>
      <c r="G894" s="2" t="s">
        <v>968</v>
      </c>
    </row>
    <row r="895" customFormat="false" ht="12.8" hidden="false" customHeight="false" outlineLevel="0" collapsed="false">
      <c r="A895" s="2" t="s">
        <v>0</v>
      </c>
      <c r="B895" s="2" t="n">
        <v>579141</v>
      </c>
      <c r="C895" s="3" t="n">
        <v>43458</v>
      </c>
      <c r="D895" s="2" t="s">
        <v>56</v>
      </c>
      <c r="E895" s="2" t="s">
        <v>8</v>
      </c>
      <c r="F895" s="2" t="n">
        <v>2</v>
      </c>
      <c r="G895" s="2" t="s">
        <v>268</v>
      </c>
    </row>
    <row r="896" customFormat="false" ht="12.8" hidden="false" customHeight="false" outlineLevel="0" collapsed="false">
      <c r="A896" s="2" t="s">
        <v>0</v>
      </c>
      <c r="B896" s="2" t="n">
        <v>580912</v>
      </c>
      <c r="C896" s="3" t="n">
        <v>43474</v>
      </c>
      <c r="D896" s="2" t="s">
        <v>56</v>
      </c>
      <c r="E896" s="2" t="s">
        <v>8</v>
      </c>
      <c r="F896" s="2" t="n">
        <v>2</v>
      </c>
      <c r="G896" s="6" t="s">
        <v>969</v>
      </c>
    </row>
    <row r="897" customFormat="false" ht="12.8" hidden="false" customHeight="false" outlineLevel="0" collapsed="false">
      <c r="A897" s="2" t="s">
        <v>0</v>
      </c>
      <c r="B897" s="2" t="n">
        <v>14628</v>
      </c>
      <c r="C897" s="3" t="n">
        <v>43757</v>
      </c>
      <c r="D897" s="2" t="s">
        <v>56</v>
      </c>
      <c r="E897" s="2" t="s">
        <v>8</v>
      </c>
      <c r="F897" s="2" t="n">
        <v>2</v>
      </c>
      <c r="G897" s="2" t="s">
        <v>970</v>
      </c>
    </row>
    <row r="898" customFormat="false" ht="12.8" hidden="false" customHeight="false" outlineLevel="0" collapsed="false">
      <c r="A898" s="2" t="s">
        <v>0</v>
      </c>
      <c r="B898" s="2" t="n">
        <v>23371</v>
      </c>
      <c r="C898" s="3" t="n">
        <v>43768</v>
      </c>
      <c r="D898" s="2" t="s">
        <v>56</v>
      </c>
      <c r="E898" s="2" t="s">
        <v>8</v>
      </c>
      <c r="F898" s="2" t="n">
        <v>2</v>
      </c>
      <c r="G898" s="2" t="s">
        <v>971</v>
      </c>
    </row>
    <row r="899" customFormat="false" ht="12.8" hidden="false" customHeight="false" outlineLevel="0" collapsed="false">
      <c r="A899" s="2" t="s">
        <v>0</v>
      </c>
      <c r="B899" s="2" t="n">
        <v>16486</v>
      </c>
      <c r="C899" s="3" t="n">
        <v>43851</v>
      </c>
      <c r="D899" s="2" t="s">
        <v>56</v>
      </c>
      <c r="E899" s="2" t="s">
        <v>8</v>
      </c>
      <c r="F899" s="2" t="n">
        <v>2</v>
      </c>
      <c r="G899" s="2" t="s">
        <v>228</v>
      </c>
    </row>
    <row r="900" customFormat="false" ht="12.8" hidden="false" customHeight="false" outlineLevel="0" collapsed="false">
      <c r="A900" s="2" t="s">
        <v>0</v>
      </c>
      <c r="B900" s="2" t="n">
        <v>7370</v>
      </c>
      <c r="C900" s="3" t="n">
        <v>44113</v>
      </c>
      <c r="D900" s="2" t="s">
        <v>56</v>
      </c>
      <c r="E900" s="2" t="s">
        <v>8</v>
      </c>
      <c r="F900" s="2" t="n">
        <v>1</v>
      </c>
      <c r="G900" s="2" t="s">
        <v>211</v>
      </c>
    </row>
    <row r="901" customFormat="false" ht="12.8" hidden="false" customHeight="false" outlineLevel="0" collapsed="false">
      <c r="A901" s="2" t="s">
        <v>0</v>
      </c>
      <c r="B901" s="2" t="n">
        <v>16486</v>
      </c>
      <c r="C901" s="3" t="n">
        <v>43851</v>
      </c>
      <c r="D901" s="2" t="s">
        <v>56</v>
      </c>
      <c r="E901" s="2" t="s">
        <v>8</v>
      </c>
      <c r="F901" s="2" t="n">
        <v>2</v>
      </c>
      <c r="G901" s="2" t="s">
        <v>228</v>
      </c>
    </row>
    <row r="902" customFormat="false" ht="12.8" hidden="false" customHeight="false" outlineLevel="0" collapsed="false">
      <c r="A902" s="2" t="s">
        <v>0</v>
      </c>
      <c r="B902" s="2" t="n">
        <v>11678</v>
      </c>
      <c r="C902" s="3" t="n">
        <v>44089</v>
      </c>
      <c r="D902" s="2" t="s">
        <v>56</v>
      </c>
      <c r="E902" s="2" t="s">
        <v>8</v>
      </c>
      <c r="F902" s="2" t="n">
        <v>2</v>
      </c>
      <c r="G902" s="2" t="s">
        <v>211</v>
      </c>
    </row>
    <row r="903" customFormat="false" ht="12.8" hidden="false" customHeight="false" outlineLevel="0" collapsed="false">
      <c r="A903" s="2" t="s">
        <v>0</v>
      </c>
      <c r="B903" s="2" t="n">
        <v>10708</v>
      </c>
      <c r="C903" s="3" t="n">
        <v>44118</v>
      </c>
      <c r="D903" s="2" t="s">
        <v>56</v>
      </c>
      <c r="E903" s="2" t="s">
        <v>8</v>
      </c>
      <c r="F903" s="2" t="n">
        <v>2</v>
      </c>
      <c r="G903" s="2" t="s">
        <v>972</v>
      </c>
    </row>
    <row r="904" customFormat="false" ht="12.8" hidden="false" customHeight="false" outlineLevel="0" collapsed="false">
      <c r="A904" s="2" t="s">
        <v>0</v>
      </c>
      <c r="B904" s="2" t="n">
        <v>15214</v>
      </c>
      <c r="C904" s="3" t="n">
        <v>44123</v>
      </c>
      <c r="D904" s="2" t="s">
        <v>56</v>
      </c>
      <c r="E904" s="2" t="s">
        <v>8</v>
      </c>
      <c r="F904" s="2" t="n">
        <v>2</v>
      </c>
      <c r="G904" s="2" t="s">
        <v>211</v>
      </c>
    </row>
    <row r="905" customFormat="false" ht="12.8" hidden="false" customHeight="false" outlineLevel="0" collapsed="false">
      <c r="A905" s="2" t="s">
        <v>0</v>
      </c>
      <c r="B905" s="2"/>
      <c r="C905" s="3" t="n">
        <v>44125</v>
      </c>
      <c r="D905" s="2" t="s">
        <v>56</v>
      </c>
      <c r="E905" s="2" t="s">
        <v>8</v>
      </c>
      <c r="F905" s="2" t="n">
        <v>2</v>
      </c>
      <c r="G905" s="2" t="s">
        <v>211</v>
      </c>
    </row>
    <row r="906" customFormat="false" ht="12.8" hidden="false" customHeight="false" outlineLevel="0" collapsed="false">
      <c r="A906" s="2" t="s">
        <v>0</v>
      </c>
      <c r="B906" s="2" t="n">
        <v>17050</v>
      </c>
      <c r="C906" s="3" t="n">
        <v>44125</v>
      </c>
      <c r="D906" s="2" t="s">
        <v>56</v>
      </c>
      <c r="E906" s="2" t="s">
        <v>8</v>
      </c>
      <c r="F906" s="2" t="n">
        <v>2</v>
      </c>
      <c r="G906" s="2" t="s">
        <v>206</v>
      </c>
    </row>
    <row r="907" customFormat="false" ht="12.8" hidden="false" customHeight="false" outlineLevel="0" collapsed="false">
      <c r="A907" s="2" t="s">
        <v>0</v>
      </c>
      <c r="B907" s="2" t="n">
        <v>533558</v>
      </c>
      <c r="C907" s="2" t="s">
        <v>415</v>
      </c>
      <c r="D907" s="2" t="s">
        <v>56</v>
      </c>
      <c r="E907" s="2" t="s">
        <v>8</v>
      </c>
      <c r="F907" s="2" t="n">
        <v>2</v>
      </c>
      <c r="G907" s="2" t="s">
        <v>692</v>
      </c>
    </row>
    <row r="908" customFormat="false" ht="12.8" hidden="false" customHeight="false" outlineLevel="0" collapsed="false">
      <c r="A908" s="2" t="s">
        <v>0</v>
      </c>
      <c r="B908" s="2" t="n">
        <v>7880</v>
      </c>
      <c r="C908" s="3" t="n">
        <v>44478</v>
      </c>
      <c r="D908" s="2" t="s">
        <v>56</v>
      </c>
      <c r="E908" s="2" t="s">
        <v>8</v>
      </c>
      <c r="F908" s="2" t="n">
        <v>2</v>
      </c>
      <c r="G908" s="2" t="s">
        <v>211</v>
      </c>
      <c r="H908" s="1" t="n">
        <v>12</v>
      </c>
    </row>
    <row r="909" customFormat="false" ht="12.8" hidden="false" customHeight="false" outlineLevel="0" collapsed="false">
      <c r="A909" s="2" t="s">
        <v>0</v>
      </c>
      <c r="B909" s="2" t="n">
        <v>13092</v>
      </c>
      <c r="C909" s="3" t="n">
        <v>44484</v>
      </c>
      <c r="D909" s="2" t="s">
        <v>56</v>
      </c>
      <c r="E909" s="2" t="s">
        <v>8</v>
      </c>
      <c r="F909" s="2" t="n">
        <v>2</v>
      </c>
      <c r="G909" s="2" t="s">
        <v>211</v>
      </c>
      <c r="H909" s="1" t="n">
        <v>14</v>
      </c>
    </row>
    <row r="910" customFormat="false" ht="12.8" hidden="false" customHeight="false" outlineLevel="0" collapsed="false">
      <c r="A910" s="2" t="s">
        <v>0</v>
      </c>
      <c r="B910" s="2" t="n">
        <v>7880</v>
      </c>
      <c r="C910" s="3" t="n">
        <v>44478</v>
      </c>
      <c r="D910" s="2" t="s">
        <v>56</v>
      </c>
      <c r="E910" s="2" t="s">
        <v>8</v>
      </c>
      <c r="F910" s="2" t="n">
        <v>2</v>
      </c>
      <c r="G910" s="2" t="s">
        <v>211</v>
      </c>
      <c r="H910" s="1" t="n">
        <v>12</v>
      </c>
    </row>
    <row r="911" customFormat="false" ht="12.8" hidden="false" customHeight="false" outlineLevel="0" collapsed="false">
      <c r="A911" s="2" t="s">
        <v>0</v>
      </c>
      <c r="B911" s="2" t="n">
        <v>13092</v>
      </c>
      <c r="C911" s="3" t="n">
        <v>44484</v>
      </c>
      <c r="D911" s="2" t="s">
        <v>56</v>
      </c>
      <c r="E911" s="2" t="s">
        <v>8</v>
      </c>
      <c r="F911" s="2" t="n">
        <v>2</v>
      </c>
      <c r="G911" s="2" t="s">
        <v>211</v>
      </c>
      <c r="H911" s="1" t="n">
        <v>14</v>
      </c>
    </row>
    <row r="912" customFormat="false" ht="12.8" hidden="false" customHeight="false" outlineLevel="0" collapsed="false">
      <c r="A912" s="2" t="s">
        <v>79</v>
      </c>
      <c r="B912" s="2" t="n">
        <v>3839</v>
      </c>
      <c r="C912" s="3" t="n">
        <v>43776</v>
      </c>
      <c r="D912" s="2" t="s">
        <v>56</v>
      </c>
      <c r="E912" s="2" t="s">
        <v>8</v>
      </c>
      <c r="F912" s="2" t="n">
        <v>1</v>
      </c>
      <c r="G912" s="2" t="s">
        <v>251</v>
      </c>
    </row>
    <row r="913" customFormat="false" ht="12.8" hidden="false" customHeight="false" outlineLevel="0" collapsed="false">
      <c r="A913" s="2" t="s">
        <v>79</v>
      </c>
      <c r="B913" s="2" t="n">
        <v>418119</v>
      </c>
      <c r="C913" s="2" t="s">
        <v>973</v>
      </c>
      <c r="D913" s="2" t="s">
        <v>56</v>
      </c>
      <c r="E913" s="2" t="s">
        <v>8</v>
      </c>
      <c r="F913" s="2" t="n">
        <v>2</v>
      </c>
      <c r="G913" s="2" t="s">
        <v>421</v>
      </c>
    </row>
    <row r="914" customFormat="false" ht="12.8" hidden="false" customHeight="false" outlineLevel="0" collapsed="false">
      <c r="A914" s="2" t="s">
        <v>79</v>
      </c>
      <c r="B914" s="2" t="n">
        <v>419181</v>
      </c>
      <c r="C914" s="2" t="s">
        <v>689</v>
      </c>
      <c r="D914" s="2" t="s">
        <v>56</v>
      </c>
      <c r="E914" s="2" t="s">
        <v>8</v>
      </c>
      <c r="F914" s="2" t="n">
        <v>2</v>
      </c>
      <c r="G914" s="2" t="s">
        <v>421</v>
      </c>
    </row>
    <row r="915" customFormat="false" ht="12.8" hidden="false" customHeight="false" outlineLevel="0" collapsed="false">
      <c r="A915" s="2" t="s">
        <v>79</v>
      </c>
      <c r="B915" s="2" t="n">
        <v>467178</v>
      </c>
      <c r="C915" s="3" t="n">
        <v>43267</v>
      </c>
      <c r="D915" s="2" t="s">
        <v>56</v>
      </c>
      <c r="E915" s="2" t="s">
        <v>8</v>
      </c>
      <c r="F915" s="2" t="n">
        <v>2</v>
      </c>
      <c r="G915" s="2" t="s">
        <v>974</v>
      </c>
    </row>
    <row r="916" customFormat="false" ht="12.8" hidden="false" customHeight="false" outlineLevel="0" collapsed="false">
      <c r="A916" s="2" t="s">
        <v>79</v>
      </c>
      <c r="B916" s="2" t="n">
        <v>18700</v>
      </c>
      <c r="C916" s="3" t="n">
        <v>44127</v>
      </c>
      <c r="D916" s="2" t="s">
        <v>56</v>
      </c>
      <c r="E916" s="2" t="s">
        <v>8</v>
      </c>
      <c r="F916" s="2" t="n">
        <v>1</v>
      </c>
      <c r="G916" s="2" t="s">
        <v>211</v>
      </c>
    </row>
    <row r="917" customFormat="false" ht="12.8" hidden="false" customHeight="false" outlineLevel="0" collapsed="false">
      <c r="A917" s="2" t="s">
        <v>79</v>
      </c>
      <c r="B917" s="2" t="n">
        <v>9952</v>
      </c>
      <c r="C917" s="3" t="n">
        <v>44117</v>
      </c>
      <c r="D917" s="2" t="s">
        <v>56</v>
      </c>
      <c r="E917" s="2" t="s">
        <v>8</v>
      </c>
      <c r="F917" s="2" t="n">
        <v>2</v>
      </c>
      <c r="G917" s="2" t="s">
        <v>972</v>
      </c>
    </row>
    <row r="918" customFormat="false" ht="12.8" hidden="false" customHeight="false" outlineLevel="0" collapsed="false">
      <c r="A918" s="2" t="s">
        <v>79</v>
      </c>
      <c r="B918" s="2" t="n">
        <v>9305</v>
      </c>
      <c r="C918" s="3" t="n">
        <v>44480</v>
      </c>
      <c r="D918" s="2" t="s">
        <v>56</v>
      </c>
      <c r="E918" s="2" t="s">
        <v>8</v>
      </c>
      <c r="F918" s="2" t="n">
        <v>3</v>
      </c>
      <c r="G918" s="2" t="s">
        <v>211</v>
      </c>
      <c r="H918" s="1" t="n">
        <v>8</v>
      </c>
    </row>
    <row r="919" customFormat="false" ht="12.8" hidden="false" customHeight="false" outlineLevel="0" collapsed="false">
      <c r="A919" s="2" t="s">
        <v>79</v>
      </c>
      <c r="B919" s="2" t="n">
        <v>9305</v>
      </c>
      <c r="C919" s="3" t="n">
        <v>44480</v>
      </c>
      <c r="D919" s="2" t="s">
        <v>56</v>
      </c>
      <c r="E919" s="2" t="s">
        <v>8</v>
      </c>
      <c r="F919" s="2" t="n">
        <v>3</v>
      </c>
      <c r="G919" s="2" t="s">
        <v>211</v>
      </c>
      <c r="H919" s="1" t="n">
        <v>8</v>
      </c>
    </row>
    <row r="920" customFormat="false" ht="12.8" hidden="false" customHeight="false" outlineLevel="0" collapsed="false">
      <c r="A920" s="2" t="s">
        <v>110</v>
      </c>
      <c r="B920" s="2" t="n">
        <v>55747</v>
      </c>
      <c r="C920" s="3" t="n">
        <v>43362</v>
      </c>
      <c r="D920" s="2" t="s">
        <v>56</v>
      </c>
      <c r="E920" s="2" t="s">
        <v>8</v>
      </c>
      <c r="F920" s="2" t="n">
        <v>1</v>
      </c>
      <c r="G920" s="2" t="s">
        <v>421</v>
      </c>
    </row>
    <row r="921" customFormat="false" ht="12.8" hidden="false" customHeight="false" outlineLevel="0" collapsed="false">
      <c r="A921" s="2" t="s">
        <v>110</v>
      </c>
      <c r="B921" s="2"/>
      <c r="C921" s="2" t="s">
        <v>975</v>
      </c>
      <c r="D921" s="2" t="s">
        <v>56</v>
      </c>
      <c r="E921" s="2" t="s">
        <v>8</v>
      </c>
      <c r="F921" s="2" t="n">
        <v>2</v>
      </c>
      <c r="G921" s="2" t="s">
        <v>594</v>
      </c>
    </row>
    <row r="922" customFormat="false" ht="12.8" hidden="false" customHeight="false" outlineLevel="0" collapsed="false">
      <c r="A922" s="2" t="s">
        <v>112</v>
      </c>
      <c r="B922" s="2"/>
      <c r="C922" s="3" t="n">
        <v>43745</v>
      </c>
      <c r="D922" s="2" t="s">
        <v>56</v>
      </c>
      <c r="E922" s="2" t="s">
        <v>8</v>
      </c>
      <c r="F922" s="2" t="n">
        <v>1</v>
      </c>
      <c r="G922" s="2" t="s">
        <v>211</v>
      </c>
    </row>
    <row r="923" customFormat="false" ht="12.8" hidden="false" customHeight="false" outlineLevel="0" collapsed="false">
      <c r="A923" s="2" t="s">
        <v>112</v>
      </c>
      <c r="B923" s="2"/>
      <c r="C923" s="3" t="n">
        <v>43751</v>
      </c>
      <c r="D923" s="2" t="s">
        <v>56</v>
      </c>
      <c r="E923" s="2" t="s">
        <v>8</v>
      </c>
      <c r="F923" s="2" t="n">
        <v>1</v>
      </c>
      <c r="G923" s="2" t="s">
        <v>206</v>
      </c>
    </row>
    <row r="924" customFormat="false" ht="12.8" hidden="false" customHeight="false" outlineLevel="0" collapsed="false">
      <c r="A924" s="2" t="s">
        <v>112</v>
      </c>
      <c r="B924" s="2" t="n">
        <v>509682</v>
      </c>
      <c r="C924" s="2" t="s">
        <v>857</v>
      </c>
      <c r="D924" s="2" t="s">
        <v>56</v>
      </c>
      <c r="E924" s="2" t="s">
        <v>8</v>
      </c>
      <c r="F924" s="2" t="n">
        <v>2</v>
      </c>
      <c r="G924" s="2" t="s">
        <v>370</v>
      </c>
    </row>
    <row r="925" customFormat="false" ht="12.8" hidden="false" customHeight="false" outlineLevel="0" collapsed="false">
      <c r="A925" s="2" t="s">
        <v>112</v>
      </c>
      <c r="B925" s="2" t="n">
        <v>17855</v>
      </c>
      <c r="C925" s="3" t="n">
        <v>44003</v>
      </c>
      <c r="D925" s="2" t="s">
        <v>56</v>
      </c>
      <c r="E925" s="2" t="s">
        <v>8</v>
      </c>
      <c r="F925" s="2" t="n">
        <v>1</v>
      </c>
      <c r="G925" s="2" t="s">
        <v>206</v>
      </c>
    </row>
    <row r="926" customFormat="false" ht="12.8" hidden="false" customHeight="false" outlineLevel="0" collapsed="false">
      <c r="A926" s="2" t="s">
        <v>112</v>
      </c>
      <c r="B926" s="2"/>
      <c r="C926" s="3" t="n">
        <v>44128</v>
      </c>
      <c r="D926" s="2" t="s">
        <v>56</v>
      </c>
      <c r="E926" s="2" t="s">
        <v>8</v>
      </c>
      <c r="F926" s="2" t="n">
        <v>2</v>
      </c>
      <c r="G926" s="2" t="s">
        <v>211</v>
      </c>
    </row>
    <row r="927" customFormat="false" ht="12.8" hidden="false" customHeight="false" outlineLevel="0" collapsed="false">
      <c r="A927" s="2" t="s">
        <v>112</v>
      </c>
      <c r="B927" s="2" t="n">
        <v>22985</v>
      </c>
      <c r="C927" s="3" t="n">
        <v>44495</v>
      </c>
      <c r="D927" s="2" t="s">
        <v>56</v>
      </c>
      <c r="E927" s="2" t="s">
        <v>8</v>
      </c>
      <c r="F927" s="2" t="n">
        <v>3</v>
      </c>
      <c r="G927" s="2" t="s">
        <v>386</v>
      </c>
      <c r="H927" s="1" t="n">
        <v>10</v>
      </c>
    </row>
    <row r="928" customFormat="false" ht="12.8" hidden="false" customHeight="false" outlineLevel="0" collapsed="false">
      <c r="A928" s="2" t="s">
        <v>112</v>
      </c>
      <c r="B928" s="2" t="n">
        <v>22985</v>
      </c>
      <c r="C928" s="3" t="n">
        <v>44495</v>
      </c>
      <c r="D928" s="2" t="s">
        <v>56</v>
      </c>
      <c r="E928" s="2" t="s">
        <v>8</v>
      </c>
      <c r="F928" s="2" t="n">
        <v>3</v>
      </c>
      <c r="G928" s="2" t="s">
        <v>386</v>
      </c>
      <c r="H928" s="1" t="n">
        <v>10</v>
      </c>
    </row>
    <row r="929" customFormat="false" ht="12.8" hidden="false" customHeight="false" outlineLevel="0" collapsed="false">
      <c r="A929" s="2" t="s">
        <v>130</v>
      </c>
      <c r="B929" s="2"/>
      <c r="C929" s="2" t="s">
        <v>563</v>
      </c>
      <c r="D929" s="2" t="s">
        <v>56</v>
      </c>
      <c r="E929" s="2" t="s">
        <v>8</v>
      </c>
      <c r="F929" s="2" t="n">
        <v>2</v>
      </c>
      <c r="G929" s="2" t="s">
        <v>421</v>
      </c>
    </row>
    <row r="930" customFormat="false" ht="12.8" hidden="false" customHeight="false" outlineLevel="0" collapsed="false">
      <c r="A930" s="2" t="s">
        <v>130</v>
      </c>
      <c r="B930" s="2" t="n">
        <v>530380</v>
      </c>
      <c r="C930" s="2" t="s">
        <v>976</v>
      </c>
      <c r="D930" s="2" t="s">
        <v>56</v>
      </c>
      <c r="E930" s="2" t="s">
        <v>8</v>
      </c>
      <c r="F930" s="2" t="n">
        <v>2</v>
      </c>
      <c r="G930" s="2" t="s">
        <v>421</v>
      </c>
    </row>
    <row r="931" customFormat="false" ht="12.8" hidden="false" customHeight="false" outlineLevel="0" collapsed="false">
      <c r="A931" s="2" t="s">
        <v>130</v>
      </c>
      <c r="B931" s="2" t="n">
        <v>597074</v>
      </c>
      <c r="C931" s="3" t="n">
        <v>43502</v>
      </c>
      <c r="D931" s="2" t="s">
        <v>56</v>
      </c>
      <c r="E931" s="2" t="s">
        <v>8</v>
      </c>
      <c r="F931" s="2" t="n">
        <v>2</v>
      </c>
      <c r="G931" s="2" t="s">
        <v>206</v>
      </c>
    </row>
    <row r="932" customFormat="false" ht="12.8" hidden="false" customHeight="false" outlineLevel="0" collapsed="false">
      <c r="A932" s="2" t="s">
        <v>130</v>
      </c>
      <c r="B932" s="2" t="n">
        <v>613896</v>
      </c>
      <c r="C932" s="3" t="n">
        <v>43712</v>
      </c>
      <c r="D932" s="2" t="s">
        <v>56</v>
      </c>
      <c r="E932" s="2" t="s">
        <v>8</v>
      </c>
      <c r="F932" s="2" t="n">
        <v>2</v>
      </c>
      <c r="G932" s="2" t="s">
        <v>977</v>
      </c>
    </row>
    <row r="933" customFormat="false" ht="12.8" hidden="false" customHeight="false" outlineLevel="0" collapsed="false">
      <c r="A933" s="2" t="s">
        <v>130</v>
      </c>
      <c r="B933" s="2"/>
      <c r="C933" s="3" t="n">
        <v>43740</v>
      </c>
      <c r="D933" s="2" t="s">
        <v>56</v>
      </c>
      <c r="E933" s="2" t="s">
        <v>8</v>
      </c>
      <c r="F933" s="2" t="n">
        <v>2</v>
      </c>
      <c r="G933" s="2" t="s">
        <v>611</v>
      </c>
    </row>
    <row r="934" customFormat="false" ht="12.8" hidden="false" customHeight="false" outlineLevel="0" collapsed="false">
      <c r="A934" s="2" t="s">
        <v>130</v>
      </c>
      <c r="B934" s="2" t="n">
        <v>13782</v>
      </c>
      <c r="C934" s="3" t="n">
        <v>44091</v>
      </c>
      <c r="D934" s="2" t="s">
        <v>56</v>
      </c>
      <c r="E934" s="2" t="s">
        <v>8</v>
      </c>
      <c r="F934" s="2" t="n">
        <v>2</v>
      </c>
      <c r="G934" s="2" t="s">
        <v>978</v>
      </c>
    </row>
    <row r="935" customFormat="false" ht="12.8" hidden="false" customHeight="false" outlineLevel="0" collapsed="false">
      <c r="A935" s="2" t="s">
        <v>130</v>
      </c>
      <c r="B935" s="2" t="n">
        <v>24751</v>
      </c>
      <c r="C935" s="3" t="n">
        <v>44497</v>
      </c>
      <c r="D935" s="2" t="s">
        <v>56</v>
      </c>
      <c r="E935" s="2" t="s">
        <v>8</v>
      </c>
      <c r="F935" s="2" t="n">
        <v>2</v>
      </c>
      <c r="G935" s="2" t="s">
        <v>356</v>
      </c>
      <c r="H935" s="1" t="n">
        <v>55</v>
      </c>
    </row>
    <row r="936" customFormat="false" ht="12.8" hidden="false" customHeight="false" outlineLevel="0" collapsed="false">
      <c r="A936" s="2" t="s">
        <v>130</v>
      </c>
      <c r="B936" s="2" t="n">
        <v>24751</v>
      </c>
      <c r="C936" s="3" t="n">
        <v>44497</v>
      </c>
      <c r="D936" s="2" t="s">
        <v>56</v>
      </c>
      <c r="E936" s="2" t="s">
        <v>8</v>
      </c>
      <c r="F936" s="2" t="n">
        <v>2</v>
      </c>
      <c r="G936" s="2" t="s">
        <v>356</v>
      </c>
      <c r="H936" s="1" t="n">
        <v>55</v>
      </c>
    </row>
    <row r="937" customFormat="false" ht="12.8" hidden="false" customHeight="false" outlineLevel="0" collapsed="false">
      <c r="A937" s="2" t="s">
        <v>151</v>
      </c>
      <c r="B937" s="2" t="n">
        <v>614045</v>
      </c>
      <c r="C937" s="3" t="n">
        <v>43430</v>
      </c>
      <c r="D937" s="2" t="s">
        <v>56</v>
      </c>
      <c r="E937" s="2" t="s">
        <v>8</v>
      </c>
      <c r="F937" s="2" t="n">
        <v>2</v>
      </c>
      <c r="G937" s="2" t="s">
        <v>254</v>
      </c>
    </row>
    <row r="938" customFormat="false" ht="12.8" hidden="false" customHeight="false" outlineLevel="0" collapsed="false">
      <c r="A938" s="2" t="s">
        <v>151</v>
      </c>
      <c r="B938" s="2"/>
      <c r="C938" s="3" t="n">
        <v>44116</v>
      </c>
      <c r="D938" s="2" t="s">
        <v>56</v>
      </c>
      <c r="E938" s="2" t="s">
        <v>8</v>
      </c>
      <c r="F938" s="2" t="n">
        <v>2</v>
      </c>
      <c r="G938" s="2" t="s">
        <v>419</v>
      </c>
    </row>
    <row r="939" customFormat="false" ht="12.8" hidden="false" customHeight="false" outlineLevel="0" collapsed="false">
      <c r="A939" s="2" t="s">
        <v>160</v>
      </c>
      <c r="B939" s="2" t="n">
        <v>6231</v>
      </c>
      <c r="C939" s="3" t="n">
        <v>43746</v>
      </c>
      <c r="D939" s="2" t="s">
        <v>56</v>
      </c>
      <c r="E939" s="2" t="s">
        <v>8</v>
      </c>
      <c r="F939" s="2" t="n">
        <v>1</v>
      </c>
      <c r="G939" s="2" t="s">
        <v>206</v>
      </c>
    </row>
    <row r="940" customFormat="false" ht="12.8" hidden="false" customHeight="false" outlineLevel="0" collapsed="false">
      <c r="A940" s="2" t="s">
        <v>160</v>
      </c>
      <c r="B940" s="2" t="n">
        <v>100288565</v>
      </c>
      <c r="C940" s="2" t="s">
        <v>717</v>
      </c>
      <c r="D940" s="2" t="s">
        <v>56</v>
      </c>
      <c r="E940" s="2" t="s">
        <v>8</v>
      </c>
      <c r="F940" s="2" t="n">
        <v>2</v>
      </c>
      <c r="G940" s="2" t="s">
        <v>421</v>
      </c>
    </row>
    <row r="941" customFormat="false" ht="12.8" hidden="false" customHeight="false" outlineLevel="0" collapsed="false">
      <c r="A941" s="2" t="s">
        <v>160</v>
      </c>
      <c r="B941" s="2" t="n">
        <v>353185</v>
      </c>
      <c r="C941" s="3" t="n">
        <v>43441</v>
      </c>
      <c r="D941" s="2" t="s">
        <v>56</v>
      </c>
      <c r="E941" s="2" t="s">
        <v>8</v>
      </c>
      <c r="F941" s="2" t="n">
        <v>2</v>
      </c>
      <c r="G941" s="2" t="s">
        <v>238</v>
      </c>
    </row>
    <row r="942" customFormat="false" ht="12.8" hidden="false" customHeight="false" outlineLevel="0" collapsed="false">
      <c r="A942" s="2" t="s">
        <v>160</v>
      </c>
      <c r="B942" s="2" t="n">
        <v>372100</v>
      </c>
      <c r="C942" s="3" t="n">
        <v>43706</v>
      </c>
      <c r="D942" s="2" t="s">
        <v>56</v>
      </c>
      <c r="E942" s="2" t="s">
        <v>8</v>
      </c>
      <c r="F942" s="2" t="n">
        <v>2</v>
      </c>
      <c r="G942" s="2" t="s">
        <v>254</v>
      </c>
    </row>
    <row r="943" customFormat="false" ht="12.8" hidden="false" customHeight="false" outlineLevel="0" collapsed="false">
      <c r="A943" s="2" t="s">
        <v>160</v>
      </c>
      <c r="B943" s="2" t="n">
        <v>18235</v>
      </c>
      <c r="C943" s="3" t="n">
        <v>43762</v>
      </c>
      <c r="D943" s="2" t="s">
        <v>56</v>
      </c>
      <c r="E943" s="2" t="s">
        <v>8</v>
      </c>
      <c r="F943" s="2" t="n">
        <v>2</v>
      </c>
      <c r="G943" s="2" t="s">
        <v>328</v>
      </c>
    </row>
    <row r="944" customFormat="false" ht="12.8" hidden="false" customHeight="false" outlineLevel="0" collapsed="false">
      <c r="A944" s="2" t="s">
        <v>160</v>
      </c>
      <c r="B944" s="2" t="n">
        <v>8600</v>
      </c>
      <c r="C944" s="3" t="n">
        <v>44115</v>
      </c>
      <c r="D944" s="2" t="s">
        <v>56</v>
      </c>
      <c r="E944" s="2" t="s">
        <v>8</v>
      </c>
      <c r="F944" s="2" t="n">
        <v>1</v>
      </c>
      <c r="G944" s="2" t="s">
        <v>211</v>
      </c>
    </row>
    <row r="945" customFormat="false" ht="12.8" hidden="false" customHeight="false" outlineLevel="0" collapsed="false">
      <c r="A945" s="2" t="s">
        <v>160</v>
      </c>
      <c r="B945" s="2"/>
      <c r="C945" s="3" t="n">
        <v>44128</v>
      </c>
      <c r="D945" s="2" t="s">
        <v>56</v>
      </c>
      <c r="E945" s="2" t="s">
        <v>8</v>
      </c>
      <c r="F945" s="2" t="n">
        <v>2</v>
      </c>
      <c r="G945" s="2" t="s">
        <v>211</v>
      </c>
    </row>
    <row r="946" customFormat="false" ht="12.8" hidden="false" customHeight="false" outlineLevel="0" collapsed="false">
      <c r="A946" s="2" t="s">
        <v>160</v>
      </c>
      <c r="B946" s="2" t="n">
        <v>23520</v>
      </c>
      <c r="C946" s="3" t="n">
        <v>44133</v>
      </c>
      <c r="D946" s="2" t="s">
        <v>56</v>
      </c>
      <c r="E946" s="2" t="s">
        <v>8</v>
      </c>
      <c r="F946" s="2" t="n">
        <v>2</v>
      </c>
      <c r="G946" s="2" t="s">
        <v>211</v>
      </c>
    </row>
    <row r="947" customFormat="false" ht="12.8" hidden="false" customHeight="false" outlineLevel="0" collapsed="false">
      <c r="A947" s="2" t="s">
        <v>160</v>
      </c>
      <c r="B947" s="2" t="n">
        <v>24976</v>
      </c>
      <c r="C947" s="3" t="n">
        <v>44134</v>
      </c>
      <c r="D947" s="2" t="s">
        <v>56</v>
      </c>
      <c r="E947" s="2" t="s">
        <v>8</v>
      </c>
      <c r="F947" s="2" t="n">
        <v>2</v>
      </c>
      <c r="G947" s="2" t="s">
        <v>211</v>
      </c>
    </row>
    <row r="948" customFormat="false" ht="12.8" hidden="false" customHeight="false" outlineLevel="0" collapsed="false">
      <c r="A948" s="2" t="s">
        <v>160</v>
      </c>
      <c r="B948" s="2" t="n">
        <v>24976</v>
      </c>
      <c r="C948" s="3" t="n">
        <v>44138</v>
      </c>
      <c r="D948" s="2" t="s">
        <v>56</v>
      </c>
      <c r="E948" s="2" t="s">
        <v>8</v>
      </c>
      <c r="F948" s="2" t="n">
        <v>2</v>
      </c>
      <c r="G948" s="2" t="s">
        <v>211</v>
      </c>
    </row>
    <row r="949" customFormat="false" ht="12.8" hidden="false" customHeight="false" outlineLevel="0" collapsed="false">
      <c r="A949" s="2" t="s">
        <v>160</v>
      </c>
      <c r="B949" s="2" t="n">
        <v>22553</v>
      </c>
      <c r="C949" s="3" t="n">
        <v>44131</v>
      </c>
      <c r="D949" s="2" t="s">
        <v>56</v>
      </c>
      <c r="E949" s="2" t="s">
        <v>8</v>
      </c>
      <c r="F949" s="2" t="n">
        <v>3</v>
      </c>
      <c r="G949" s="2" t="s">
        <v>211</v>
      </c>
    </row>
    <row r="950" customFormat="false" ht="12.8" hidden="false" customHeight="false" outlineLevel="0" collapsed="false">
      <c r="A950" s="2" t="s">
        <v>160</v>
      </c>
      <c r="B950" s="2" t="n">
        <v>21364</v>
      </c>
      <c r="C950" s="3" t="n">
        <v>44493</v>
      </c>
      <c r="D950" s="2" t="s">
        <v>56</v>
      </c>
      <c r="E950" s="2" t="s">
        <v>8</v>
      </c>
      <c r="F950" s="2" t="n">
        <v>1</v>
      </c>
      <c r="G950" s="2" t="s">
        <v>211</v>
      </c>
      <c r="H950" s="1" t="n">
        <v>114</v>
      </c>
    </row>
    <row r="951" customFormat="false" ht="12.8" hidden="false" customHeight="false" outlineLevel="0" collapsed="false">
      <c r="A951" s="2" t="s">
        <v>160</v>
      </c>
      <c r="B951" s="2" t="n">
        <v>21364</v>
      </c>
      <c r="C951" s="3" t="n">
        <v>44493</v>
      </c>
      <c r="D951" s="2" t="s">
        <v>56</v>
      </c>
      <c r="E951" s="2" t="s">
        <v>8</v>
      </c>
      <c r="F951" s="2" t="n">
        <v>1</v>
      </c>
      <c r="G951" s="2" t="s">
        <v>211</v>
      </c>
      <c r="H951" s="1" t="n">
        <v>114</v>
      </c>
    </row>
    <row r="952" customFormat="false" ht="12.8" hidden="false" customHeight="false" outlineLevel="0" collapsed="false">
      <c r="A952" s="2" t="s">
        <v>182</v>
      </c>
      <c r="B952" s="2" t="n">
        <v>689066</v>
      </c>
      <c r="C952" s="2" t="s">
        <v>979</v>
      </c>
      <c r="D952" s="2" t="s">
        <v>56</v>
      </c>
      <c r="E952" s="2" t="s">
        <v>8</v>
      </c>
      <c r="F952" s="2" t="n">
        <v>1</v>
      </c>
      <c r="G952" s="2" t="s">
        <v>421</v>
      </c>
    </row>
    <row r="953" customFormat="false" ht="12.8" hidden="false" customHeight="false" outlineLevel="0" collapsed="false">
      <c r="A953" s="2" t="s">
        <v>182</v>
      </c>
      <c r="B953" s="2" t="n">
        <v>720644</v>
      </c>
      <c r="C953" s="2" t="s">
        <v>446</v>
      </c>
      <c r="D953" s="2" t="s">
        <v>56</v>
      </c>
      <c r="E953" s="2" t="s">
        <v>8</v>
      </c>
      <c r="F953" s="2" t="n">
        <v>1</v>
      </c>
      <c r="G953" s="2" t="s">
        <v>531</v>
      </c>
    </row>
    <row r="954" customFormat="false" ht="12.8" hidden="false" customHeight="false" outlineLevel="0" collapsed="false">
      <c r="A954" s="2" t="s">
        <v>182</v>
      </c>
      <c r="B954" s="2" t="n">
        <v>720704</v>
      </c>
      <c r="C954" s="2" t="s">
        <v>446</v>
      </c>
      <c r="D954" s="2" t="s">
        <v>56</v>
      </c>
      <c r="E954" s="2" t="s">
        <v>8</v>
      </c>
      <c r="F954" s="2" t="n">
        <v>1</v>
      </c>
      <c r="G954" s="2" t="s">
        <v>211</v>
      </c>
    </row>
    <row r="955" customFormat="false" ht="12.8" hidden="false" customHeight="false" outlineLevel="0" collapsed="false">
      <c r="A955" s="2" t="s">
        <v>182</v>
      </c>
      <c r="B955" s="2" t="n">
        <v>756825</v>
      </c>
      <c r="C955" s="3" t="n">
        <v>43378</v>
      </c>
      <c r="D955" s="2" t="s">
        <v>56</v>
      </c>
      <c r="E955" s="2" t="s">
        <v>8</v>
      </c>
      <c r="F955" s="2" t="n">
        <v>1</v>
      </c>
      <c r="G955" s="2" t="s">
        <v>887</v>
      </c>
    </row>
    <row r="956" customFormat="false" ht="12.8" hidden="false" customHeight="false" outlineLevel="0" collapsed="false">
      <c r="A956" s="2" t="s">
        <v>182</v>
      </c>
      <c r="B956" s="2" t="n">
        <v>717605</v>
      </c>
      <c r="C956" s="2" t="s">
        <v>980</v>
      </c>
      <c r="D956" s="2" t="s">
        <v>56</v>
      </c>
      <c r="E956" s="2" t="s">
        <v>8</v>
      </c>
      <c r="F956" s="2" t="n">
        <v>2</v>
      </c>
      <c r="G956" s="2" t="s">
        <v>449</v>
      </c>
    </row>
    <row r="957" customFormat="false" ht="12.8" hidden="false" customHeight="false" outlineLevel="0" collapsed="false">
      <c r="A957" s="2" t="s">
        <v>182</v>
      </c>
      <c r="B957" s="2" t="n">
        <v>13038</v>
      </c>
      <c r="C957" s="3" t="n">
        <v>44091</v>
      </c>
      <c r="D957" s="2" t="s">
        <v>56</v>
      </c>
      <c r="E957" s="2" t="s">
        <v>8</v>
      </c>
      <c r="F957" s="2" t="n">
        <v>2</v>
      </c>
      <c r="G957" s="2" t="s">
        <v>978</v>
      </c>
    </row>
    <row r="958" customFormat="false" ht="12.8" hidden="false" customHeight="false" outlineLevel="0" collapsed="false">
      <c r="A958" s="2" t="s">
        <v>182</v>
      </c>
      <c r="B958" s="2"/>
      <c r="C958" s="3" t="n">
        <v>44480</v>
      </c>
      <c r="D958" s="2" t="s">
        <v>56</v>
      </c>
      <c r="E958" s="2" t="s">
        <v>8</v>
      </c>
      <c r="F958" s="2" t="n">
        <v>1</v>
      </c>
      <c r="G958" s="2" t="s">
        <v>211</v>
      </c>
      <c r="H958" s="1" t="n">
        <v>129</v>
      </c>
    </row>
    <row r="959" customFormat="false" ht="12.8" hidden="false" customHeight="false" outlineLevel="0" collapsed="false">
      <c r="A959" s="2" t="s">
        <v>182</v>
      </c>
      <c r="B959" s="2"/>
      <c r="C959" s="3" t="n">
        <v>44480</v>
      </c>
      <c r="D959" s="2" t="s">
        <v>56</v>
      </c>
      <c r="E959" s="2" t="s">
        <v>8</v>
      </c>
      <c r="F959" s="2" t="n">
        <v>1</v>
      </c>
      <c r="G959" s="2" t="s">
        <v>211</v>
      </c>
      <c r="H959" s="1" t="n">
        <v>129</v>
      </c>
    </row>
    <row r="960" customFormat="false" ht="12.8" hidden="false" customHeight="false" outlineLevel="0" collapsed="false">
      <c r="A960" s="2" t="s">
        <v>451</v>
      </c>
      <c r="B960" s="2" t="n">
        <v>99531</v>
      </c>
      <c r="C960" s="2" t="s">
        <v>415</v>
      </c>
      <c r="D960" s="2" t="s">
        <v>56</v>
      </c>
      <c r="E960" s="2" t="s">
        <v>8</v>
      </c>
      <c r="F960" s="2" t="n">
        <v>1</v>
      </c>
      <c r="G960" s="2" t="s">
        <v>568</v>
      </c>
    </row>
    <row r="961" customFormat="false" ht="12.8" hidden="false" customHeight="false" outlineLevel="0" collapsed="false">
      <c r="A961" s="2" t="s">
        <v>451</v>
      </c>
      <c r="B961" s="2" t="n">
        <v>998789</v>
      </c>
      <c r="C961" s="2" t="s">
        <v>435</v>
      </c>
      <c r="D961" s="2" t="s">
        <v>56</v>
      </c>
      <c r="E961" s="2" t="s">
        <v>8</v>
      </c>
      <c r="F961" s="2" t="n">
        <v>2</v>
      </c>
      <c r="G961" s="2" t="s">
        <v>981</v>
      </c>
    </row>
    <row r="962" customFormat="false" ht="12.8" hidden="false" customHeight="false" outlineLevel="0" collapsed="false">
      <c r="A962" s="2" t="s">
        <v>194</v>
      </c>
      <c r="B962" s="2" t="n">
        <v>456676</v>
      </c>
      <c r="C962" s="2" t="s">
        <v>479</v>
      </c>
      <c r="D962" s="2" t="s">
        <v>56</v>
      </c>
      <c r="E962" s="2" t="s">
        <v>8</v>
      </c>
      <c r="F962" s="2" t="n">
        <v>1</v>
      </c>
      <c r="G962" s="2" t="s">
        <v>211</v>
      </c>
    </row>
    <row r="963" customFormat="false" ht="12.8" hidden="false" customHeight="false" outlineLevel="0" collapsed="false">
      <c r="A963" s="2" t="s">
        <v>194</v>
      </c>
      <c r="B963" s="2" t="n">
        <v>472574</v>
      </c>
      <c r="C963" s="3" t="n">
        <v>43422</v>
      </c>
      <c r="D963" s="2" t="s">
        <v>56</v>
      </c>
      <c r="E963" s="2" t="s">
        <v>8</v>
      </c>
      <c r="F963" s="2" t="n">
        <v>1</v>
      </c>
      <c r="G963" s="2" t="s">
        <v>206</v>
      </c>
    </row>
    <row r="964" customFormat="false" ht="12.8" hidden="false" customHeight="false" outlineLevel="0" collapsed="false">
      <c r="A964" s="2" t="s">
        <v>194</v>
      </c>
      <c r="B964" s="2"/>
      <c r="C964" s="3" t="n">
        <v>43704</v>
      </c>
      <c r="D964" s="2" t="s">
        <v>56</v>
      </c>
      <c r="E964" s="2" t="s">
        <v>8</v>
      </c>
      <c r="F964" s="2" t="n">
        <v>2</v>
      </c>
      <c r="G964" s="2" t="s">
        <v>608</v>
      </c>
    </row>
    <row r="965" customFormat="false" ht="12.8" hidden="false" customHeight="false" outlineLevel="0" collapsed="false">
      <c r="A965" s="2" t="s">
        <v>194</v>
      </c>
      <c r="B965" s="2" t="n">
        <v>21923</v>
      </c>
      <c r="C965" s="3" t="n">
        <v>43767</v>
      </c>
      <c r="D965" s="2" t="s">
        <v>56</v>
      </c>
      <c r="E965" s="2" t="s">
        <v>8</v>
      </c>
      <c r="F965" s="2" t="n">
        <v>2</v>
      </c>
      <c r="G965" s="2" t="s">
        <v>419</v>
      </c>
    </row>
    <row r="966" customFormat="false" ht="12.8" hidden="false" customHeight="false" outlineLevel="0" collapsed="false">
      <c r="A966" s="2" t="s">
        <v>194</v>
      </c>
      <c r="B966" s="2" t="n">
        <v>16829</v>
      </c>
      <c r="C966" s="3" t="n">
        <v>44125</v>
      </c>
      <c r="D966" s="2" t="s">
        <v>56</v>
      </c>
      <c r="E966" s="2" t="s">
        <v>8</v>
      </c>
      <c r="F966" s="2" t="n">
        <v>2</v>
      </c>
      <c r="G966" s="2" t="s">
        <v>211</v>
      </c>
    </row>
    <row r="967" customFormat="false" ht="12.8" hidden="false" customHeight="false" outlineLevel="0" collapsed="false">
      <c r="A967" s="2" t="s">
        <v>194</v>
      </c>
      <c r="B967" s="2" t="n">
        <v>1871</v>
      </c>
      <c r="C967" s="3" t="n">
        <v>44442</v>
      </c>
      <c r="D967" s="2" t="s">
        <v>56</v>
      </c>
      <c r="E967" s="2" t="s">
        <v>8</v>
      </c>
      <c r="F967" s="2" t="n">
        <v>2</v>
      </c>
      <c r="G967" s="2" t="s">
        <v>368</v>
      </c>
      <c r="H967" s="1" t="n">
        <v>84</v>
      </c>
    </row>
    <row r="968" customFormat="false" ht="12.8" hidden="false" customHeight="false" outlineLevel="0" collapsed="false">
      <c r="A968" s="2" t="s">
        <v>194</v>
      </c>
      <c r="B968" s="2" t="n">
        <v>3934</v>
      </c>
      <c r="C968" s="3" t="n">
        <v>44474</v>
      </c>
      <c r="D968" s="2" t="s">
        <v>56</v>
      </c>
      <c r="E968" s="2" t="s">
        <v>2</v>
      </c>
      <c r="F968" s="2" t="n">
        <v>2</v>
      </c>
      <c r="G968" s="2" t="s">
        <v>211</v>
      </c>
      <c r="H968" s="1" t="n">
        <v>91</v>
      </c>
    </row>
    <row r="969" customFormat="false" ht="12.8" hidden="false" customHeight="false" outlineLevel="0" collapsed="false">
      <c r="A969" s="2" t="s">
        <v>194</v>
      </c>
      <c r="B969" s="2" t="n">
        <v>6478</v>
      </c>
      <c r="C969" s="3" t="n">
        <v>44477</v>
      </c>
      <c r="D969" s="2" t="s">
        <v>56</v>
      </c>
      <c r="E969" s="2" t="s">
        <v>8</v>
      </c>
      <c r="F969" s="2" t="n">
        <v>3</v>
      </c>
      <c r="G969" s="2" t="s">
        <v>211</v>
      </c>
      <c r="H969" s="1" t="n">
        <v>20</v>
      </c>
    </row>
    <row r="970" customFormat="false" ht="12.8" hidden="false" customHeight="false" outlineLevel="0" collapsed="false">
      <c r="A970" s="2" t="s">
        <v>194</v>
      </c>
      <c r="B970" s="2" t="n">
        <v>1871</v>
      </c>
      <c r="C970" s="3" t="n">
        <v>44442</v>
      </c>
      <c r="D970" s="2" t="s">
        <v>56</v>
      </c>
      <c r="E970" s="2" t="s">
        <v>8</v>
      </c>
      <c r="F970" s="2" t="n">
        <v>2</v>
      </c>
      <c r="G970" s="2" t="s">
        <v>368</v>
      </c>
      <c r="H970" s="1" t="n">
        <v>84</v>
      </c>
    </row>
    <row r="971" customFormat="false" ht="12.8" hidden="false" customHeight="false" outlineLevel="0" collapsed="false">
      <c r="A971" s="2" t="s">
        <v>194</v>
      </c>
      <c r="B971" s="2" t="n">
        <v>3934</v>
      </c>
      <c r="C971" s="3" t="n">
        <v>44474</v>
      </c>
      <c r="D971" s="2" t="s">
        <v>56</v>
      </c>
      <c r="E971" s="2" t="s">
        <v>2</v>
      </c>
      <c r="F971" s="2" t="n">
        <v>2</v>
      </c>
      <c r="G971" s="2" t="s">
        <v>211</v>
      </c>
      <c r="H971" s="1" t="n">
        <v>91</v>
      </c>
    </row>
    <row r="972" customFormat="false" ht="12.8" hidden="false" customHeight="false" outlineLevel="0" collapsed="false">
      <c r="A972" s="2" t="s">
        <v>194</v>
      </c>
      <c r="B972" s="2" t="n">
        <v>6478</v>
      </c>
      <c r="C972" s="3" t="n">
        <v>44477</v>
      </c>
      <c r="D972" s="2" t="s">
        <v>56</v>
      </c>
      <c r="E972" s="2" t="s">
        <v>8</v>
      </c>
      <c r="F972" s="2" t="n">
        <v>3</v>
      </c>
      <c r="G972" s="2" t="s">
        <v>211</v>
      </c>
      <c r="H972" s="1" t="n">
        <v>20</v>
      </c>
    </row>
    <row r="973" customFormat="false" ht="12.8" hidden="false" customHeight="false" outlineLevel="0" collapsed="false">
      <c r="A973" s="2" t="s">
        <v>151</v>
      </c>
      <c r="B973" s="2" t="n">
        <v>536854</v>
      </c>
      <c r="C973" s="2" t="s">
        <v>645</v>
      </c>
      <c r="D973" s="2" t="s">
        <v>982</v>
      </c>
      <c r="E973" s="2" t="s">
        <v>8</v>
      </c>
      <c r="F973" s="2" t="n">
        <v>1</v>
      </c>
      <c r="G973" s="2" t="s">
        <v>421</v>
      </c>
    </row>
    <row r="974" customFormat="false" ht="12.8" hidden="false" customHeight="false" outlineLevel="0" collapsed="false">
      <c r="A974" s="2" t="s">
        <v>194</v>
      </c>
      <c r="B974" s="2" t="n">
        <v>11448</v>
      </c>
      <c r="C974" s="3" t="n">
        <v>44452</v>
      </c>
      <c r="D974" s="2" t="s">
        <v>369</v>
      </c>
      <c r="E974" s="2" t="s">
        <v>8</v>
      </c>
      <c r="F974" s="2" t="n">
        <v>2</v>
      </c>
      <c r="G974" s="2" t="s">
        <v>370</v>
      </c>
      <c r="H974" s="1" t="n">
        <v>85</v>
      </c>
    </row>
    <row r="975" customFormat="false" ht="12.8" hidden="false" customHeight="false" outlineLevel="0" collapsed="false">
      <c r="A975" s="2" t="s">
        <v>194</v>
      </c>
      <c r="B975" s="2" t="n">
        <v>11448</v>
      </c>
      <c r="C975" s="3" t="n">
        <v>44452</v>
      </c>
      <c r="D975" s="2" t="s">
        <v>369</v>
      </c>
      <c r="E975" s="2" t="s">
        <v>8</v>
      </c>
      <c r="F975" s="2" t="n">
        <v>2</v>
      </c>
      <c r="G975" s="2" t="s">
        <v>370</v>
      </c>
      <c r="H975" s="1" t="n">
        <v>85</v>
      </c>
    </row>
    <row r="976" customFormat="false" ht="12.8" hidden="false" customHeight="false" outlineLevel="0" collapsed="false">
      <c r="A976" s="2" t="s">
        <v>79</v>
      </c>
      <c r="B976" s="2" t="n">
        <v>435916</v>
      </c>
      <c r="C976" s="2" t="s">
        <v>857</v>
      </c>
      <c r="D976" s="2" t="s">
        <v>983</v>
      </c>
      <c r="E976" s="2" t="s">
        <v>8</v>
      </c>
      <c r="F976" s="2" t="n">
        <v>2</v>
      </c>
      <c r="G976" s="2" t="s">
        <v>421</v>
      </c>
    </row>
    <row r="977" customFormat="false" ht="12.8" hidden="false" customHeight="false" outlineLevel="0" collapsed="false">
      <c r="A977" s="2" t="s">
        <v>0</v>
      </c>
      <c r="B977" s="2"/>
      <c r="C977" s="3" t="n">
        <v>43851</v>
      </c>
      <c r="D977" s="2" t="s">
        <v>340</v>
      </c>
      <c r="E977" s="2" t="s">
        <v>8</v>
      </c>
      <c r="F977" s="2" t="n">
        <v>2</v>
      </c>
      <c r="G977" s="2" t="s">
        <v>258</v>
      </c>
    </row>
    <row r="978" customFormat="false" ht="12.8" hidden="false" customHeight="false" outlineLevel="0" collapsed="false">
      <c r="A978" s="2" t="s">
        <v>0</v>
      </c>
      <c r="B978" s="2"/>
      <c r="C978" s="3" t="n">
        <v>43851</v>
      </c>
      <c r="D978" s="2" t="s">
        <v>340</v>
      </c>
      <c r="E978" s="2" t="s">
        <v>8</v>
      </c>
      <c r="F978" s="2" t="n">
        <v>2</v>
      </c>
      <c r="G978" s="2" t="s">
        <v>258</v>
      </c>
    </row>
    <row r="979" customFormat="false" ht="12.8" hidden="false" customHeight="false" outlineLevel="0" collapsed="false">
      <c r="A979" s="2" t="s">
        <v>0</v>
      </c>
      <c r="B979" s="2" t="n">
        <v>24763</v>
      </c>
      <c r="C979" s="3" t="n">
        <v>44165</v>
      </c>
      <c r="D979" s="2" t="s">
        <v>340</v>
      </c>
      <c r="E979" s="2" t="s">
        <v>8</v>
      </c>
      <c r="F979" s="2" t="n">
        <v>2</v>
      </c>
      <c r="G979" s="2" t="s">
        <v>211</v>
      </c>
    </row>
    <row r="980" customFormat="false" ht="12.8" hidden="false" customHeight="false" outlineLevel="0" collapsed="false">
      <c r="A980" s="2" t="s">
        <v>79</v>
      </c>
      <c r="B980" s="2" t="n">
        <v>4801</v>
      </c>
      <c r="C980" s="3" t="n">
        <v>44383</v>
      </c>
      <c r="D980" s="2" t="s">
        <v>340</v>
      </c>
      <c r="E980" s="2" t="s">
        <v>8</v>
      </c>
      <c r="F980" s="2" t="n">
        <v>2</v>
      </c>
      <c r="G980" s="2" t="s">
        <v>254</v>
      </c>
      <c r="H980" s="1" t="n">
        <v>19</v>
      </c>
    </row>
    <row r="981" customFormat="false" ht="12.8" hidden="false" customHeight="false" outlineLevel="0" collapsed="false">
      <c r="A981" s="2" t="s">
        <v>79</v>
      </c>
      <c r="B981" s="2" t="n">
        <v>4801</v>
      </c>
      <c r="C981" s="3" t="n">
        <v>44383</v>
      </c>
      <c r="D981" s="2" t="s">
        <v>340</v>
      </c>
      <c r="E981" s="2" t="s">
        <v>8</v>
      </c>
      <c r="F981" s="2" t="n">
        <v>2</v>
      </c>
      <c r="G981" s="2" t="s">
        <v>254</v>
      </c>
      <c r="H981" s="1" t="n">
        <v>19</v>
      </c>
    </row>
    <row r="982" customFormat="false" ht="12.8" hidden="false" customHeight="false" outlineLevel="0" collapsed="false">
      <c r="A982" s="2" t="s">
        <v>151</v>
      </c>
      <c r="B982" s="2" t="n">
        <v>525203</v>
      </c>
      <c r="C982" s="2" t="s">
        <v>984</v>
      </c>
      <c r="D982" s="2" t="s">
        <v>340</v>
      </c>
      <c r="E982" s="2" t="s">
        <v>8</v>
      </c>
      <c r="F982" s="2" t="n">
        <v>2</v>
      </c>
      <c r="G982" s="2" t="s">
        <v>985</v>
      </c>
    </row>
    <row r="983" customFormat="false" ht="12.8" hidden="false" customHeight="false" outlineLevel="0" collapsed="false">
      <c r="A983" s="2" t="s">
        <v>151</v>
      </c>
      <c r="B983" s="2"/>
      <c r="C983" s="3" t="n">
        <v>43260</v>
      </c>
      <c r="D983" s="2" t="s">
        <v>340</v>
      </c>
      <c r="E983" s="2" t="s">
        <v>8</v>
      </c>
      <c r="F983" s="2" t="n">
        <v>2</v>
      </c>
      <c r="G983" s="2" t="s">
        <v>206</v>
      </c>
    </row>
    <row r="984" customFormat="false" ht="12.8" hidden="false" customHeight="false" outlineLevel="0" collapsed="false">
      <c r="A984" s="2" t="s">
        <v>151</v>
      </c>
      <c r="B984" s="2"/>
      <c r="C984" s="3" t="n">
        <v>44307</v>
      </c>
      <c r="D984" s="2" t="s">
        <v>340</v>
      </c>
      <c r="E984" s="2" t="s">
        <v>8</v>
      </c>
      <c r="F984" s="2" t="n">
        <v>2</v>
      </c>
      <c r="G984" s="2" t="s">
        <v>238</v>
      </c>
      <c r="H984" s="1" t="n">
        <v>58</v>
      </c>
    </row>
    <row r="985" customFormat="false" ht="12.8" hidden="false" customHeight="false" outlineLevel="0" collapsed="false">
      <c r="A985" s="1" t="s">
        <v>151</v>
      </c>
      <c r="B985" s="1" t="n">
        <v>13818</v>
      </c>
      <c r="C985" s="3" t="n">
        <v>44517</v>
      </c>
      <c r="D985" s="1" t="s">
        <v>340</v>
      </c>
      <c r="E985" s="1" t="s">
        <v>8</v>
      </c>
      <c r="F985" s="1" t="n">
        <v>2</v>
      </c>
      <c r="G985" s="1" t="s">
        <v>258</v>
      </c>
      <c r="H985" s="1" t="n">
        <v>66</v>
      </c>
    </row>
    <row r="986" customFormat="false" ht="12.8" hidden="false" customHeight="false" outlineLevel="0" collapsed="false">
      <c r="A986" s="2" t="s">
        <v>151</v>
      </c>
      <c r="B986" s="2"/>
      <c r="C986" s="3" t="n">
        <v>44307</v>
      </c>
      <c r="D986" s="2" t="s">
        <v>340</v>
      </c>
      <c r="E986" s="2" t="s">
        <v>8</v>
      </c>
      <c r="F986" s="2" t="n">
        <v>2</v>
      </c>
      <c r="G986" s="2" t="s">
        <v>238</v>
      </c>
      <c r="H986" s="1" t="n">
        <v>58</v>
      </c>
    </row>
    <row r="987" customFormat="false" ht="12.8" hidden="false" customHeight="false" outlineLevel="0" collapsed="false">
      <c r="A987" s="1" t="s">
        <v>151</v>
      </c>
      <c r="B987" s="1" t="n">
        <v>13818</v>
      </c>
      <c r="C987" s="3" t="n">
        <v>44517</v>
      </c>
      <c r="D987" s="1" t="s">
        <v>340</v>
      </c>
      <c r="E987" s="1" t="s">
        <v>8</v>
      </c>
      <c r="F987" s="1" t="n">
        <v>2</v>
      </c>
      <c r="G987" s="1" t="s">
        <v>258</v>
      </c>
      <c r="H987" s="1" t="n">
        <v>66</v>
      </c>
    </row>
    <row r="988" customFormat="false" ht="12.8" hidden="false" customHeight="false" outlineLevel="0" collapsed="false">
      <c r="A988" s="2" t="s">
        <v>160</v>
      </c>
      <c r="B988" s="2" t="n">
        <v>100288705</v>
      </c>
      <c r="C988" s="2" t="s">
        <v>604</v>
      </c>
      <c r="D988" s="2" t="s">
        <v>340</v>
      </c>
      <c r="E988" s="2" t="s">
        <v>8</v>
      </c>
      <c r="F988" s="2" t="n">
        <v>1</v>
      </c>
      <c r="G988" s="2" t="s">
        <v>421</v>
      </c>
    </row>
    <row r="989" customFormat="false" ht="12.8" hidden="false" customHeight="false" outlineLevel="0" collapsed="false">
      <c r="A989" s="2" t="s">
        <v>194</v>
      </c>
      <c r="B989" s="2"/>
      <c r="C989" s="2" t="s">
        <v>986</v>
      </c>
      <c r="D989" s="2" t="s">
        <v>340</v>
      </c>
      <c r="E989" s="2" t="s">
        <v>8</v>
      </c>
      <c r="F989" s="2" t="n">
        <v>2</v>
      </c>
      <c r="G989" s="2" t="s">
        <v>590</v>
      </c>
    </row>
    <row r="990" customFormat="false" ht="12.8" hidden="false" customHeight="false" outlineLevel="0" collapsed="false">
      <c r="A990" s="2" t="s">
        <v>151</v>
      </c>
      <c r="B990" s="2" t="n">
        <v>12405</v>
      </c>
      <c r="C990" s="3" t="n">
        <v>43936</v>
      </c>
      <c r="D990" s="2" t="s">
        <v>987</v>
      </c>
      <c r="E990" s="2" t="s">
        <v>8</v>
      </c>
      <c r="F990" s="2" t="n">
        <v>2</v>
      </c>
      <c r="G990" s="2" t="s">
        <v>258</v>
      </c>
    </row>
    <row r="991" customFormat="false" ht="12.8" hidden="false" customHeight="false" outlineLevel="0" collapsed="false">
      <c r="A991" s="2" t="s">
        <v>194</v>
      </c>
      <c r="B991" s="2"/>
      <c r="C991" s="3" t="n">
        <v>43743</v>
      </c>
      <c r="D991" s="2" t="s">
        <v>987</v>
      </c>
      <c r="E991" s="2" t="s">
        <v>8</v>
      </c>
      <c r="F991" s="2" t="n">
        <v>1</v>
      </c>
      <c r="G991" s="2" t="s">
        <v>242</v>
      </c>
    </row>
    <row r="992" customFormat="false" ht="12.8" hidden="false" customHeight="false" outlineLevel="0" collapsed="false">
      <c r="A992" s="2" t="s">
        <v>0</v>
      </c>
      <c r="B992" s="2" t="n">
        <v>12557</v>
      </c>
      <c r="C992" s="3" t="n">
        <v>43847</v>
      </c>
      <c r="D992" s="2" t="s">
        <v>988</v>
      </c>
      <c r="E992" s="2" t="s">
        <v>2</v>
      </c>
      <c r="F992" s="2" t="n">
        <v>2</v>
      </c>
      <c r="G992" s="2" t="s">
        <v>258</v>
      </c>
    </row>
    <row r="993" customFormat="false" ht="12.8" hidden="false" customHeight="false" outlineLevel="0" collapsed="false">
      <c r="A993" s="2" t="s">
        <v>0</v>
      </c>
      <c r="B993" s="2" t="n">
        <v>12557</v>
      </c>
      <c r="C993" s="3" t="n">
        <v>43847</v>
      </c>
      <c r="D993" s="2" t="s">
        <v>988</v>
      </c>
      <c r="E993" s="2" t="s">
        <v>2</v>
      </c>
      <c r="F993" s="2" t="n">
        <v>2</v>
      </c>
      <c r="G993" s="2" t="s">
        <v>258</v>
      </c>
    </row>
    <row r="994" customFormat="false" ht="12.8" hidden="false" customHeight="false" outlineLevel="0" collapsed="false">
      <c r="A994" s="2" t="s">
        <v>79</v>
      </c>
      <c r="B994" s="2" t="n">
        <v>420747</v>
      </c>
      <c r="C994" s="2" t="s">
        <v>520</v>
      </c>
      <c r="D994" s="2" t="s">
        <v>989</v>
      </c>
      <c r="E994" s="2" t="s">
        <v>8</v>
      </c>
      <c r="F994" s="2" t="n">
        <v>1</v>
      </c>
      <c r="G994" s="2" t="s">
        <v>421</v>
      </c>
    </row>
    <row r="995" customFormat="false" ht="12.8" hidden="false" customHeight="false" outlineLevel="0" collapsed="false">
      <c r="A995" s="2" t="s">
        <v>160</v>
      </c>
      <c r="B995" s="2" t="n">
        <v>327526</v>
      </c>
      <c r="C995" s="2" t="s">
        <v>699</v>
      </c>
      <c r="D995" s="2" t="s">
        <v>989</v>
      </c>
      <c r="E995" s="2" t="s">
        <v>8</v>
      </c>
      <c r="F995" s="2" t="n">
        <v>1</v>
      </c>
      <c r="G995" s="2" t="s">
        <v>419</v>
      </c>
    </row>
    <row r="996" customFormat="false" ht="12.8" hidden="false" customHeight="false" outlineLevel="0" collapsed="false">
      <c r="A996" s="2" t="s">
        <v>130</v>
      </c>
      <c r="B996" s="2" t="n">
        <v>701</v>
      </c>
      <c r="C996" s="3" t="n">
        <v>43771</v>
      </c>
      <c r="D996" s="2" t="s">
        <v>990</v>
      </c>
      <c r="E996" s="2" t="s">
        <v>8</v>
      </c>
      <c r="F996" s="2" t="n">
        <v>1</v>
      </c>
      <c r="G996" s="2" t="s">
        <v>419</v>
      </c>
    </row>
    <row r="997" customFormat="false" ht="12.8" hidden="false" customHeight="false" outlineLevel="0" collapsed="false">
      <c r="A997" s="2" t="s">
        <v>130</v>
      </c>
      <c r="B997" s="2" t="n">
        <v>425</v>
      </c>
      <c r="C997" s="3" t="n">
        <v>44470</v>
      </c>
      <c r="D997" s="2" t="s">
        <v>274</v>
      </c>
      <c r="E997" s="2" t="s">
        <v>8</v>
      </c>
      <c r="F997" s="2" t="n">
        <v>1</v>
      </c>
      <c r="G997" s="2" t="s">
        <v>238</v>
      </c>
      <c r="H997" s="1" t="n">
        <v>74</v>
      </c>
    </row>
    <row r="998" customFormat="false" ht="12.8" hidden="false" customHeight="false" outlineLevel="0" collapsed="false">
      <c r="A998" s="2" t="s">
        <v>130</v>
      </c>
      <c r="B998" s="2" t="n">
        <v>425</v>
      </c>
      <c r="C998" s="3" t="n">
        <v>44470</v>
      </c>
      <c r="D998" s="2" t="s">
        <v>274</v>
      </c>
      <c r="E998" s="2" t="s">
        <v>8</v>
      </c>
      <c r="F998" s="2" t="n">
        <v>1</v>
      </c>
      <c r="G998" s="2" t="s">
        <v>238</v>
      </c>
      <c r="H998" s="1" t="n">
        <v>74</v>
      </c>
    </row>
    <row r="999" customFormat="false" ht="12.8" hidden="false" customHeight="false" outlineLevel="0" collapsed="false">
      <c r="A999" s="2" t="s">
        <v>130</v>
      </c>
      <c r="B999" s="2" t="n">
        <v>615403</v>
      </c>
      <c r="C999" s="3" t="n">
        <v>43731</v>
      </c>
      <c r="D999" s="2" t="s">
        <v>991</v>
      </c>
      <c r="E999" s="2" t="s">
        <v>8</v>
      </c>
      <c r="F999" s="2" t="n">
        <v>1</v>
      </c>
      <c r="G999" s="2" t="s">
        <v>251</v>
      </c>
    </row>
    <row r="1000" customFormat="false" ht="12.8" hidden="false" customHeight="false" outlineLevel="0" collapsed="false">
      <c r="A1000" s="2" t="s">
        <v>151</v>
      </c>
      <c r="B1000" s="2" t="n">
        <v>560624</v>
      </c>
      <c r="C1000" s="2" t="s">
        <v>584</v>
      </c>
      <c r="D1000" s="2" t="s">
        <v>991</v>
      </c>
      <c r="E1000" s="2" t="s">
        <v>8</v>
      </c>
      <c r="F1000" s="2" t="n">
        <v>1</v>
      </c>
      <c r="G1000" s="2" t="s">
        <v>992</v>
      </c>
    </row>
    <row r="1001" customFormat="false" ht="12.8" hidden="false" customHeight="false" outlineLevel="0" collapsed="false">
      <c r="A1001" s="2" t="s">
        <v>151</v>
      </c>
      <c r="B1001" s="2" t="n">
        <v>609114</v>
      </c>
      <c r="C1001" s="3" t="n">
        <v>43353</v>
      </c>
      <c r="D1001" s="2" t="s">
        <v>993</v>
      </c>
      <c r="E1001" s="2" t="s">
        <v>8</v>
      </c>
      <c r="F1001" s="2" t="n">
        <v>1</v>
      </c>
      <c r="G1001" s="2" t="s">
        <v>994</v>
      </c>
    </row>
    <row r="1002" customFormat="false" ht="12.8" hidden="false" customHeight="false" outlineLevel="0" collapsed="false">
      <c r="A1002" s="2" t="s">
        <v>79</v>
      </c>
      <c r="B1002" s="2" t="n">
        <v>8193</v>
      </c>
      <c r="C1002" s="3" t="n">
        <v>44420</v>
      </c>
      <c r="D1002" s="2" t="s">
        <v>237</v>
      </c>
      <c r="E1002" s="2" t="s">
        <v>8</v>
      </c>
      <c r="F1002" s="2" t="n">
        <v>1</v>
      </c>
      <c r="G1002" s="2" t="s">
        <v>211</v>
      </c>
      <c r="H1002" s="1" t="n">
        <v>30</v>
      </c>
    </row>
    <row r="1003" customFormat="false" ht="12.8" hidden="false" customHeight="false" outlineLevel="0" collapsed="false">
      <c r="A1003" s="2" t="s">
        <v>79</v>
      </c>
      <c r="B1003" s="2" t="n">
        <v>8193</v>
      </c>
      <c r="C1003" s="3" t="n">
        <v>44420</v>
      </c>
      <c r="D1003" s="2" t="s">
        <v>237</v>
      </c>
      <c r="E1003" s="2" t="s">
        <v>8</v>
      </c>
      <c r="F1003" s="2" t="n">
        <v>1</v>
      </c>
      <c r="G1003" s="2" t="s">
        <v>211</v>
      </c>
      <c r="H1003" s="1" t="n">
        <v>30</v>
      </c>
    </row>
    <row r="1004" customFormat="false" ht="12.8" hidden="false" customHeight="false" outlineLevel="0" collapsed="false">
      <c r="A1004" s="2" t="s">
        <v>151</v>
      </c>
      <c r="B1004" s="2"/>
      <c r="C1004" s="3" t="n">
        <v>43409</v>
      </c>
      <c r="D1004" s="2" t="s">
        <v>995</v>
      </c>
      <c r="E1004" s="2" t="s">
        <v>8</v>
      </c>
      <c r="F1004" s="2" t="n">
        <v>1</v>
      </c>
      <c r="G1004" s="2" t="s">
        <v>996</v>
      </c>
    </row>
    <row r="1005" customFormat="false" ht="12.8" hidden="false" customHeight="false" outlineLevel="0" collapsed="false">
      <c r="A1005" s="2" t="s">
        <v>130</v>
      </c>
      <c r="B1005" s="2" t="n">
        <v>559527</v>
      </c>
      <c r="C1005" s="2" t="s">
        <v>479</v>
      </c>
      <c r="D1005" s="2" t="s">
        <v>997</v>
      </c>
      <c r="E1005" s="2" t="s">
        <v>8</v>
      </c>
      <c r="F1005" s="2" t="n">
        <v>2</v>
      </c>
      <c r="G1005" s="2" t="s">
        <v>387</v>
      </c>
    </row>
    <row r="1006" customFormat="false" ht="12.8" hidden="false" customHeight="false" outlineLevel="0" collapsed="false">
      <c r="A1006" s="2" t="s">
        <v>0</v>
      </c>
      <c r="B1006" s="2" t="n">
        <v>534221</v>
      </c>
      <c r="C1006" s="2" t="s">
        <v>460</v>
      </c>
      <c r="D1006" s="2" t="s">
        <v>383</v>
      </c>
      <c r="E1006" s="2" t="s">
        <v>8</v>
      </c>
      <c r="F1006" s="2" t="n">
        <v>1</v>
      </c>
      <c r="G1006" s="2" t="s">
        <v>998</v>
      </c>
    </row>
    <row r="1007" customFormat="false" ht="12.8" hidden="false" customHeight="false" outlineLevel="0" collapsed="false">
      <c r="A1007" s="2" t="s">
        <v>0</v>
      </c>
      <c r="B1007" s="2" t="n">
        <v>14193</v>
      </c>
      <c r="C1007" s="3" t="n">
        <v>43758</v>
      </c>
      <c r="D1007" s="2" t="s">
        <v>383</v>
      </c>
      <c r="E1007" s="2" t="s">
        <v>8</v>
      </c>
      <c r="F1007" s="2" t="n">
        <v>2</v>
      </c>
      <c r="G1007" s="2" t="s">
        <v>365</v>
      </c>
    </row>
    <row r="1008" customFormat="false" ht="12.8" hidden="false" customHeight="false" outlineLevel="0" collapsed="false">
      <c r="A1008" s="2" t="s">
        <v>0</v>
      </c>
      <c r="B1008" s="2" t="n">
        <v>15372</v>
      </c>
      <c r="C1008" s="3" t="n">
        <v>43759</v>
      </c>
      <c r="D1008" s="2" t="s">
        <v>383</v>
      </c>
      <c r="E1008" s="2" t="s">
        <v>8</v>
      </c>
      <c r="F1008" s="2" t="n">
        <v>2</v>
      </c>
      <c r="G1008" s="2" t="s">
        <v>337</v>
      </c>
    </row>
    <row r="1009" customFormat="false" ht="12.8" hidden="false" customHeight="false" outlineLevel="0" collapsed="false">
      <c r="A1009" s="2" t="s">
        <v>79</v>
      </c>
      <c r="B1009" s="2" t="n">
        <v>5344</v>
      </c>
      <c r="C1009" s="3" t="n">
        <v>44476</v>
      </c>
      <c r="D1009" s="2" t="s">
        <v>383</v>
      </c>
      <c r="E1009" s="2" t="s">
        <v>8</v>
      </c>
      <c r="F1009" s="2" t="n">
        <v>3</v>
      </c>
      <c r="G1009" s="2" t="s">
        <v>337</v>
      </c>
      <c r="H1009" s="1" t="n">
        <v>6</v>
      </c>
    </row>
    <row r="1010" customFormat="false" ht="12.8" hidden="false" customHeight="false" outlineLevel="0" collapsed="false">
      <c r="A1010" s="2" t="s">
        <v>79</v>
      </c>
      <c r="B1010" s="2" t="n">
        <v>5344</v>
      </c>
      <c r="C1010" s="3" t="n">
        <v>44476</v>
      </c>
      <c r="D1010" s="2" t="s">
        <v>383</v>
      </c>
      <c r="E1010" s="2" t="s">
        <v>8</v>
      </c>
      <c r="F1010" s="2" t="n">
        <v>3</v>
      </c>
      <c r="G1010" s="2" t="s">
        <v>337</v>
      </c>
      <c r="H1010" s="1" t="n">
        <v>6</v>
      </c>
    </row>
    <row r="1011" customFormat="false" ht="12.8" hidden="false" customHeight="false" outlineLevel="0" collapsed="false">
      <c r="A1011" s="2" t="s">
        <v>112</v>
      </c>
      <c r="B1011" s="2" t="n">
        <v>542043</v>
      </c>
      <c r="C1011" s="2" t="s">
        <v>515</v>
      </c>
      <c r="D1011" s="2" t="s">
        <v>383</v>
      </c>
      <c r="E1011" s="2" t="s">
        <v>8</v>
      </c>
      <c r="F1011" s="2" t="n">
        <v>2</v>
      </c>
      <c r="G1011" s="2" t="s">
        <v>337</v>
      </c>
    </row>
    <row r="1012" customFormat="false" ht="12.8" hidden="false" customHeight="false" outlineLevel="0" collapsed="false">
      <c r="A1012" s="2" t="s">
        <v>130</v>
      </c>
      <c r="B1012" s="2" t="n">
        <v>593473</v>
      </c>
      <c r="C1012" s="3" t="n">
        <v>43451</v>
      </c>
      <c r="D1012" s="2" t="s">
        <v>383</v>
      </c>
      <c r="E1012" s="2" t="s">
        <v>8</v>
      </c>
      <c r="F1012" s="2" t="n">
        <v>2</v>
      </c>
      <c r="G1012" s="2" t="s">
        <v>337</v>
      </c>
    </row>
    <row r="1013" customFormat="false" ht="12.8" hidden="false" customHeight="false" outlineLevel="0" collapsed="false">
      <c r="A1013" s="2" t="s">
        <v>130</v>
      </c>
      <c r="B1013" s="2"/>
      <c r="C1013" s="3" t="n">
        <v>43750</v>
      </c>
      <c r="D1013" s="2" t="s">
        <v>383</v>
      </c>
      <c r="E1013" s="2" t="s">
        <v>8</v>
      </c>
      <c r="F1013" s="2" t="n">
        <v>2</v>
      </c>
      <c r="G1013" s="2" t="s">
        <v>337</v>
      </c>
    </row>
    <row r="1014" customFormat="false" ht="12.8" hidden="false" customHeight="false" outlineLevel="0" collapsed="false">
      <c r="A1014" s="2" t="s">
        <v>130</v>
      </c>
      <c r="B1014" s="2" t="n">
        <v>15542</v>
      </c>
      <c r="C1014" s="3" t="n">
        <v>43759</v>
      </c>
      <c r="D1014" s="2" t="s">
        <v>383</v>
      </c>
      <c r="E1014" s="2" t="s">
        <v>8</v>
      </c>
      <c r="F1014" s="2" t="n">
        <v>2</v>
      </c>
      <c r="G1014" s="2" t="s">
        <v>999</v>
      </c>
    </row>
    <row r="1015" customFormat="false" ht="12.8" hidden="false" customHeight="false" outlineLevel="0" collapsed="false">
      <c r="A1015" s="2" t="s">
        <v>130</v>
      </c>
      <c r="B1015" s="2" t="n">
        <v>16590</v>
      </c>
      <c r="C1015" s="3" t="n">
        <v>43760</v>
      </c>
      <c r="D1015" s="2" t="s">
        <v>383</v>
      </c>
      <c r="E1015" s="2" t="s">
        <v>8</v>
      </c>
      <c r="F1015" s="2" t="n">
        <v>2</v>
      </c>
      <c r="G1015" s="2" t="s">
        <v>365</v>
      </c>
    </row>
    <row r="1016" customFormat="false" ht="12.8" hidden="false" customHeight="false" outlineLevel="0" collapsed="false">
      <c r="A1016" s="2" t="s">
        <v>130</v>
      </c>
      <c r="B1016" s="2" t="n">
        <v>18759</v>
      </c>
      <c r="C1016" s="3" t="n">
        <v>43762</v>
      </c>
      <c r="D1016" s="2" t="s">
        <v>383</v>
      </c>
      <c r="E1016" s="2" t="s">
        <v>8</v>
      </c>
      <c r="F1016" s="2" t="n">
        <v>2</v>
      </c>
      <c r="G1016" s="2" t="s">
        <v>1000</v>
      </c>
    </row>
    <row r="1017" customFormat="false" ht="12.8" hidden="false" customHeight="false" outlineLevel="0" collapsed="false">
      <c r="A1017" s="2" t="s">
        <v>130</v>
      </c>
      <c r="B1017" s="2" t="n">
        <v>19540</v>
      </c>
      <c r="C1017" s="3" t="n">
        <v>43763</v>
      </c>
      <c r="D1017" s="2" t="s">
        <v>383</v>
      </c>
      <c r="E1017" s="2" t="s">
        <v>8</v>
      </c>
      <c r="F1017" s="2" t="n">
        <v>2</v>
      </c>
      <c r="G1017" s="2" t="s">
        <v>337</v>
      </c>
    </row>
    <row r="1018" customFormat="false" ht="12.8" hidden="false" customHeight="false" outlineLevel="0" collapsed="false">
      <c r="A1018" s="2" t="s">
        <v>130</v>
      </c>
      <c r="B1018" s="2"/>
      <c r="C1018" s="3" t="n">
        <v>43766</v>
      </c>
      <c r="D1018" s="2" t="s">
        <v>383</v>
      </c>
      <c r="E1018" s="2" t="s">
        <v>8</v>
      </c>
      <c r="F1018" s="2" t="n">
        <v>2</v>
      </c>
      <c r="G1018" s="2" t="s">
        <v>254</v>
      </c>
    </row>
    <row r="1019" customFormat="false" ht="12.8" hidden="false" customHeight="false" outlineLevel="0" collapsed="false">
      <c r="A1019" s="2" t="s">
        <v>130</v>
      </c>
      <c r="B1019" s="2" t="n">
        <v>2030</v>
      </c>
      <c r="C1019" s="3" t="n">
        <v>43774</v>
      </c>
      <c r="D1019" s="2" t="s">
        <v>383</v>
      </c>
      <c r="E1019" s="2" t="s">
        <v>8</v>
      </c>
      <c r="F1019" s="2" t="n">
        <v>2</v>
      </c>
      <c r="G1019" s="6" t="s">
        <v>1001</v>
      </c>
    </row>
    <row r="1020" customFormat="false" ht="12.8" hidden="false" customHeight="false" outlineLevel="0" collapsed="false">
      <c r="A1020" s="2" t="s">
        <v>130</v>
      </c>
      <c r="B1020" s="2" t="s">
        <v>1002</v>
      </c>
      <c r="C1020" s="3" t="n">
        <v>43770</v>
      </c>
      <c r="D1020" s="2" t="s">
        <v>383</v>
      </c>
      <c r="E1020" s="2" t="s">
        <v>8</v>
      </c>
      <c r="F1020" s="2" t="n">
        <v>3</v>
      </c>
      <c r="G1020" s="2" t="s">
        <v>1003</v>
      </c>
    </row>
    <row r="1021" customFormat="false" ht="12.8" hidden="false" customHeight="false" outlineLevel="0" collapsed="false">
      <c r="A1021" s="2" t="s">
        <v>130</v>
      </c>
      <c r="B1021" s="2" t="n">
        <v>6735</v>
      </c>
      <c r="C1021" s="3" t="n">
        <v>44144</v>
      </c>
      <c r="D1021" s="2" t="s">
        <v>383</v>
      </c>
      <c r="E1021" s="2" t="s">
        <v>8</v>
      </c>
      <c r="F1021" s="2" t="n">
        <v>2</v>
      </c>
      <c r="G1021" s="2" t="s">
        <v>337</v>
      </c>
    </row>
    <row r="1022" customFormat="false" ht="12.8" hidden="false" customHeight="false" outlineLevel="0" collapsed="false">
      <c r="A1022" s="2" t="s">
        <v>130</v>
      </c>
      <c r="B1022" s="2" t="n">
        <v>13929</v>
      </c>
      <c r="C1022" s="3" t="n">
        <v>44121</v>
      </c>
      <c r="D1022" s="2" t="s">
        <v>383</v>
      </c>
      <c r="E1022" s="2" t="s">
        <v>8</v>
      </c>
      <c r="F1022" s="2" t="n">
        <v>3</v>
      </c>
      <c r="G1022" s="2" t="s">
        <v>419</v>
      </c>
    </row>
    <row r="1023" customFormat="false" ht="12.8" hidden="false" customHeight="false" outlineLevel="0" collapsed="false">
      <c r="A1023" s="2" t="s">
        <v>151</v>
      </c>
      <c r="B1023" s="2" t="n">
        <v>611400</v>
      </c>
      <c r="C1023" s="3" t="n">
        <v>43387</v>
      </c>
      <c r="D1023" s="2" t="s">
        <v>383</v>
      </c>
      <c r="E1023" s="2" t="s">
        <v>8</v>
      </c>
      <c r="F1023" s="2" t="n">
        <v>2</v>
      </c>
      <c r="G1023" s="2" t="s">
        <v>258</v>
      </c>
    </row>
    <row r="1024" customFormat="false" ht="12.8" hidden="false" customHeight="false" outlineLevel="0" collapsed="false">
      <c r="A1024" s="2" t="s">
        <v>180</v>
      </c>
      <c r="B1024" s="2"/>
      <c r="C1024" s="3" t="n">
        <v>44118</v>
      </c>
      <c r="D1024" s="2" t="s">
        <v>383</v>
      </c>
      <c r="E1024" s="2" t="s">
        <v>166</v>
      </c>
      <c r="F1024" s="2" t="n">
        <v>1</v>
      </c>
      <c r="G1024" s="2" t="s">
        <v>242</v>
      </c>
    </row>
    <row r="1025" customFormat="false" ht="12.8" hidden="false" customHeight="false" outlineLevel="0" collapsed="false">
      <c r="A1025" s="2" t="s">
        <v>180</v>
      </c>
      <c r="B1025" s="2"/>
      <c r="C1025" s="3" t="n">
        <v>44122</v>
      </c>
      <c r="D1025" s="2" t="s">
        <v>383</v>
      </c>
      <c r="E1025" s="2" t="s">
        <v>166</v>
      </c>
      <c r="F1025" s="2" t="n">
        <v>2</v>
      </c>
      <c r="G1025" s="2" t="s">
        <v>560</v>
      </c>
    </row>
    <row r="1026" customFormat="false" ht="12.8" hidden="false" customHeight="false" outlineLevel="0" collapsed="false">
      <c r="A1026" s="2" t="s">
        <v>182</v>
      </c>
      <c r="B1026" s="2" t="n">
        <v>13482</v>
      </c>
      <c r="C1026" s="3" t="n">
        <v>43756</v>
      </c>
      <c r="D1026" s="2" t="s">
        <v>383</v>
      </c>
      <c r="E1026" s="2" t="s">
        <v>8</v>
      </c>
      <c r="F1026" s="2" t="n">
        <v>2</v>
      </c>
      <c r="G1026" s="2" t="s">
        <v>387</v>
      </c>
    </row>
    <row r="1027" customFormat="false" ht="12.8" hidden="false" customHeight="false" outlineLevel="0" collapsed="false">
      <c r="A1027" s="2" t="s">
        <v>451</v>
      </c>
      <c r="B1027" s="2" t="s">
        <v>1004</v>
      </c>
      <c r="C1027" s="2" t="s">
        <v>727</v>
      </c>
      <c r="D1027" s="2" t="s">
        <v>383</v>
      </c>
      <c r="E1027" s="2" t="s">
        <v>8</v>
      </c>
      <c r="F1027" s="2" t="n">
        <v>1</v>
      </c>
      <c r="G1027" s="2" t="s">
        <v>560</v>
      </c>
    </row>
    <row r="1028" customFormat="false" ht="12.8" hidden="false" customHeight="false" outlineLevel="0" collapsed="false">
      <c r="A1028" s="2" t="s">
        <v>194</v>
      </c>
      <c r="B1028" s="2" t="n">
        <v>7183</v>
      </c>
      <c r="C1028" s="3" t="n">
        <v>44478</v>
      </c>
      <c r="D1028" s="2" t="s">
        <v>383</v>
      </c>
      <c r="E1028" s="2" t="s">
        <v>8</v>
      </c>
      <c r="F1028" s="2" t="n">
        <v>3</v>
      </c>
      <c r="G1028" s="2" t="s">
        <v>353</v>
      </c>
      <c r="H1028" s="1" t="n">
        <v>21</v>
      </c>
    </row>
    <row r="1029" customFormat="false" ht="12.8" hidden="false" customHeight="false" outlineLevel="0" collapsed="false">
      <c r="A1029" s="2" t="s">
        <v>194</v>
      </c>
      <c r="B1029" s="2" t="n">
        <v>7183</v>
      </c>
      <c r="C1029" s="3" t="n">
        <v>44478</v>
      </c>
      <c r="D1029" s="2" t="s">
        <v>383</v>
      </c>
      <c r="E1029" s="2" t="s">
        <v>8</v>
      </c>
      <c r="F1029" s="2" t="n">
        <v>3</v>
      </c>
      <c r="G1029" s="2" t="s">
        <v>353</v>
      </c>
      <c r="H1029" s="1" t="n">
        <v>21</v>
      </c>
    </row>
    <row r="1030" customFormat="false" ht="12.8" hidden="false" customHeight="false" outlineLevel="0" collapsed="false">
      <c r="A1030" s="2" t="s">
        <v>79</v>
      </c>
      <c r="B1030" s="2" t="n">
        <v>5324</v>
      </c>
      <c r="C1030" s="3" t="n">
        <v>44476</v>
      </c>
      <c r="D1030" s="2" t="s">
        <v>382</v>
      </c>
      <c r="E1030" s="2" t="s">
        <v>8</v>
      </c>
      <c r="F1030" s="2" t="n">
        <v>3</v>
      </c>
      <c r="G1030" s="2" t="s">
        <v>337</v>
      </c>
      <c r="H1030" s="1" t="n">
        <v>5</v>
      </c>
    </row>
    <row r="1031" customFormat="false" ht="12.8" hidden="false" customHeight="false" outlineLevel="0" collapsed="false">
      <c r="A1031" s="2" t="s">
        <v>79</v>
      </c>
      <c r="B1031" s="2" t="n">
        <v>5324</v>
      </c>
      <c r="C1031" s="3" t="n">
        <v>44476</v>
      </c>
      <c r="D1031" s="2" t="s">
        <v>382</v>
      </c>
      <c r="E1031" s="2" t="s">
        <v>8</v>
      </c>
      <c r="F1031" s="2" t="n">
        <v>3</v>
      </c>
      <c r="G1031" s="2" t="s">
        <v>337</v>
      </c>
      <c r="H1031" s="1" t="n">
        <v>5</v>
      </c>
    </row>
    <row r="1032" customFormat="false" ht="12.8" hidden="false" customHeight="false" outlineLevel="0" collapsed="false">
      <c r="A1032" s="2" t="s">
        <v>130</v>
      </c>
      <c r="B1032" s="2" t="n">
        <v>534011</v>
      </c>
      <c r="C1032" s="2" t="s">
        <v>697</v>
      </c>
      <c r="D1032" s="2" t="s">
        <v>382</v>
      </c>
      <c r="E1032" s="2" t="s">
        <v>8</v>
      </c>
      <c r="F1032" s="2" t="n">
        <v>2</v>
      </c>
      <c r="G1032" s="2" t="s">
        <v>337</v>
      </c>
    </row>
    <row r="1033" customFormat="false" ht="12.8" hidden="false" customHeight="false" outlineLevel="0" collapsed="false">
      <c r="A1033" s="2" t="s">
        <v>130</v>
      </c>
      <c r="B1033" s="2" t="n">
        <v>14508</v>
      </c>
      <c r="C1033" s="3" t="n">
        <v>43757</v>
      </c>
      <c r="D1033" s="2" t="s">
        <v>382</v>
      </c>
      <c r="E1033" s="2" t="s">
        <v>8</v>
      </c>
      <c r="F1033" s="2" t="n">
        <v>2</v>
      </c>
      <c r="G1033" s="2" t="s">
        <v>419</v>
      </c>
    </row>
    <row r="1034" customFormat="false" ht="12.8" hidden="false" customHeight="false" outlineLevel="0" collapsed="false">
      <c r="A1034" s="2" t="s">
        <v>110</v>
      </c>
      <c r="B1034" s="2"/>
      <c r="C1034" s="2" t="s">
        <v>432</v>
      </c>
      <c r="D1034" s="2" t="s">
        <v>1005</v>
      </c>
      <c r="E1034" s="2" t="s">
        <v>166</v>
      </c>
      <c r="F1034" s="2" t="n">
        <v>4</v>
      </c>
      <c r="G1034" s="2" t="s">
        <v>387</v>
      </c>
    </row>
    <row r="1035" customFormat="false" ht="12.8" hidden="false" customHeight="false" outlineLevel="0" collapsed="false">
      <c r="A1035" s="2" t="s">
        <v>0</v>
      </c>
      <c r="B1035" s="2" t="n">
        <v>534451</v>
      </c>
      <c r="C1035" s="2" t="s">
        <v>503</v>
      </c>
      <c r="D1035" s="2" t="s">
        <v>1006</v>
      </c>
      <c r="E1035" s="2" t="s">
        <v>8</v>
      </c>
      <c r="F1035" s="2" t="n">
        <v>1</v>
      </c>
      <c r="G1035" s="2" t="s">
        <v>1007</v>
      </c>
    </row>
    <row r="1036" customFormat="false" ht="12.8" hidden="false" customHeight="false" outlineLevel="0" collapsed="false">
      <c r="A1036" s="2" t="s">
        <v>0</v>
      </c>
      <c r="B1036" s="2" t="n">
        <v>538768</v>
      </c>
      <c r="C1036" s="2" t="s">
        <v>1008</v>
      </c>
      <c r="D1036" s="2" t="s">
        <v>1006</v>
      </c>
      <c r="E1036" s="2" t="s">
        <v>8</v>
      </c>
      <c r="F1036" s="2" t="n">
        <v>1</v>
      </c>
      <c r="G1036" s="2" t="s">
        <v>1009</v>
      </c>
    </row>
    <row r="1037" customFormat="false" ht="12.8" hidden="false" customHeight="false" outlineLevel="0" collapsed="false">
      <c r="A1037" s="2" t="s">
        <v>451</v>
      </c>
      <c r="B1037" s="2" t="n">
        <v>100505</v>
      </c>
      <c r="C1037" s="2" t="s">
        <v>1010</v>
      </c>
      <c r="D1037" s="2" t="s">
        <v>1006</v>
      </c>
      <c r="E1037" s="2" t="s">
        <v>8</v>
      </c>
      <c r="F1037" s="2" t="n">
        <v>2</v>
      </c>
      <c r="G1037" s="2" t="s">
        <v>387</v>
      </c>
    </row>
    <row r="1038" customFormat="false" ht="12.8" hidden="false" customHeight="false" outlineLevel="0" collapsed="false">
      <c r="A1038" s="2" t="s">
        <v>79</v>
      </c>
      <c r="B1038" s="2"/>
      <c r="C1038" s="2" t="s">
        <v>413</v>
      </c>
      <c r="D1038" s="2" t="s">
        <v>1011</v>
      </c>
      <c r="E1038" s="2" t="s">
        <v>8</v>
      </c>
      <c r="F1038" s="2" t="n">
        <v>2</v>
      </c>
      <c r="G1038" s="2" t="s">
        <v>1012</v>
      </c>
    </row>
    <row r="1039" customFormat="false" ht="12.8" hidden="false" customHeight="false" outlineLevel="0" collapsed="false">
      <c r="A1039" s="2" t="s">
        <v>0</v>
      </c>
      <c r="B1039" s="2"/>
      <c r="C1039" s="3" t="n">
        <v>44137</v>
      </c>
      <c r="D1039" s="2" t="s">
        <v>128</v>
      </c>
      <c r="E1039" s="2" t="s">
        <v>8</v>
      </c>
      <c r="F1039" s="2" t="n">
        <v>1</v>
      </c>
      <c r="G1039" s="2" t="s">
        <v>211</v>
      </c>
    </row>
    <row r="1040" customFormat="false" ht="12.8" hidden="false" customHeight="false" outlineLevel="0" collapsed="false">
      <c r="A1040" s="2" t="s">
        <v>0</v>
      </c>
      <c r="B1040" s="2" t="n">
        <v>3</v>
      </c>
      <c r="C1040" s="3" t="n">
        <v>44501</v>
      </c>
      <c r="D1040" s="2" t="s">
        <v>128</v>
      </c>
      <c r="E1040" s="2" t="s">
        <v>8</v>
      </c>
      <c r="F1040" s="2" t="n">
        <v>1</v>
      </c>
      <c r="G1040" s="2" t="s">
        <v>211</v>
      </c>
      <c r="H1040" s="1" t="n">
        <v>10</v>
      </c>
    </row>
    <row r="1041" customFormat="false" ht="12.8" hidden="false" customHeight="false" outlineLevel="0" collapsed="false">
      <c r="A1041" s="2" t="s">
        <v>0</v>
      </c>
      <c r="B1041" s="2" t="n">
        <v>3</v>
      </c>
      <c r="C1041" s="3" t="n">
        <v>44501</v>
      </c>
      <c r="D1041" s="2" t="s">
        <v>128</v>
      </c>
      <c r="E1041" s="2" t="s">
        <v>8</v>
      </c>
      <c r="F1041" s="2" t="n">
        <v>1</v>
      </c>
      <c r="G1041" s="2" t="s">
        <v>211</v>
      </c>
      <c r="H1041" s="1" t="n">
        <v>10</v>
      </c>
    </row>
    <row r="1042" customFormat="false" ht="12.8" hidden="false" customHeight="false" outlineLevel="0" collapsed="false">
      <c r="A1042" s="2" t="s">
        <v>112</v>
      </c>
      <c r="B1042" s="2" t="n">
        <v>606716</v>
      </c>
      <c r="C1042" s="3" t="n">
        <v>43767</v>
      </c>
      <c r="D1042" s="2" t="s">
        <v>128</v>
      </c>
      <c r="E1042" s="2" t="s">
        <v>8</v>
      </c>
      <c r="F1042" s="2" t="n">
        <v>2</v>
      </c>
      <c r="G1042" s="2" t="s">
        <v>254</v>
      </c>
    </row>
    <row r="1043" customFormat="false" ht="12.8" hidden="false" customHeight="false" outlineLevel="0" collapsed="false">
      <c r="A1043" s="2" t="s">
        <v>130</v>
      </c>
      <c r="B1043" s="2" t="n">
        <v>4003</v>
      </c>
      <c r="C1043" s="3" t="n">
        <v>43776</v>
      </c>
      <c r="D1043" s="2" t="s">
        <v>128</v>
      </c>
      <c r="E1043" s="2" t="s">
        <v>8</v>
      </c>
      <c r="F1043" s="2" t="n">
        <v>1</v>
      </c>
      <c r="G1043" s="2" t="s">
        <v>228</v>
      </c>
    </row>
    <row r="1044" customFormat="false" ht="12.8" hidden="false" customHeight="false" outlineLevel="0" collapsed="false">
      <c r="A1044" s="2" t="s">
        <v>130</v>
      </c>
      <c r="B1044" s="2" t="n">
        <v>15787</v>
      </c>
      <c r="C1044" s="3" t="n">
        <v>44487</v>
      </c>
      <c r="D1044" s="2" t="s">
        <v>128</v>
      </c>
      <c r="E1044" s="2" t="s">
        <v>8</v>
      </c>
      <c r="F1044" s="2" t="n">
        <v>1</v>
      </c>
      <c r="G1044" s="2" t="s">
        <v>211</v>
      </c>
      <c r="H1044" s="1" t="n">
        <v>81</v>
      </c>
    </row>
    <row r="1045" customFormat="false" ht="12.8" hidden="false" customHeight="false" outlineLevel="0" collapsed="false">
      <c r="A1045" s="2" t="s">
        <v>130</v>
      </c>
      <c r="B1045" s="2" t="n">
        <v>15787</v>
      </c>
      <c r="C1045" s="3" t="n">
        <v>44487</v>
      </c>
      <c r="D1045" s="2" t="s">
        <v>128</v>
      </c>
      <c r="E1045" s="2" t="s">
        <v>8</v>
      </c>
      <c r="F1045" s="2" t="n">
        <v>1</v>
      </c>
      <c r="G1045" s="2" t="s">
        <v>211</v>
      </c>
      <c r="H1045" s="1" t="n">
        <v>81</v>
      </c>
    </row>
    <row r="1046" customFormat="false" ht="12.8" hidden="false" customHeight="false" outlineLevel="0" collapsed="false">
      <c r="A1046" s="2" t="s">
        <v>160</v>
      </c>
      <c r="B1046" s="2" t="n">
        <v>100290218</v>
      </c>
      <c r="C1046" s="2" t="s">
        <v>1013</v>
      </c>
      <c r="D1046" s="2" t="s">
        <v>128</v>
      </c>
      <c r="E1046" s="2" t="s">
        <v>8</v>
      </c>
      <c r="F1046" s="2" t="n">
        <v>1</v>
      </c>
      <c r="G1046" s="2" t="s">
        <v>251</v>
      </c>
    </row>
    <row r="1047" customFormat="false" ht="12.8" hidden="false" customHeight="false" outlineLevel="0" collapsed="false">
      <c r="A1047" s="2" t="s">
        <v>160</v>
      </c>
      <c r="B1047" s="2" t="n">
        <v>326816</v>
      </c>
      <c r="C1047" s="2" t="s">
        <v>435</v>
      </c>
      <c r="D1047" s="2" t="s">
        <v>128</v>
      </c>
      <c r="E1047" s="2" t="s">
        <v>8</v>
      </c>
      <c r="F1047" s="2" t="n">
        <v>1</v>
      </c>
      <c r="G1047" s="2" t="s">
        <v>473</v>
      </c>
    </row>
    <row r="1048" customFormat="false" ht="12.8" hidden="false" customHeight="false" outlineLevel="0" collapsed="false">
      <c r="A1048" s="2" t="s">
        <v>160</v>
      </c>
      <c r="B1048" s="2" t="n">
        <v>19857</v>
      </c>
      <c r="C1048" s="3" t="n">
        <v>43764</v>
      </c>
      <c r="D1048" s="2" t="s">
        <v>128</v>
      </c>
      <c r="E1048" s="2" t="s">
        <v>8</v>
      </c>
      <c r="F1048" s="2" t="n">
        <v>1</v>
      </c>
      <c r="G1048" s="2" t="s">
        <v>328</v>
      </c>
    </row>
    <row r="1049" customFormat="false" ht="12.8" hidden="false" customHeight="false" outlineLevel="0" collapsed="false">
      <c r="A1049" s="2" t="s">
        <v>160</v>
      </c>
      <c r="B1049" s="2" t="n">
        <v>21303</v>
      </c>
      <c r="C1049" s="3" t="n">
        <v>43766</v>
      </c>
      <c r="D1049" s="2" t="s">
        <v>128</v>
      </c>
      <c r="E1049" s="2" t="s">
        <v>8</v>
      </c>
      <c r="F1049" s="2" t="n">
        <v>2</v>
      </c>
      <c r="G1049" s="2" t="s">
        <v>236</v>
      </c>
    </row>
    <row r="1050" customFormat="false" ht="12.8" hidden="false" customHeight="false" outlineLevel="0" collapsed="false">
      <c r="A1050" s="2" t="s">
        <v>182</v>
      </c>
      <c r="B1050" s="2" t="n">
        <v>721496</v>
      </c>
      <c r="C1050" s="2" t="s">
        <v>448</v>
      </c>
      <c r="D1050" s="2" t="s">
        <v>128</v>
      </c>
      <c r="E1050" s="2" t="s">
        <v>8</v>
      </c>
      <c r="F1050" s="2" t="n">
        <v>1</v>
      </c>
      <c r="G1050" s="2" t="s">
        <v>421</v>
      </c>
    </row>
    <row r="1051" customFormat="false" ht="12.8" hidden="false" customHeight="false" outlineLevel="0" collapsed="false">
      <c r="A1051" s="2" t="s">
        <v>182</v>
      </c>
      <c r="B1051" s="2" t="n">
        <v>721675</v>
      </c>
      <c r="C1051" s="2" t="s">
        <v>490</v>
      </c>
      <c r="D1051" s="2" t="s">
        <v>128</v>
      </c>
      <c r="E1051" s="2" t="s">
        <v>8</v>
      </c>
      <c r="F1051" s="2" t="n">
        <v>1</v>
      </c>
      <c r="G1051" s="2" t="s">
        <v>593</v>
      </c>
    </row>
    <row r="1052" customFormat="false" ht="12.8" hidden="false" customHeight="false" outlineLevel="0" collapsed="false">
      <c r="A1052" s="2" t="s">
        <v>182</v>
      </c>
      <c r="B1052" s="2" t="n">
        <v>12517</v>
      </c>
      <c r="C1052" s="3" t="n">
        <v>43754</v>
      </c>
      <c r="D1052" s="2" t="s">
        <v>128</v>
      </c>
      <c r="E1052" s="2" t="s">
        <v>8</v>
      </c>
      <c r="F1052" s="2" t="n">
        <v>1</v>
      </c>
      <c r="G1052" s="2" t="s">
        <v>608</v>
      </c>
    </row>
    <row r="1053" customFormat="false" ht="12.8" hidden="false" customHeight="false" outlineLevel="0" collapsed="false">
      <c r="A1053" s="2" t="s">
        <v>182</v>
      </c>
      <c r="B1053" s="2" t="n">
        <v>14758</v>
      </c>
      <c r="C1053" s="3" t="n">
        <v>44122</v>
      </c>
      <c r="D1053" s="2" t="s">
        <v>128</v>
      </c>
      <c r="E1053" s="2" t="s">
        <v>8</v>
      </c>
      <c r="F1053" s="2" t="n">
        <v>1</v>
      </c>
      <c r="G1053" s="2" t="s">
        <v>211</v>
      </c>
    </row>
    <row r="1054" customFormat="false" ht="12.8" hidden="false" customHeight="false" outlineLevel="0" collapsed="false">
      <c r="A1054" s="2" t="s">
        <v>182</v>
      </c>
      <c r="B1054" s="2" t="n">
        <v>166</v>
      </c>
      <c r="C1054" s="3" t="n">
        <v>44136</v>
      </c>
      <c r="D1054" s="2" t="s">
        <v>128</v>
      </c>
      <c r="E1054" s="2" t="s">
        <v>8</v>
      </c>
      <c r="F1054" s="2" t="n">
        <v>1</v>
      </c>
      <c r="G1054" s="2" t="s">
        <v>211</v>
      </c>
    </row>
    <row r="1055" customFormat="false" ht="12.8" hidden="false" customHeight="false" outlineLevel="0" collapsed="false">
      <c r="A1055" s="2" t="s">
        <v>182</v>
      </c>
      <c r="B1055" s="2" t="n">
        <v>1027</v>
      </c>
      <c r="C1055" s="3" t="n">
        <v>44137</v>
      </c>
      <c r="D1055" s="2" t="s">
        <v>128</v>
      </c>
      <c r="E1055" s="2" t="s">
        <v>8</v>
      </c>
      <c r="F1055" s="2" t="n">
        <v>2</v>
      </c>
      <c r="G1055" s="2" t="s">
        <v>211</v>
      </c>
    </row>
    <row r="1056" customFormat="false" ht="12.8" hidden="false" customHeight="false" outlineLevel="0" collapsed="false">
      <c r="A1056" s="2" t="s">
        <v>451</v>
      </c>
      <c r="B1056" s="2"/>
      <c r="C1056" s="2" t="s">
        <v>520</v>
      </c>
      <c r="D1056" s="2" t="s">
        <v>128</v>
      </c>
      <c r="E1056" s="2" t="s">
        <v>8</v>
      </c>
      <c r="F1056" s="2" t="n">
        <v>1</v>
      </c>
      <c r="G1056" s="2" t="s">
        <v>421</v>
      </c>
    </row>
    <row r="1057" customFormat="false" ht="12.8" hidden="false" customHeight="false" outlineLevel="0" collapsed="false">
      <c r="A1057" s="2" t="s">
        <v>451</v>
      </c>
      <c r="B1057" s="2" t="n">
        <v>9100046</v>
      </c>
      <c r="C1057" s="2" t="s">
        <v>975</v>
      </c>
      <c r="D1057" s="2" t="s">
        <v>128</v>
      </c>
      <c r="E1057" s="2" t="s">
        <v>8</v>
      </c>
      <c r="F1057" s="2" t="n">
        <v>1</v>
      </c>
      <c r="G1057" s="2" t="s">
        <v>419</v>
      </c>
    </row>
    <row r="1058" customFormat="false" ht="12.8" hidden="false" customHeight="false" outlineLevel="0" collapsed="false">
      <c r="A1058" s="2" t="s">
        <v>194</v>
      </c>
      <c r="B1058" s="2" t="n">
        <v>472534</v>
      </c>
      <c r="C1058" s="3" t="n">
        <v>43421</v>
      </c>
      <c r="D1058" s="2" t="s">
        <v>128</v>
      </c>
      <c r="E1058" s="2" t="s">
        <v>8</v>
      </c>
      <c r="F1058" s="2" t="n">
        <v>1</v>
      </c>
      <c r="G1058" s="2" t="s">
        <v>764</v>
      </c>
    </row>
    <row r="1059" customFormat="false" ht="12.8" hidden="false" customHeight="false" outlineLevel="0" collapsed="false">
      <c r="A1059" s="2" t="s">
        <v>194</v>
      </c>
      <c r="B1059" s="2" t="n">
        <v>476195</v>
      </c>
      <c r="C1059" s="3" t="n">
        <v>43429</v>
      </c>
      <c r="D1059" s="2" t="s">
        <v>128</v>
      </c>
      <c r="E1059" s="2" t="s">
        <v>8</v>
      </c>
      <c r="F1059" s="2" t="n">
        <v>2</v>
      </c>
      <c r="G1059" s="2" t="s">
        <v>254</v>
      </c>
    </row>
    <row r="1060" customFormat="false" ht="12.8" hidden="false" customHeight="false" outlineLevel="0" collapsed="false">
      <c r="A1060" s="2" t="s">
        <v>451</v>
      </c>
      <c r="B1060" s="2" t="n">
        <v>82670</v>
      </c>
      <c r="C1060" s="2" t="s">
        <v>741</v>
      </c>
      <c r="D1060" s="2" t="s">
        <v>1014</v>
      </c>
      <c r="E1060" s="2" t="s">
        <v>8</v>
      </c>
      <c r="F1060" s="2" t="n">
        <v>2</v>
      </c>
      <c r="G1060" s="2" t="s">
        <v>421</v>
      </c>
    </row>
    <row r="1061" customFormat="false" ht="12.8" hidden="false" customHeight="false" outlineLevel="0" collapsed="false">
      <c r="A1061" s="2" t="s">
        <v>0</v>
      </c>
      <c r="B1061" s="2" t="n">
        <v>577149</v>
      </c>
      <c r="C1061" s="3" t="n">
        <v>43433</v>
      </c>
      <c r="D1061" s="2" t="s">
        <v>1015</v>
      </c>
      <c r="E1061" s="2" t="s">
        <v>8</v>
      </c>
      <c r="F1061" s="2" t="n">
        <v>1</v>
      </c>
      <c r="G1061" s="2" t="s">
        <v>254</v>
      </c>
    </row>
    <row r="1062" customFormat="false" ht="12.8" hidden="false" customHeight="false" outlineLevel="0" collapsed="false">
      <c r="A1062" s="2" t="s">
        <v>130</v>
      </c>
      <c r="B1062" s="2" t="n">
        <v>534529</v>
      </c>
      <c r="C1062" s="2" t="s">
        <v>1016</v>
      </c>
      <c r="D1062" s="2" t="s">
        <v>1017</v>
      </c>
      <c r="E1062" s="2" t="s">
        <v>8</v>
      </c>
      <c r="F1062" s="2" t="n">
        <v>2</v>
      </c>
      <c r="G1062" s="2" t="s">
        <v>583</v>
      </c>
    </row>
    <row r="1063" customFormat="false" ht="12.8" hidden="false" customHeight="false" outlineLevel="0" collapsed="false">
      <c r="A1063" s="2" t="s">
        <v>130</v>
      </c>
      <c r="B1063" s="2" t="n">
        <v>534245</v>
      </c>
      <c r="C1063" s="2" t="s">
        <v>1018</v>
      </c>
      <c r="D1063" s="2" t="s">
        <v>1019</v>
      </c>
      <c r="E1063" s="2" t="s">
        <v>8</v>
      </c>
      <c r="F1063" s="2" t="n">
        <v>2</v>
      </c>
      <c r="G1063" s="2" t="s">
        <v>507</v>
      </c>
    </row>
    <row r="1064" customFormat="false" ht="12.8" hidden="false" customHeight="false" outlineLevel="0" collapsed="false">
      <c r="A1064" s="2" t="s">
        <v>130</v>
      </c>
      <c r="B1064" s="2" t="n">
        <v>592450</v>
      </c>
      <c r="C1064" s="3" t="n">
        <v>43436</v>
      </c>
      <c r="D1064" s="2" t="s">
        <v>1020</v>
      </c>
      <c r="E1064" s="2" t="s">
        <v>8</v>
      </c>
      <c r="F1064" s="2" t="n">
        <v>2</v>
      </c>
      <c r="G1064" s="2" t="s">
        <v>337</v>
      </c>
    </row>
    <row r="1065" customFormat="false" ht="12.8" hidden="false" customHeight="false" outlineLevel="0" collapsed="false">
      <c r="A1065" s="2" t="s">
        <v>0</v>
      </c>
      <c r="B1065" s="2" t="n">
        <v>575694</v>
      </c>
      <c r="C1065" s="3" t="n">
        <v>43417</v>
      </c>
      <c r="D1065" s="2" t="s">
        <v>1021</v>
      </c>
      <c r="E1065" s="2" t="s">
        <v>8</v>
      </c>
      <c r="F1065" s="2" t="n">
        <v>2</v>
      </c>
      <c r="G1065" s="2" t="s">
        <v>337</v>
      </c>
    </row>
    <row r="1066" customFormat="false" ht="12.8" hidden="false" customHeight="false" outlineLevel="0" collapsed="false">
      <c r="A1066" s="2" t="s">
        <v>110</v>
      </c>
      <c r="B1066" s="2" t="n">
        <v>41603</v>
      </c>
      <c r="C1066" s="2" t="s">
        <v>576</v>
      </c>
      <c r="D1066" s="2" t="s">
        <v>1021</v>
      </c>
      <c r="E1066" s="2" t="s">
        <v>166</v>
      </c>
      <c r="F1066" s="2" t="n">
        <v>4</v>
      </c>
      <c r="G1066" s="2" t="s">
        <v>387</v>
      </c>
    </row>
    <row r="1067" customFormat="false" ht="12.8" hidden="false" customHeight="false" outlineLevel="0" collapsed="false">
      <c r="A1067" s="2" t="s">
        <v>451</v>
      </c>
      <c r="B1067" s="2" t="n">
        <v>99722</v>
      </c>
      <c r="C1067" s="2" t="s">
        <v>433</v>
      </c>
      <c r="D1067" s="2" t="s">
        <v>1022</v>
      </c>
      <c r="E1067" s="2" t="s">
        <v>8</v>
      </c>
      <c r="F1067" s="2" t="n">
        <v>2</v>
      </c>
      <c r="G1067" s="2" t="s">
        <v>1023</v>
      </c>
    </row>
    <row r="1068" customFormat="false" ht="12.8" hidden="false" customHeight="false" outlineLevel="0" collapsed="false">
      <c r="A1068" s="2" t="s">
        <v>79</v>
      </c>
      <c r="B1068" s="2" t="n">
        <v>450517</v>
      </c>
      <c r="C1068" s="2" t="s">
        <v>1024</v>
      </c>
      <c r="D1068" s="2" t="s">
        <v>1025</v>
      </c>
      <c r="E1068" s="2" t="s">
        <v>8</v>
      </c>
      <c r="F1068" s="2" t="n">
        <v>2</v>
      </c>
      <c r="G1068" s="2" t="s">
        <v>449</v>
      </c>
    </row>
    <row r="1069" customFormat="false" ht="12.8" hidden="false" customHeight="false" outlineLevel="0" collapsed="false">
      <c r="A1069" s="2" t="s">
        <v>130</v>
      </c>
      <c r="B1069" s="2"/>
      <c r="C1069" s="3" t="n">
        <v>43768</v>
      </c>
      <c r="D1069" s="2" t="s">
        <v>1025</v>
      </c>
      <c r="E1069" s="2" t="s">
        <v>8</v>
      </c>
      <c r="F1069" s="2" t="n">
        <v>1</v>
      </c>
      <c r="G1069" s="2" t="s">
        <v>1026</v>
      </c>
    </row>
    <row r="1070" customFormat="false" ht="12.8" hidden="false" customHeight="false" outlineLevel="0" collapsed="false">
      <c r="A1070" s="2" t="s">
        <v>180</v>
      </c>
      <c r="B1070" s="2"/>
      <c r="C1070" s="3" t="n">
        <v>44119</v>
      </c>
      <c r="D1070" s="2" t="s">
        <v>1027</v>
      </c>
      <c r="E1070" s="2" t="s">
        <v>166</v>
      </c>
      <c r="F1070" s="2" t="n">
        <v>1</v>
      </c>
      <c r="G1070" s="2" t="s">
        <v>1028</v>
      </c>
    </row>
    <row r="1071" customFormat="false" ht="12.8" hidden="false" customHeight="false" outlineLevel="0" collapsed="false">
      <c r="A1071" s="2" t="s">
        <v>0</v>
      </c>
      <c r="B1071" s="2" t="n">
        <v>9305</v>
      </c>
      <c r="C1071" s="3" t="n">
        <v>44147</v>
      </c>
      <c r="D1071" s="2" t="s">
        <v>1029</v>
      </c>
      <c r="E1071" s="2" t="s">
        <v>8</v>
      </c>
      <c r="F1071" s="2" t="n">
        <v>1</v>
      </c>
      <c r="G1071" s="2" t="s">
        <v>211</v>
      </c>
    </row>
    <row r="1072" customFormat="false" ht="12.8" hidden="false" customHeight="false" outlineLevel="0" collapsed="false">
      <c r="A1072" s="2" t="s">
        <v>451</v>
      </c>
      <c r="B1072" s="2" t="n">
        <v>99827</v>
      </c>
      <c r="C1072" s="2" t="s">
        <v>753</v>
      </c>
      <c r="D1072" s="2" t="s">
        <v>1030</v>
      </c>
      <c r="E1072" s="2" t="s">
        <v>8</v>
      </c>
      <c r="F1072" s="2" t="n">
        <v>1</v>
      </c>
      <c r="G1072" s="2" t="s">
        <v>242</v>
      </c>
    </row>
    <row r="1073" customFormat="false" ht="12.8" hidden="false" customHeight="false" outlineLevel="0" collapsed="false">
      <c r="A1073" s="2" t="s">
        <v>79</v>
      </c>
      <c r="B1073" s="2" t="n">
        <v>25892</v>
      </c>
      <c r="C1073" s="3" t="n">
        <v>44135</v>
      </c>
      <c r="D1073" s="2" t="s">
        <v>1031</v>
      </c>
      <c r="E1073" s="2" t="s">
        <v>8</v>
      </c>
      <c r="F1073" s="2" t="n">
        <v>1</v>
      </c>
      <c r="G1073" s="2" t="s">
        <v>1032</v>
      </c>
    </row>
    <row r="1074" customFormat="false" ht="12.8" hidden="false" customHeight="false" outlineLevel="0" collapsed="false">
      <c r="A1074" s="2" t="s">
        <v>194</v>
      </c>
      <c r="B1074" s="2"/>
      <c r="C1074" s="3" t="n">
        <v>44139</v>
      </c>
      <c r="D1074" s="2" t="s">
        <v>1033</v>
      </c>
      <c r="E1074" s="2" t="s">
        <v>8</v>
      </c>
      <c r="F1074" s="2" t="n">
        <v>1</v>
      </c>
      <c r="G1074" s="2" t="s">
        <v>1034</v>
      </c>
    </row>
    <row r="1075" customFormat="false" ht="12.8" hidden="false" customHeight="false" outlineLevel="0" collapsed="false">
      <c r="A1075" s="2" t="s">
        <v>0</v>
      </c>
      <c r="B1075" s="2" t="n">
        <v>19729</v>
      </c>
      <c r="C1075" s="3" t="n">
        <v>44128</v>
      </c>
      <c r="D1075" s="2" t="s">
        <v>1035</v>
      </c>
      <c r="E1075" s="2" t="s">
        <v>8</v>
      </c>
      <c r="F1075" s="2" t="n">
        <v>1</v>
      </c>
      <c r="G1075" s="2" t="s">
        <v>211</v>
      </c>
    </row>
    <row r="1076" customFormat="false" ht="12.8" hidden="false" customHeight="false" outlineLevel="0" collapsed="false">
      <c r="A1076" s="2" t="s">
        <v>182</v>
      </c>
      <c r="B1076" s="2" t="n">
        <v>12322</v>
      </c>
      <c r="C1076" s="3" t="n">
        <v>43906</v>
      </c>
      <c r="D1076" s="2" t="s">
        <v>1035</v>
      </c>
      <c r="E1076" s="2" t="s">
        <v>8</v>
      </c>
      <c r="F1076" s="2" t="n">
        <v>1</v>
      </c>
      <c r="G1076" s="2" t="s">
        <v>206</v>
      </c>
    </row>
    <row r="1077" customFormat="false" ht="12.8" hidden="false" customHeight="false" outlineLevel="0" collapsed="false">
      <c r="A1077" s="2" t="s">
        <v>112</v>
      </c>
      <c r="B1077" s="2"/>
      <c r="C1077" s="3" t="n">
        <v>44131</v>
      </c>
      <c r="D1077" s="2" t="s">
        <v>1036</v>
      </c>
      <c r="E1077" s="2" t="s">
        <v>8</v>
      </c>
      <c r="F1077" s="2" t="n">
        <v>1</v>
      </c>
      <c r="G1077" s="2" t="s">
        <v>211</v>
      </c>
    </row>
    <row r="1078" customFormat="false" ht="12.8" hidden="false" customHeight="false" outlineLevel="0" collapsed="false">
      <c r="A1078" s="2" t="s">
        <v>0</v>
      </c>
      <c r="B1078" s="2" t="n">
        <v>8427</v>
      </c>
      <c r="C1078" s="3" t="n">
        <v>44115</v>
      </c>
      <c r="D1078" s="2" t="s">
        <v>105</v>
      </c>
      <c r="E1078" s="2" t="s">
        <v>8</v>
      </c>
      <c r="F1078" s="2" t="n">
        <v>1</v>
      </c>
      <c r="G1078" s="2" t="s">
        <v>206</v>
      </c>
    </row>
    <row r="1079" customFormat="false" ht="12.8" hidden="false" customHeight="false" outlineLevel="0" collapsed="false">
      <c r="A1079" s="2" t="s">
        <v>0</v>
      </c>
      <c r="B1079" s="2" t="n">
        <v>15011</v>
      </c>
      <c r="C1079" s="3" t="n">
        <v>44122</v>
      </c>
      <c r="D1079" s="2" t="s">
        <v>105</v>
      </c>
      <c r="E1079" s="2" t="s">
        <v>8</v>
      </c>
      <c r="F1079" s="2" t="n">
        <v>1</v>
      </c>
      <c r="G1079" s="2" t="s">
        <v>419</v>
      </c>
    </row>
    <row r="1080" customFormat="false" ht="12.8" hidden="false" customHeight="false" outlineLevel="0" collapsed="false">
      <c r="A1080" s="2" t="s">
        <v>0</v>
      </c>
      <c r="B1080" s="2" t="n">
        <v>23867</v>
      </c>
      <c r="C1080" s="3" t="n">
        <v>44467</v>
      </c>
      <c r="D1080" s="2" t="s">
        <v>105</v>
      </c>
      <c r="E1080" s="2" t="s">
        <v>8</v>
      </c>
      <c r="F1080" s="2" t="n">
        <v>1</v>
      </c>
      <c r="G1080" s="2" t="s">
        <v>211</v>
      </c>
      <c r="H1080" s="1" t="n">
        <v>4</v>
      </c>
    </row>
    <row r="1081" customFormat="false" ht="12.8" hidden="false" customHeight="false" outlineLevel="0" collapsed="false">
      <c r="A1081" s="2" t="s">
        <v>0</v>
      </c>
      <c r="B1081" s="2" t="n">
        <v>3207</v>
      </c>
      <c r="C1081" s="3" t="n">
        <v>44473</v>
      </c>
      <c r="D1081" s="2" t="s">
        <v>105</v>
      </c>
      <c r="E1081" s="2" t="s">
        <v>8</v>
      </c>
      <c r="F1081" s="2" t="n">
        <v>1</v>
      </c>
      <c r="G1081" s="2" t="s">
        <v>211</v>
      </c>
      <c r="H1081" s="1" t="n">
        <v>5</v>
      </c>
    </row>
    <row r="1082" customFormat="false" ht="12.8" hidden="false" customHeight="false" outlineLevel="0" collapsed="false">
      <c r="A1082" s="2" t="s">
        <v>0</v>
      </c>
      <c r="B1082" s="2" t="n">
        <v>6006</v>
      </c>
      <c r="C1082" s="3" t="n">
        <v>44508</v>
      </c>
      <c r="D1082" s="2" t="s">
        <v>105</v>
      </c>
      <c r="E1082" s="2" t="s">
        <v>8</v>
      </c>
      <c r="F1082" s="2" t="n">
        <v>1</v>
      </c>
      <c r="G1082" s="2" t="s">
        <v>217</v>
      </c>
      <c r="H1082" s="1" t="n">
        <v>13</v>
      </c>
    </row>
    <row r="1083" customFormat="false" ht="12.8" hidden="false" customHeight="false" outlineLevel="0" collapsed="false">
      <c r="A1083" s="2" t="s">
        <v>0</v>
      </c>
      <c r="B1083" s="2" t="n">
        <v>16808</v>
      </c>
      <c r="C1083" s="3" t="n">
        <v>44488</v>
      </c>
      <c r="D1083" s="2" t="s">
        <v>105</v>
      </c>
      <c r="E1083" s="2" t="s">
        <v>8</v>
      </c>
      <c r="F1083" s="2" t="n">
        <v>3</v>
      </c>
      <c r="G1083" s="2" t="s">
        <v>380</v>
      </c>
      <c r="H1083" s="1" t="n">
        <v>3</v>
      </c>
    </row>
    <row r="1084" customFormat="false" ht="12.8" hidden="false" customHeight="false" outlineLevel="0" collapsed="false">
      <c r="A1084" s="2" t="s">
        <v>0</v>
      </c>
      <c r="B1084" s="2" t="n">
        <v>23867</v>
      </c>
      <c r="C1084" s="3" t="n">
        <v>44467</v>
      </c>
      <c r="D1084" s="2" t="s">
        <v>105</v>
      </c>
      <c r="E1084" s="2" t="s">
        <v>8</v>
      </c>
      <c r="F1084" s="2" t="n">
        <v>1</v>
      </c>
      <c r="G1084" s="2" t="s">
        <v>211</v>
      </c>
      <c r="H1084" s="1" t="n">
        <v>4</v>
      </c>
    </row>
    <row r="1085" customFormat="false" ht="12.8" hidden="false" customHeight="false" outlineLevel="0" collapsed="false">
      <c r="A1085" s="2" t="s">
        <v>0</v>
      </c>
      <c r="B1085" s="2" t="n">
        <v>3207</v>
      </c>
      <c r="C1085" s="3" t="n">
        <v>44473</v>
      </c>
      <c r="D1085" s="2" t="s">
        <v>105</v>
      </c>
      <c r="E1085" s="2" t="s">
        <v>8</v>
      </c>
      <c r="F1085" s="2" t="n">
        <v>1</v>
      </c>
      <c r="G1085" s="2" t="s">
        <v>211</v>
      </c>
      <c r="H1085" s="1" t="n">
        <v>5</v>
      </c>
    </row>
    <row r="1086" customFormat="false" ht="12.8" hidden="false" customHeight="false" outlineLevel="0" collapsed="false">
      <c r="A1086" s="2" t="s">
        <v>0</v>
      </c>
      <c r="B1086" s="2" t="n">
        <v>6006</v>
      </c>
      <c r="C1086" s="3" t="n">
        <v>44508</v>
      </c>
      <c r="D1086" s="2" t="s">
        <v>105</v>
      </c>
      <c r="E1086" s="2" t="s">
        <v>8</v>
      </c>
      <c r="F1086" s="2" t="n">
        <v>1</v>
      </c>
      <c r="G1086" s="2" t="s">
        <v>217</v>
      </c>
      <c r="H1086" s="1" t="n">
        <v>13</v>
      </c>
    </row>
    <row r="1087" customFormat="false" ht="12.8" hidden="false" customHeight="false" outlineLevel="0" collapsed="false">
      <c r="A1087" s="2" t="s">
        <v>0</v>
      </c>
      <c r="B1087" s="2" t="n">
        <v>16808</v>
      </c>
      <c r="C1087" s="3" t="n">
        <v>44488</v>
      </c>
      <c r="D1087" s="2" t="s">
        <v>105</v>
      </c>
      <c r="E1087" s="2" t="s">
        <v>8</v>
      </c>
      <c r="F1087" s="2" t="n">
        <v>3</v>
      </c>
      <c r="G1087" s="2" t="s">
        <v>380</v>
      </c>
      <c r="H1087" s="1" t="n">
        <v>3</v>
      </c>
    </row>
    <row r="1088" customFormat="false" ht="12.8" hidden="false" customHeight="false" outlineLevel="0" collapsed="false">
      <c r="A1088" s="2" t="s">
        <v>79</v>
      </c>
      <c r="B1088" s="2" t="n">
        <v>453801</v>
      </c>
      <c r="C1088" s="2" t="s">
        <v>413</v>
      </c>
      <c r="D1088" s="2" t="s">
        <v>105</v>
      </c>
      <c r="E1088" s="2" t="s">
        <v>8</v>
      </c>
      <c r="F1088" s="2" t="n">
        <v>1</v>
      </c>
      <c r="G1088" s="2" t="s">
        <v>242</v>
      </c>
    </row>
    <row r="1089" customFormat="false" ht="12.8" hidden="false" customHeight="false" outlineLevel="0" collapsed="false">
      <c r="A1089" s="2" t="s">
        <v>79</v>
      </c>
      <c r="B1089" s="2" t="n">
        <v>15141</v>
      </c>
      <c r="C1089" s="3" t="n">
        <v>44125</v>
      </c>
      <c r="D1089" s="2" t="s">
        <v>105</v>
      </c>
      <c r="E1089" s="2" t="s">
        <v>8</v>
      </c>
      <c r="F1089" s="2" t="n">
        <v>1</v>
      </c>
      <c r="G1089" s="2" t="s">
        <v>419</v>
      </c>
    </row>
    <row r="1090" customFormat="false" ht="12.8" hidden="false" customHeight="false" outlineLevel="0" collapsed="false">
      <c r="A1090" s="2" t="s">
        <v>112</v>
      </c>
      <c r="B1090" s="2"/>
      <c r="C1090" s="2" t="s">
        <v>488</v>
      </c>
      <c r="D1090" s="2" t="s">
        <v>105</v>
      </c>
      <c r="E1090" s="2" t="s">
        <v>8</v>
      </c>
      <c r="F1090" s="2" t="n">
        <v>1</v>
      </c>
      <c r="G1090" s="2" t="s">
        <v>242</v>
      </c>
    </row>
    <row r="1091" customFormat="false" ht="12.8" hidden="false" customHeight="false" outlineLevel="0" collapsed="false">
      <c r="A1091" s="2" t="s">
        <v>112</v>
      </c>
      <c r="B1091" s="2" t="n">
        <v>607093</v>
      </c>
      <c r="C1091" s="3" t="n">
        <v>43772</v>
      </c>
      <c r="D1091" s="2" t="s">
        <v>105</v>
      </c>
      <c r="E1091" s="2" t="s">
        <v>8</v>
      </c>
      <c r="F1091" s="2" t="n">
        <v>1</v>
      </c>
      <c r="G1091" s="2" t="s">
        <v>206</v>
      </c>
    </row>
    <row r="1092" customFormat="false" ht="12.8" hidden="false" customHeight="false" outlineLevel="0" collapsed="false">
      <c r="A1092" s="2" t="s">
        <v>112</v>
      </c>
      <c r="B1092" s="2"/>
      <c r="C1092" s="3" t="n">
        <v>44504</v>
      </c>
      <c r="D1092" s="2" t="s">
        <v>105</v>
      </c>
      <c r="E1092" s="2" t="s">
        <v>8</v>
      </c>
      <c r="F1092" s="2" t="n">
        <v>1</v>
      </c>
      <c r="G1092" s="2" t="s">
        <v>217</v>
      </c>
      <c r="H1092" s="1" t="n">
        <v>51</v>
      </c>
    </row>
    <row r="1093" customFormat="false" ht="12.8" hidden="false" customHeight="false" outlineLevel="0" collapsed="false">
      <c r="A1093" s="1" t="s">
        <v>112</v>
      </c>
      <c r="B1093" s="1"/>
      <c r="C1093" s="3" t="n">
        <v>44514</v>
      </c>
      <c r="D1093" s="1" t="s">
        <v>105</v>
      </c>
      <c r="E1093" s="1" t="s">
        <v>8</v>
      </c>
      <c r="F1093" s="1" t="n">
        <v>1</v>
      </c>
      <c r="G1093" s="1" t="s">
        <v>211</v>
      </c>
      <c r="H1093" s="1" t="n">
        <v>52</v>
      </c>
    </row>
    <row r="1094" customFormat="false" ht="12.8" hidden="false" customHeight="false" outlineLevel="0" collapsed="false">
      <c r="A1094" s="2" t="s">
        <v>112</v>
      </c>
      <c r="B1094" s="2"/>
      <c r="C1094" s="3" t="n">
        <v>44504</v>
      </c>
      <c r="D1094" s="2" t="s">
        <v>105</v>
      </c>
      <c r="E1094" s="2" t="s">
        <v>8</v>
      </c>
      <c r="F1094" s="2" t="n">
        <v>1</v>
      </c>
      <c r="G1094" s="2" t="s">
        <v>217</v>
      </c>
      <c r="H1094" s="1" t="n">
        <v>51</v>
      </c>
    </row>
    <row r="1095" customFormat="false" ht="12.8" hidden="false" customHeight="false" outlineLevel="0" collapsed="false">
      <c r="A1095" s="1" t="s">
        <v>112</v>
      </c>
      <c r="B1095" s="1"/>
      <c r="C1095" s="3" t="n">
        <v>44514</v>
      </c>
      <c r="D1095" s="1" t="s">
        <v>105</v>
      </c>
      <c r="E1095" s="1" t="s">
        <v>8</v>
      </c>
      <c r="F1095" s="1" t="n">
        <v>1</v>
      </c>
      <c r="G1095" s="1" t="s">
        <v>211</v>
      </c>
      <c r="H1095" s="1" t="n">
        <v>52</v>
      </c>
    </row>
    <row r="1096" customFormat="false" ht="12.8" hidden="false" customHeight="false" outlineLevel="0" collapsed="false">
      <c r="A1096" s="2" t="s">
        <v>130</v>
      </c>
      <c r="B1096" s="2" t="n">
        <v>559837</v>
      </c>
      <c r="C1096" s="2" t="s">
        <v>435</v>
      </c>
      <c r="D1096" s="2" t="s">
        <v>105</v>
      </c>
      <c r="E1096" s="2" t="s">
        <v>8</v>
      </c>
      <c r="F1096" s="2" t="n">
        <v>1</v>
      </c>
      <c r="G1096" s="2" t="s">
        <v>1037</v>
      </c>
    </row>
    <row r="1097" customFormat="false" ht="12.8" hidden="false" customHeight="false" outlineLevel="0" collapsed="false">
      <c r="A1097" s="2" t="s">
        <v>130</v>
      </c>
      <c r="B1097" s="2" t="n">
        <v>558923</v>
      </c>
      <c r="C1097" s="2"/>
      <c r="D1097" s="2" t="s">
        <v>105</v>
      </c>
      <c r="E1097" s="2" t="s">
        <v>8</v>
      </c>
      <c r="F1097" s="2" t="n">
        <v>2</v>
      </c>
      <c r="G1097" s="2" t="s">
        <v>1038</v>
      </c>
    </row>
    <row r="1098" customFormat="false" ht="12.8" hidden="false" customHeight="false" outlineLevel="0" collapsed="false">
      <c r="A1098" s="2" t="s">
        <v>130</v>
      </c>
      <c r="B1098" s="2" t="n">
        <v>25524</v>
      </c>
      <c r="C1098" s="3" t="n">
        <v>44469</v>
      </c>
      <c r="D1098" s="2" t="s">
        <v>105</v>
      </c>
      <c r="E1098" s="2" t="s">
        <v>8</v>
      </c>
      <c r="F1098" s="2" t="n">
        <v>1</v>
      </c>
      <c r="G1098" s="2" t="s">
        <v>242</v>
      </c>
      <c r="H1098" s="1" t="n">
        <v>73</v>
      </c>
    </row>
    <row r="1099" customFormat="false" ht="12.8" hidden="false" customHeight="false" outlineLevel="0" collapsed="false">
      <c r="A1099" s="2" t="s">
        <v>130</v>
      </c>
      <c r="B1099" s="2" t="n">
        <v>8359</v>
      </c>
      <c r="C1099" s="3" t="n">
        <v>44479</v>
      </c>
      <c r="D1099" s="2" t="s">
        <v>105</v>
      </c>
      <c r="E1099" s="2" t="s">
        <v>8</v>
      </c>
      <c r="F1099" s="2" t="n">
        <v>2</v>
      </c>
      <c r="G1099" s="2" t="s">
        <v>206</v>
      </c>
      <c r="H1099" s="1" t="n">
        <v>47</v>
      </c>
    </row>
    <row r="1100" customFormat="false" ht="12.8" hidden="false" customHeight="false" outlineLevel="0" collapsed="false">
      <c r="A1100" s="2" t="s">
        <v>130</v>
      </c>
      <c r="B1100" s="2" t="n">
        <v>25524</v>
      </c>
      <c r="C1100" s="3" t="n">
        <v>44469</v>
      </c>
      <c r="D1100" s="2" t="s">
        <v>105</v>
      </c>
      <c r="E1100" s="2" t="s">
        <v>8</v>
      </c>
      <c r="F1100" s="2" t="n">
        <v>1</v>
      </c>
      <c r="G1100" s="2" t="s">
        <v>242</v>
      </c>
      <c r="H1100" s="1" t="n">
        <v>73</v>
      </c>
    </row>
    <row r="1101" customFormat="false" ht="12.8" hidden="false" customHeight="false" outlineLevel="0" collapsed="false">
      <c r="A1101" s="2" t="s">
        <v>130</v>
      </c>
      <c r="B1101" s="2" t="n">
        <v>8359</v>
      </c>
      <c r="C1101" s="3" t="n">
        <v>44479</v>
      </c>
      <c r="D1101" s="2" t="s">
        <v>105</v>
      </c>
      <c r="E1101" s="2" t="s">
        <v>8</v>
      </c>
      <c r="F1101" s="2" t="n">
        <v>2</v>
      </c>
      <c r="G1101" s="2" t="s">
        <v>206</v>
      </c>
      <c r="H1101" s="1" t="n">
        <v>47</v>
      </c>
    </row>
    <row r="1102" customFormat="false" ht="12.8" hidden="false" customHeight="false" outlineLevel="0" collapsed="false">
      <c r="A1102" s="2" t="s">
        <v>151</v>
      </c>
      <c r="B1102" s="2" t="n">
        <v>7935</v>
      </c>
      <c r="C1102" s="3" t="n">
        <v>44478</v>
      </c>
      <c r="D1102" s="2" t="s">
        <v>105</v>
      </c>
      <c r="E1102" s="2" t="s">
        <v>8</v>
      </c>
      <c r="F1102" s="2" t="n">
        <v>1</v>
      </c>
      <c r="G1102" s="2" t="s">
        <v>292</v>
      </c>
      <c r="H1102" s="1" t="n">
        <v>92</v>
      </c>
    </row>
    <row r="1103" customFormat="false" ht="12.8" hidden="false" customHeight="false" outlineLevel="0" collapsed="false">
      <c r="A1103" s="2" t="s">
        <v>151</v>
      </c>
      <c r="B1103" s="2" t="n">
        <v>7935</v>
      </c>
      <c r="C1103" s="3" t="n">
        <v>44478</v>
      </c>
      <c r="D1103" s="2" t="s">
        <v>105</v>
      </c>
      <c r="E1103" s="2" t="s">
        <v>8</v>
      </c>
      <c r="F1103" s="2" t="n">
        <v>1</v>
      </c>
      <c r="G1103" s="2" t="s">
        <v>292</v>
      </c>
      <c r="H1103" s="1" t="n">
        <v>92</v>
      </c>
    </row>
    <row r="1104" customFormat="false" ht="12.8" hidden="false" customHeight="false" outlineLevel="0" collapsed="false">
      <c r="A1104" s="2" t="s">
        <v>160</v>
      </c>
      <c r="B1104" s="2" t="n">
        <v>366976</v>
      </c>
      <c r="C1104" s="3" t="n">
        <v>43637</v>
      </c>
      <c r="D1104" s="2" t="s">
        <v>105</v>
      </c>
      <c r="E1104" s="2" t="s">
        <v>8</v>
      </c>
      <c r="F1104" s="2" t="n">
        <v>1</v>
      </c>
      <c r="G1104" s="2" t="s">
        <v>242</v>
      </c>
    </row>
    <row r="1105" customFormat="false" ht="12.8" hidden="false" customHeight="false" outlineLevel="0" collapsed="false">
      <c r="A1105" s="2" t="s">
        <v>160</v>
      </c>
      <c r="B1105" s="2" t="n">
        <v>371793</v>
      </c>
      <c r="C1105" s="3" t="n">
        <v>43703</v>
      </c>
      <c r="D1105" s="2" t="s">
        <v>105</v>
      </c>
      <c r="E1105" s="2" t="s">
        <v>8</v>
      </c>
      <c r="F1105" s="2" t="n">
        <v>1</v>
      </c>
      <c r="G1105" s="2" t="s">
        <v>579</v>
      </c>
    </row>
    <row r="1106" customFormat="false" ht="12.8" hidden="false" customHeight="false" outlineLevel="0" collapsed="false">
      <c r="A1106" s="2" t="s">
        <v>160</v>
      </c>
      <c r="B1106" s="2" t="n">
        <v>10237</v>
      </c>
      <c r="C1106" s="3" t="n">
        <v>43752</v>
      </c>
      <c r="D1106" s="2" t="s">
        <v>105</v>
      </c>
      <c r="E1106" s="2" t="s">
        <v>2</v>
      </c>
      <c r="F1106" s="2" t="n">
        <v>1</v>
      </c>
      <c r="G1106" s="2" t="s">
        <v>258</v>
      </c>
    </row>
    <row r="1107" customFormat="false" ht="12.8" hidden="false" customHeight="false" outlineLevel="0" collapsed="false">
      <c r="A1107" s="2" t="s">
        <v>160</v>
      </c>
      <c r="B1107" s="2" t="n">
        <v>11177</v>
      </c>
      <c r="C1107" s="3" t="n">
        <v>43753</v>
      </c>
      <c r="D1107" s="2" t="s">
        <v>105</v>
      </c>
      <c r="E1107" s="2" t="s">
        <v>8</v>
      </c>
      <c r="F1107" s="2" t="n">
        <v>1</v>
      </c>
      <c r="G1107" s="2" t="s">
        <v>211</v>
      </c>
    </row>
    <row r="1108" customFormat="false" ht="12.8" hidden="false" customHeight="false" outlineLevel="0" collapsed="false">
      <c r="A1108" s="2" t="s">
        <v>160</v>
      </c>
      <c r="B1108" s="2" t="n">
        <v>17056</v>
      </c>
      <c r="C1108" s="3" t="n">
        <v>43760</v>
      </c>
      <c r="D1108" s="2" t="s">
        <v>105</v>
      </c>
      <c r="E1108" s="2" t="s">
        <v>8</v>
      </c>
      <c r="F1108" s="2" t="n">
        <v>2</v>
      </c>
      <c r="G1108" s="2" t="s">
        <v>228</v>
      </c>
    </row>
    <row r="1109" customFormat="false" ht="12.8" hidden="false" customHeight="false" outlineLevel="0" collapsed="false">
      <c r="A1109" s="2" t="s">
        <v>160</v>
      </c>
      <c r="B1109" s="2" t="n">
        <v>19868</v>
      </c>
      <c r="C1109" s="3" t="n">
        <v>43764</v>
      </c>
      <c r="D1109" s="2" t="s">
        <v>105</v>
      </c>
      <c r="E1109" s="2" t="s">
        <v>8</v>
      </c>
      <c r="F1109" s="2" t="n">
        <v>2</v>
      </c>
      <c r="G1109" s="2" t="s">
        <v>944</v>
      </c>
    </row>
    <row r="1110" customFormat="false" ht="12.8" hidden="false" customHeight="false" outlineLevel="0" collapsed="false">
      <c r="A1110" s="2" t="s">
        <v>160</v>
      </c>
      <c r="B1110" s="2" t="n">
        <v>10393</v>
      </c>
      <c r="C1110" s="3" t="n">
        <v>44117</v>
      </c>
      <c r="D1110" s="2" t="s">
        <v>105</v>
      </c>
      <c r="E1110" s="2" t="s">
        <v>8</v>
      </c>
      <c r="F1110" s="2" t="n">
        <v>2</v>
      </c>
      <c r="G1110" s="2" t="s">
        <v>1039</v>
      </c>
    </row>
    <row r="1111" customFormat="false" ht="12.8" hidden="false" customHeight="false" outlineLevel="0" collapsed="false">
      <c r="A1111" s="2" t="s">
        <v>160</v>
      </c>
      <c r="B1111" s="2" t="n">
        <v>18391</v>
      </c>
      <c r="C1111" s="3" t="n">
        <v>44490</v>
      </c>
      <c r="D1111" s="2" t="s">
        <v>105</v>
      </c>
      <c r="E1111" s="2" t="s">
        <v>8</v>
      </c>
      <c r="F1111" s="2" t="n">
        <v>1</v>
      </c>
      <c r="G1111" s="2" t="s">
        <v>211</v>
      </c>
      <c r="H1111" s="1" t="n">
        <v>112</v>
      </c>
    </row>
    <row r="1112" customFormat="false" ht="12.8" hidden="false" customHeight="false" outlineLevel="0" collapsed="false">
      <c r="A1112" s="2" t="s">
        <v>160</v>
      </c>
      <c r="B1112" s="2" t="n">
        <v>17747</v>
      </c>
      <c r="C1112" s="3" t="n">
        <v>44460</v>
      </c>
      <c r="D1112" s="2" t="s">
        <v>105</v>
      </c>
      <c r="E1112" s="2" t="s">
        <v>8</v>
      </c>
      <c r="F1112" s="2" t="n">
        <v>2</v>
      </c>
      <c r="G1112" s="2" t="s">
        <v>211</v>
      </c>
      <c r="H1112" s="1" t="n">
        <v>70</v>
      </c>
    </row>
    <row r="1113" customFormat="false" ht="12.8" hidden="false" customHeight="false" outlineLevel="0" collapsed="false">
      <c r="A1113" s="2" t="s">
        <v>160</v>
      </c>
      <c r="B1113" s="2" t="n">
        <v>18391</v>
      </c>
      <c r="C1113" s="3" t="n">
        <v>44490</v>
      </c>
      <c r="D1113" s="2" t="s">
        <v>105</v>
      </c>
      <c r="E1113" s="2" t="s">
        <v>8</v>
      </c>
      <c r="F1113" s="2" t="n">
        <v>1</v>
      </c>
      <c r="G1113" s="2" t="s">
        <v>211</v>
      </c>
      <c r="H1113" s="1" t="n">
        <v>112</v>
      </c>
    </row>
    <row r="1114" customFormat="false" ht="12.8" hidden="false" customHeight="false" outlineLevel="0" collapsed="false">
      <c r="A1114" s="2" t="s">
        <v>160</v>
      </c>
      <c r="B1114" s="2" t="n">
        <v>17747</v>
      </c>
      <c r="C1114" s="3" t="n">
        <v>44460</v>
      </c>
      <c r="D1114" s="2" t="s">
        <v>105</v>
      </c>
      <c r="E1114" s="2" t="s">
        <v>8</v>
      </c>
      <c r="F1114" s="2" t="n">
        <v>2</v>
      </c>
      <c r="G1114" s="2" t="s">
        <v>211</v>
      </c>
      <c r="H1114" s="1" t="n">
        <v>70</v>
      </c>
    </row>
    <row r="1115" customFormat="false" ht="12.8" hidden="false" customHeight="false" outlineLevel="0" collapsed="false">
      <c r="A1115" s="2" t="s">
        <v>182</v>
      </c>
      <c r="B1115" s="2" t="n">
        <v>10007</v>
      </c>
      <c r="C1115" s="3" t="n">
        <v>44117</v>
      </c>
      <c r="D1115" s="2" t="s">
        <v>105</v>
      </c>
      <c r="E1115" s="2" t="s">
        <v>8</v>
      </c>
      <c r="F1115" s="2" t="n">
        <v>1</v>
      </c>
      <c r="G1115" s="2" t="s">
        <v>1040</v>
      </c>
    </row>
    <row r="1116" customFormat="false" ht="12.8" hidden="false" customHeight="false" outlineLevel="0" collapsed="false">
      <c r="A1116" s="2" t="s">
        <v>451</v>
      </c>
      <c r="B1116" s="2" t="n">
        <v>99561</v>
      </c>
      <c r="C1116" s="2" t="s">
        <v>415</v>
      </c>
      <c r="D1116" s="2" t="s">
        <v>105</v>
      </c>
      <c r="E1116" s="2" t="s">
        <v>8</v>
      </c>
      <c r="F1116" s="2" t="n">
        <v>1</v>
      </c>
      <c r="G1116" s="2" t="s">
        <v>1041</v>
      </c>
    </row>
    <row r="1117" customFormat="false" ht="12.8" hidden="false" customHeight="false" outlineLevel="0" collapsed="false">
      <c r="A1117" s="2" t="s">
        <v>194</v>
      </c>
      <c r="B1117" s="2" t="n">
        <v>431325</v>
      </c>
      <c r="C1117" s="2" t="s">
        <v>680</v>
      </c>
      <c r="D1117" s="2" t="s">
        <v>105</v>
      </c>
      <c r="E1117" s="2" t="s">
        <v>8</v>
      </c>
      <c r="F1117" s="2" t="n">
        <v>2</v>
      </c>
      <c r="G1117" s="2" t="s">
        <v>421</v>
      </c>
    </row>
    <row r="1118" customFormat="false" ht="12.8" hidden="false" customHeight="false" outlineLevel="0" collapsed="false">
      <c r="A1118" s="2" t="s">
        <v>194</v>
      </c>
      <c r="B1118" s="2" t="n">
        <v>5847</v>
      </c>
      <c r="C1118" s="3" t="n">
        <v>44476</v>
      </c>
      <c r="D1118" s="2" t="s">
        <v>105</v>
      </c>
      <c r="E1118" s="2" t="s">
        <v>8</v>
      </c>
      <c r="F1118" s="2" t="n">
        <v>2</v>
      </c>
      <c r="G1118" s="2" t="s">
        <v>372</v>
      </c>
      <c r="H1118" s="1" t="n">
        <v>93</v>
      </c>
    </row>
    <row r="1119" customFormat="false" ht="12.8" hidden="false" customHeight="false" outlineLevel="0" collapsed="false">
      <c r="A1119" s="2" t="s">
        <v>194</v>
      </c>
      <c r="B1119" s="2" t="n">
        <v>5847</v>
      </c>
      <c r="C1119" s="3" t="n">
        <v>44476</v>
      </c>
      <c r="D1119" s="2" t="s">
        <v>105</v>
      </c>
      <c r="E1119" s="2" t="s">
        <v>8</v>
      </c>
      <c r="F1119" s="2" t="n">
        <v>2</v>
      </c>
      <c r="G1119" s="2" t="s">
        <v>372</v>
      </c>
      <c r="H1119" s="1" t="n">
        <v>93</v>
      </c>
    </row>
    <row r="1120" customFormat="false" ht="12.8" hidden="false" customHeight="false" outlineLevel="0" collapsed="false">
      <c r="A1120" s="2" t="s">
        <v>112</v>
      </c>
      <c r="B1120" s="2" t="n">
        <v>511731</v>
      </c>
      <c r="C1120" s="2" t="s">
        <v>488</v>
      </c>
      <c r="D1120" s="2" t="s">
        <v>1042</v>
      </c>
      <c r="E1120" s="2" t="s">
        <v>8</v>
      </c>
      <c r="F1120" s="2" t="n">
        <v>1</v>
      </c>
      <c r="G1120" s="2" t="s">
        <v>1043</v>
      </c>
    </row>
    <row r="1121" customFormat="false" ht="12.8" hidden="false" customHeight="false" outlineLevel="0" collapsed="false">
      <c r="A1121" s="2" t="s">
        <v>130</v>
      </c>
      <c r="B1121" s="2" t="n">
        <v>20645</v>
      </c>
      <c r="C1121" s="3" t="n">
        <v>44129</v>
      </c>
      <c r="D1121" s="2" t="s">
        <v>1042</v>
      </c>
      <c r="E1121" s="2" t="s">
        <v>8</v>
      </c>
      <c r="F1121" s="2" t="n">
        <v>2</v>
      </c>
      <c r="G1121" s="2" t="s">
        <v>258</v>
      </c>
    </row>
    <row r="1122" customFormat="false" ht="12.8" hidden="false" customHeight="false" outlineLevel="0" collapsed="false">
      <c r="A1122" s="2" t="s">
        <v>0</v>
      </c>
      <c r="B1122" s="2" t="n">
        <v>9911</v>
      </c>
      <c r="C1122" s="3" t="n">
        <v>44116</v>
      </c>
      <c r="D1122" s="2" t="s">
        <v>1044</v>
      </c>
      <c r="E1122" s="2" t="s">
        <v>8</v>
      </c>
      <c r="F1122" s="2" t="n">
        <v>1</v>
      </c>
      <c r="G1122" s="2" t="s">
        <v>1045</v>
      </c>
    </row>
    <row r="1123" customFormat="false" ht="12.8" hidden="false" customHeight="false" outlineLevel="0" collapsed="false">
      <c r="A1123" s="2" t="s">
        <v>130</v>
      </c>
      <c r="B1123" s="2" t="n">
        <v>21062</v>
      </c>
      <c r="C1123" s="3" t="n">
        <v>43771</v>
      </c>
      <c r="D1123" s="2" t="s">
        <v>1046</v>
      </c>
      <c r="E1123" s="2" t="s">
        <v>8</v>
      </c>
      <c r="F1123" s="2" t="n">
        <v>2</v>
      </c>
      <c r="G1123" s="2" t="s">
        <v>349</v>
      </c>
    </row>
    <row r="1124" customFormat="false" ht="12.8" hidden="false" customHeight="false" outlineLevel="0" collapsed="false">
      <c r="A1124" s="2" t="s">
        <v>130</v>
      </c>
      <c r="B1124" s="2"/>
      <c r="C1124" s="3" t="n">
        <v>43709</v>
      </c>
      <c r="D1124" s="2" t="s">
        <v>1047</v>
      </c>
      <c r="E1124" s="2" t="s">
        <v>8</v>
      </c>
      <c r="F1124" s="2" t="n">
        <v>1</v>
      </c>
      <c r="G1124" s="2" t="s">
        <v>268</v>
      </c>
    </row>
    <row r="1125" customFormat="false" ht="12.8" hidden="false" customHeight="false" outlineLevel="0" collapsed="false">
      <c r="A1125" s="2" t="s">
        <v>182</v>
      </c>
      <c r="B1125" s="2" t="n">
        <v>20721</v>
      </c>
      <c r="C1125" s="3" t="n">
        <v>44370</v>
      </c>
      <c r="D1125" s="2" t="s">
        <v>313</v>
      </c>
      <c r="E1125" s="2" t="s">
        <v>8</v>
      </c>
      <c r="F1125" s="2" t="n">
        <v>1</v>
      </c>
      <c r="G1125" s="2" t="s">
        <v>238</v>
      </c>
      <c r="H1125" s="1" t="n">
        <v>124</v>
      </c>
    </row>
    <row r="1126" customFormat="false" ht="12.8" hidden="false" customHeight="false" outlineLevel="0" collapsed="false">
      <c r="A1126" s="2" t="s">
        <v>182</v>
      </c>
      <c r="B1126" s="2" t="n">
        <v>20721</v>
      </c>
      <c r="C1126" s="3" t="n">
        <v>44370</v>
      </c>
      <c r="D1126" s="2" t="s">
        <v>313</v>
      </c>
      <c r="E1126" s="2" t="s">
        <v>8</v>
      </c>
      <c r="F1126" s="2" t="n">
        <v>1</v>
      </c>
      <c r="G1126" s="2" t="s">
        <v>238</v>
      </c>
      <c r="H1126" s="1" t="n">
        <v>124</v>
      </c>
    </row>
    <row r="1127" customFormat="false" ht="12.8" hidden="false" customHeight="false" outlineLevel="0" collapsed="false">
      <c r="A1127" s="2" t="s">
        <v>130</v>
      </c>
      <c r="B1127" s="2" t="n">
        <v>2364</v>
      </c>
      <c r="C1127" s="3" t="n">
        <v>44506</v>
      </c>
      <c r="D1127" s="2" t="s">
        <v>281</v>
      </c>
      <c r="E1127" s="2" t="s">
        <v>8</v>
      </c>
      <c r="F1127" s="2" t="n">
        <v>1</v>
      </c>
      <c r="G1127" s="2" t="s">
        <v>282</v>
      </c>
      <c r="H1127" s="1" t="n">
        <v>84</v>
      </c>
    </row>
    <row r="1128" customFormat="false" ht="12.8" hidden="false" customHeight="false" outlineLevel="0" collapsed="false">
      <c r="A1128" s="2" t="s">
        <v>130</v>
      </c>
      <c r="B1128" s="2" t="n">
        <v>2364</v>
      </c>
      <c r="C1128" s="3" t="n">
        <v>44506</v>
      </c>
      <c r="D1128" s="2" t="s">
        <v>281</v>
      </c>
      <c r="E1128" s="2" t="s">
        <v>8</v>
      </c>
      <c r="F1128" s="2" t="n">
        <v>1</v>
      </c>
      <c r="G1128" s="2" t="s">
        <v>282</v>
      </c>
      <c r="H1128" s="1" t="n">
        <v>84</v>
      </c>
    </row>
    <row r="1129" customFormat="false" ht="12.8" hidden="false" customHeight="false" outlineLevel="0" collapsed="false">
      <c r="A1129" s="2" t="s">
        <v>79</v>
      </c>
      <c r="B1129" s="2" t="n">
        <v>612765</v>
      </c>
      <c r="C1129" s="3" t="n">
        <v>43409</v>
      </c>
      <c r="D1129" s="2" t="s">
        <v>1048</v>
      </c>
      <c r="E1129" s="2" t="s">
        <v>8</v>
      </c>
      <c r="F1129" s="2" t="n">
        <v>2</v>
      </c>
      <c r="G1129" s="2" t="s">
        <v>206</v>
      </c>
    </row>
    <row r="1130" customFormat="false" ht="12.8" hidden="false" customHeight="false" outlineLevel="0" collapsed="false">
      <c r="A1130" s="2" t="s">
        <v>151</v>
      </c>
      <c r="B1130" s="2" t="n">
        <v>613019</v>
      </c>
      <c r="C1130" s="3" t="n">
        <v>43413</v>
      </c>
      <c r="D1130" s="2" t="s">
        <v>1048</v>
      </c>
      <c r="E1130" s="2" t="s">
        <v>8</v>
      </c>
      <c r="F1130" s="2" t="n">
        <v>2</v>
      </c>
      <c r="G1130" s="2" t="s">
        <v>530</v>
      </c>
    </row>
    <row r="1131" customFormat="false" ht="12.8" hidden="false" customHeight="false" outlineLevel="0" collapsed="false">
      <c r="A1131" s="2" t="s">
        <v>0</v>
      </c>
      <c r="B1131" s="2" t="n">
        <v>15478</v>
      </c>
      <c r="C1131" s="3" t="n">
        <v>43758</v>
      </c>
      <c r="D1131" s="2" t="s">
        <v>1049</v>
      </c>
      <c r="E1131" s="2" t="s">
        <v>8</v>
      </c>
      <c r="F1131" s="2" t="n">
        <v>1</v>
      </c>
      <c r="G1131" s="2" t="s">
        <v>419</v>
      </c>
    </row>
    <row r="1132" customFormat="false" ht="12.8" hidden="false" customHeight="false" outlineLevel="0" collapsed="false">
      <c r="A1132" s="2" t="s">
        <v>0</v>
      </c>
      <c r="B1132" s="2" t="n">
        <v>15242</v>
      </c>
      <c r="C1132" s="3" t="n">
        <v>44123</v>
      </c>
      <c r="D1132" s="2" t="s">
        <v>1049</v>
      </c>
      <c r="E1132" s="2" t="s">
        <v>8</v>
      </c>
      <c r="F1132" s="2" t="n">
        <v>1</v>
      </c>
      <c r="G1132" s="2" t="s">
        <v>470</v>
      </c>
    </row>
    <row r="1133" customFormat="false" ht="12.8" hidden="false" customHeight="false" outlineLevel="0" collapsed="false">
      <c r="A1133" s="2" t="s">
        <v>112</v>
      </c>
      <c r="B1133" s="2" t="n">
        <v>606062</v>
      </c>
      <c r="C1133" s="3" t="n">
        <v>43759</v>
      </c>
      <c r="D1133" s="2" t="s">
        <v>1049</v>
      </c>
      <c r="E1133" s="2" t="s">
        <v>2</v>
      </c>
      <c r="F1133" s="2" t="n">
        <v>2</v>
      </c>
      <c r="G1133" s="2" t="s">
        <v>258</v>
      </c>
    </row>
    <row r="1134" customFormat="false" ht="12.8" hidden="false" customHeight="false" outlineLevel="0" collapsed="false">
      <c r="A1134" s="2" t="s">
        <v>151</v>
      </c>
      <c r="B1134" s="2" t="n">
        <v>14155</v>
      </c>
      <c r="C1134" s="3" t="n">
        <v>43756</v>
      </c>
      <c r="D1134" s="2" t="s">
        <v>1049</v>
      </c>
      <c r="E1134" s="2" t="s">
        <v>8</v>
      </c>
      <c r="F1134" s="2" t="n">
        <v>1</v>
      </c>
      <c r="G1134" s="2" t="s">
        <v>600</v>
      </c>
    </row>
    <row r="1135" customFormat="false" ht="12.8" hidden="false" customHeight="false" outlineLevel="0" collapsed="false">
      <c r="A1135" s="2" t="s">
        <v>182</v>
      </c>
      <c r="B1135" s="2" t="n">
        <v>721772</v>
      </c>
      <c r="C1135" s="2" t="s">
        <v>490</v>
      </c>
      <c r="D1135" s="2" t="s">
        <v>1049</v>
      </c>
      <c r="E1135" s="2" t="s">
        <v>2</v>
      </c>
      <c r="F1135" s="2" t="n">
        <v>1</v>
      </c>
      <c r="G1135" s="2" t="s">
        <v>419</v>
      </c>
    </row>
    <row r="1136" customFormat="false" ht="12.8" hidden="false" customHeight="false" outlineLevel="0" collapsed="false">
      <c r="A1136" s="2" t="s">
        <v>79</v>
      </c>
      <c r="B1136" s="2" t="n">
        <v>491493</v>
      </c>
      <c r="C1136" s="3" t="n">
        <v>43705</v>
      </c>
      <c r="D1136" s="2" t="s">
        <v>1050</v>
      </c>
      <c r="E1136" s="2" t="s">
        <v>8</v>
      </c>
      <c r="F1136" s="2" t="n">
        <v>2</v>
      </c>
      <c r="G1136" s="2" t="s">
        <v>258</v>
      </c>
    </row>
    <row r="1137" customFormat="false" ht="12.8" hidden="false" customHeight="false" outlineLevel="0" collapsed="false">
      <c r="A1137" s="2" t="s">
        <v>194</v>
      </c>
      <c r="B1137" s="2" t="n">
        <v>475053</v>
      </c>
      <c r="C1137" s="3" t="n">
        <v>43408</v>
      </c>
      <c r="D1137" s="2" t="s">
        <v>1050</v>
      </c>
      <c r="E1137" s="2" t="s">
        <v>8</v>
      </c>
      <c r="F1137" s="2" t="n">
        <v>1</v>
      </c>
      <c r="G1137" s="2" t="s">
        <v>258</v>
      </c>
    </row>
    <row r="1138" customFormat="false" ht="12.8" hidden="false" customHeight="false" outlineLevel="0" collapsed="false">
      <c r="A1138" s="2" t="s">
        <v>130</v>
      </c>
      <c r="B1138" s="2" t="n">
        <v>580306</v>
      </c>
      <c r="C1138" s="3" t="n">
        <v>43285</v>
      </c>
      <c r="D1138" s="2" t="s">
        <v>1051</v>
      </c>
      <c r="E1138" s="2" t="s">
        <v>8</v>
      </c>
      <c r="F1138" s="2" t="n">
        <v>2</v>
      </c>
      <c r="G1138" s="2" t="s">
        <v>1052</v>
      </c>
    </row>
    <row r="1139" customFormat="false" ht="12.8" hidden="false" customHeight="false" outlineLevel="0" collapsed="false">
      <c r="A1139" s="2" t="s">
        <v>0</v>
      </c>
      <c r="B1139" s="2" t="n">
        <v>15999</v>
      </c>
      <c r="C1139" s="3" t="n">
        <v>44123</v>
      </c>
      <c r="D1139" s="2" t="s">
        <v>1053</v>
      </c>
      <c r="E1139" s="2" t="s">
        <v>8</v>
      </c>
      <c r="F1139" s="2" t="n">
        <v>1</v>
      </c>
      <c r="G1139" s="2" t="s">
        <v>1054</v>
      </c>
    </row>
    <row r="1140" customFormat="false" ht="12.8" hidden="false" customHeight="false" outlineLevel="0" collapsed="false">
      <c r="A1140" s="2" t="s">
        <v>194</v>
      </c>
      <c r="B1140" s="2"/>
      <c r="C1140" s="3" t="n">
        <v>44123</v>
      </c>
      <c r="D1140" s="2" t="s">
        <v>1055</v>
      </c>
      <c r="E1140" s="2" t="s">
        <v>8</v>
      </c>
      <c r="F1140" s="2" t="n">
        <v>3</v>
      </c>
      <c r="G1140" s="2" t="s">
        <v>211</v>
      </c>
    </row>
    <row r="1141" customFormat="false" ht="12.8" hidden="false" customHeight="false" outlineLevel="0" collapsed="false">
      <c r="A1141" s="2" t="s">
        <v>112</v>
      </c>
      <c r="B1141" s="2" t="n">
        <v>1917</v>
      </c>
      <c r="C1141" s="3" t="n">
        <v>43924</v>
      </c>
      <c r="D1141" s="2" t="s">
        <v>1056</v>
      </c>
      <c r="E1141" s="2" t="s">
        <v>8</v>
      </c>
      <c r="F1141" s="2" t="n">
        <v>1</v>
      </c>
      <c r="G1141" s="2" t="s">
        <v>228</v>
      </c>
    </row>
    <row r="1142" customFormat="false" ht="12.8" hidden="false" customHeight="false" outlineLevel="0" collapsed="false">
      <c r="A1142" s="2" t="s">
        <v>79</v>
      </c>
      <c r="B1142" s="2" t="n">
        <v>452807</v>
      </c>
      <c r="C1142" s="2" t="s">
        <v>907</v>
      </c>
      <c r="D1142" s="2" t="s">
        <v>1057</v>
      </c>
      <c r="E1142" s="2" t="s">
        <v>8</v>
      </c>
      <c r="F1142" s="2" t="n">
        <v>1</v>
      </c>
      <c r="G1142" s="2" t="s">
        <v>449</v>
      </c>
    </row>
    <row r="1143" customFormat="false" ht="12.8" hidden="false" customHeight="false" outlineLevel="0" collapsed="false">
      <c r="A1143" s="2" t="s">
        <v>0</v>
      </c>
      <c r="B1143" s="2"/>
      <c r="C1143" s="3" t="n">
        <v>43342</v>
      </c>
      <c r="D1143" s="2" t="s">
        <v>1058</v>
      </c>
      <c r="E1143" s="2" t="s">
        <v>2</v>
      </c>
      <c r="F1143" s="2" t="n">
        <v>2</v>
      </c>
      <c r="G1143" s="2" t="s">
        <v>449</v>
      </c>
    </row>
    <row r="1144" customFormat="false" ht="12.8" hidden="false" customHeight="false" outlineLevel="0" collapsed="false">
      <c r="A1144" s="2" t="s">
        <v>160</v>
      </c>
      <c r="B1144" s="2" t="n">
        <v>374</v>
      </c>
      <c r="C1144" s="3" t="n">
        <v>44501</v>
      </c>
      <c r="D1144" s="2" t="s">
        <v>309</v>
      </c>
      <c r="E1144" s="2" t="s">
        <v>8</v>
      </c>
      <c r="F1144" s="2" t="n">
        <v>1</v>
      </c>
      <c r="G1144" s="2" t="s">
        <v>211</v>
      </c>
      <c r="H1144" s="1" t="n">
        <v>115</v>
      </c>
    </row>
    <row r="1145" customFormat="false" ht="12.8" hidden="false" customHeight="false" outlineLevel="0" collapsed="false">
      <c r="A1145" s="2" t="s">
        <v>160</v>
      </c>
      <c r="B1145" s="2" t="n">
        <v>374</v>
      </c>
      <c r="C1145" s="3" t="n">
        <v>44501</v>
      </c>
      <c r="D1145" s="2" t="s">
        <v>309</v>
      </c>
      <c r="E1145" s="2" t="s">
        <v>8</v>
      </c>
      <c r="F1145" s="2" t="n">
        <v>1</v>
      </c>
      <c r="G1145" s="2" t="s">
        <v>211</v>
      </c>
      <c r="H1145" s="1" t="n">
        <v>115</v>
      </c>
    </row>
    <row r="1146" customFormat="false" ht="12.8" hidden="false" customHeight="false" outlineLevel="0" collapsed="false">
      <c r="A1146" s="2" t="s">
        <v>194</v>
      </c>
      <c r="B1146" s="2" t="n">
        <v>19917</v>
      </c>
      <c r="C1146" s="3" t="n">
        <v>44098</v>
      </c>
      <c r="D1146" s="2" t="s">
        <v>1059</v>
      </c>
      <c r="E1146" s="2" t="s">
        <v>8</v>
      </c>
      <c r="F1146" s="2" t="n">
        <v>1</v>
      </c>
      <c r="G1146" s="2" t="s">
        <v>211</v>
      </c>
    </row>
    <row r="1147" customFormat="false" ht="12.8" hidden="false" customHeight="false" outlineLevel="0" collapsed="false">
      <c r="A1147" s="1" t="s">
        <v>151</v>
      </c>
      <c r="B1147" s="1" t="n">
        <v>11173</v>
      </c>
      <c r="C1147" s="3" t="n">
        <v>44514</v>
      </c>
      <c r="D1147" s="1" t="s">
        <v>359</v>
      </c>
      <c r="E1147" s="1" t="s">
        <v>8</v>
      </c>
      <c r="F1147" s="1" t="n">
        <v>2</v>
      </c>
      <c r="G1147" s="1" t="s">
        <v>211</v>
      </c>
      <c r="H1147" s="1" t="n">
        <v>64</v>
      </c>
    </row>
    <row r="1148" customFormat="false" ht="12.8" hidden="false" customHeight="false" outlineLevel="0" collapsed="false">
      <c r="A1148" s="1" t="s">
        <v>151</v>
      </c>
      <c r="B1148" s="1" t="n">
        <v>11173</v>
      </c>
      <c r="C1148" s="3" t="n">
        <v>44514</v>
      </c>
      <c r="D1148" s="1" t="s">
        <v>359</v>
      </c>
      <c r="E1148" s="1" t="s">
        <v>8</v>
      </c>
      <c r="F1148" s="1" t="n">
        <v>2</v>
      </c>
      <c r="G1148" s="1" t="s">
        <v>211</v>
      </c>
      <c r="H1148" s="1" t="n">
        <v>64</v>
      </c>
    </row>
    <row r="1149" customFormat="false" ht="12.8" hidden="false" customHeight="false" outlineLevel="0" collapsed="false">
      <c r="A1149" s="2" t="s">
        <v>151</v>
      </c>
      <c r="B1149" s="2" t="n">
        <v>1692</v>
      </c>
      <c r="C1149" s="3" t="n">
        <v>43772</v>
      </c>
      <c r="D1149" s="2" t="s">
        <v>1060</v>
      </c>
      <c r="E1149" s="2" t="s">
        <v>8</v>
      </c>
      <c r="F1149" s="2" t="n">
        <v>2</v>
      </c>
      <c r="G1149" s="2" t="s">
        <v>419</v>
      </c>
    </row>
    <row r="1150" customFormat="false" ht="12.8" hidden="false" customHeight="false" outlineLevel="0" collapsed="false">
      <c r="A1150" s="2" t="s">
        <v>112</v>
      </c>
      <c r="B1150" s="2" t="n">
        <v>524288</v>
      </c>
      <c r="C1150" s="2" t="s">
        <v>699</v>
      </c>
      <c r="D1150" s="2" t="s">
        <v>1061</v>
      </c>
      <c r="E1150" s="2" t="s">
        <v>8</v>
      </c>
      <c r="F1150" s="2" t="n">
        <v>1</v>
      </c>
      <c r="G1150" s="2" t="s">
        <v>242</v>
      </c>
    </row>
    <row r="1151" customFormat="false" ht="12.8" hidden="false" customHeight="false" outlineLevel="0" collapsed="false">
      <c r="A1151" s="2" t="s">
        <v>79</v>
      </c>
      <c r="B1151" s="2" t="n">
        <v>475587</v>
      </c>
      <c r="C1151" s="3" t="n">
        <v>43419</v>
      </c>
      <c r="D1151" s="2" t="s">
        <v>1062</v>
      </c>
      <c r="E1151" s="2" t="s">
        <v>8</v>
      </c>
      <c r="F1151" s="2" t="n">
        <v>1</v>
      </c>
      <c r="G1151" s="2" t="s">
        <v>419</v>
      </c>
    </row>
    <row r="1152" customFormat="false" ht="12.8" hidden="false" customHeight="false" outlineLevel="0" collapsed="false">
      <c r="A1152" s="2" t="s">
        <v>79</v>
      </c>
      <c r="B1152" s="2" t="n">
        <v>11144</v>
      </c>
      <c r="C1152" s="3" t="n">
        <v>44392</v>
      </c>
      <c r="D1152" s="2" t="s">
        <v>341</v>
      </c>
      <c r="E1152" s="2" t="s">
        <v>8</v>
      </c>
      <c r="F1152" s="2" t="n">
        <v>2</v>
      </c>
      <c r="G1152" s="2" t="s">
        <v>211</v>
      </c>
      <c r="H1152" s="1" t="n">
        <v>20</v>
      </c>
    </row>
    <row r="1153" customFormat="false" ht="12.8" hidden="false" customHeight="false" outlineLevel="0" collapsed="false">
      <c r="A1153" s="2" t="s">
        <v>79</v>
      </c>
      <c r="B1153" s="2" t="n">
        <v>11144</v>
      </c>
      <c r="C1153" s="3" t="n">
        <v>44392</v>
      </c>
      <c r="D1153" s="2" t="s">
        <v>341</v>
      </c>
      <c r="E1153" s="2" t="s">
        <v>8</v>
      </c>
      <c r="F1153" s="2" t="n">
        <v>2</v>
      </c>
      <c r="G1153" s="2" t="s">
        <v>211</v>
      </c>
      <c r="H1153" s="1" t="n">
        <v>20</v>
      </c>
    </row>
    <row r="1154" customFormat="false" ht="12.8" hidden="false" customHeight="false" outlineLevel="0" collapsed="false">
      <c r="A1154" s="2" t="s">
        <v>160</v>
      </c>
      <c r="B1154" s="2" t="n">
        <v>326595</v>
      </c>
      <c r="C1154" s="2" t="s">
        <v>433</v>
      </c>
      <c r="D1154" s="2" t="s">
        <v>1063</v>
      </c>
      <c r="E1154" s="2" t="s">
        <v>8</v>
      </c>
      <c r="F1154" s="2" t="n">
        <v>1</v>
      </c>
      <c r="G1154" s="2" t="s">
        <v>242</v>
      </c>
    </row>
    <row r="1155" customFormat="false" ht="12.8" hidden="false" customHeight="false" outlineLevel="0" collapsed="false">
      <c r="A1155" s="2" t="s">
        <v>112</v>
      </c>
      <c r="B1155" s="2"/>
      <c r="C1155" s="3" t="n">
        <v>43353</v>
      </c>
      <c r="D1155" s="2" t="s">
        <v>1064</v>
      </c>
      <c r="E1155" s="2" t="s">
        <v>8</v>
      </c>
      <c r="F1155" s="2" t="n">
        <v>1</v>
      </c>
      <c r="G1155" s="2" t="s">
        <v>1065</v>
      </c>
    </row>
    <row r="1156" customFormat="false" ht="12.8" hidden="false" customHeight="false" outlineLevel="0" collapsed="false">
      <c r="A1156" s="2" t="s">
        <v>0</v>
      </c>
      <c r="B1156" s="2" t="n">
        <v>18965</v>
      </c>
      <c r="C1156" s="3" t="n">
        <v>44127</v>
      </c>
      <c r="D1156" s="2" t="s">
        <v>1066</v>
      </c>
      <c r="E1156" s="2" t="s">
        <v>8</v>
      </c>
      <c r="F1156" s="2" t="n">
        <v>1</v>
      </c>
      <c r="G1156" s="2" t="s">
        <v>211</v>
      </c>
    </row>
    <row r="1157" customFormat="false" ht="12.8" hidden="false" customHeight="false" outlineLevel="0" collapsed="false">
      <c r="A1157" s="2" t="s">
        <v>130</v>
      </c>
      <c r="B1157" s="2"/>
      <c r="C1157" s="2" t="s">
        <v>779</v>
      </c>
      <c r="D1157" s="2" t="s">
        <v>322</v>
      </c>
      <c r="E1157" s="2" t="s">
        <v>8</v>
      </c>
      <c r="F1157" s="2" t="n">
        <v>1</v>
      </c>
      <c r="G1157" s="2" t="s">
        <v>1067</v>
      </c>
    </row>
    <row r="1158" customFormat="false" ht="12.8" hidden="false" customHeight="false" outlineLevel="0" collapsed="false">
      <c r="A1158" s="2" t="s">
        <v>194</v>
      </c>
      <c r="B1158" s="2" t="n">
        <v>22645</v>
      </c>
      <c r="C1158" s="3" t="n">
        <v>44465</v>
      </c>
      <c r="D1158" s="2" t="s">
        <v>322</v>
      </c>
      <c r="E1158" s="2" t="s">
        <v>8</v>
      </c>
      <c r="F1158" s="2" t="n">
        <v>1</v>
      </c>
      <c r="G1158" s="2" t="s">
        <v>206</v>
      </c>
      <c r="H1158" s="1" t="n">
        <v>139</v>
      </c>
    </row>
    <row r="1159" customFormat="false" ht="12.8" hidden="false" customHeight="false" outlineLevel="0" collapsed="false">
      <c r="A1159" s="2" t="s">
        <v>194</v>
      </c>
      <c r="B1159" s="2" t="n">
        <v>22645</v>
      </c>
      <c r="C1159" s="3" t="n">
        <v>44465</v>
      </c>
      <c r="D1159" s="2" t="s">
        <v>322</v>
      </c>
      <c r="E1159" s="2" t="s">
        <v>8</v>
      </c>
      <c r="F1159" s="2" t="n">
        <v>1</v>
      </c>
      <c r="G1159" s="2" t="s">
        <v>206</v>
      </c>
      <c r="H1159" s="1" t="n">
        <v>139</v>
      </c>
    </row>
    <row r="1160" customFormat="false" ht="12.8" hidden="false" customHeight="false" outlineLevel="0" collapsed="false">
      <c r="A1160" s="2" t="s">
        <v>79</v>
      </c>
      <c r="B1160" s="2" t="n">
        <v>3163</v>
      </c>
      <c r="C1160" s="3" t="n">
        <v>44139</v>
      </c>
      <c r="D1160" s="2" t="s">
        <v>1068</v>
      </c>
      <c r="E1160" s="2" t="s">
        <v>8</v>
      </c>
      <c r="F1160" s="2" t="n">
        <v>1</v>
      </c>
      <c r="G1160" s="2" t="s">
        <v>211</v>
      </c>
    </row>
    <row r="1161" customFormat="false" ht="12.8" hidden="false" customHeight="false" outlineLevel="0" collapsed="false">
      <c r="A1161" s="2" t="s">
        <v>79</v>
      </c>
      <c r="B1161" s="2" t="n">
        <v>17191</v>
      </c>
      <c r="C1161" s="3" t="n">
        <v>44489</v>
      </c>
      <c r="D1161" s="2" t="s">
        <v>1068</v>
      </c>
      <c r="E1161" s="2" t="s">
        <v>8</v>
      </c>
      <c r="F1161" s="2" t="n">
        <v>1</v>
      </c>
      <c r="G1161" s="2" t="s">
        <v>211</v>
      </c>
      <c r="H1161" s="1" t="n">
        <v>42</v>
      </c>
    </row>
    <row r="1162" customFormat="false" ht="12.8" hidden="false" customHeight="false" outlineLevel="0" collapsed="false">
      <c r="A1162" s="2" t="s">
        <v>79</v>
      </c>
      <c r="B1162" s="2" t="n">
        <v>17191</v>
      </c>
      <c r="C1162" s="3" t="n">
        <v>44489</v>
      </c>
      <c r="D1162" s="2" t="s">
        <v>1068</v>
      </c>
      <c r="E1162" s="2" t="s">
        <v>8</v>
      </c>
      <c r="F1162" s="2" t="n">
        <v>1</v>
      </c>
      <c r="G1162" s="2" t="s">
        <v>211</v>
      </c>
      <c r="H1162" s="1" t="n">
        <v>42</v>
      </c>
    </row>
    <row r="1163" customFormat="false" ht="12.8" hidden="false" customHeight="false" outlineLevel="0" collapsed="false">
      <c r="A1163" s="2" t="s">
        <v>130</v>
      </c>
      <c r="B1163" s="2" t="n">
        <v>10330</v>
      </c>
      <c r="C1163" s="3" t="n">
        <v>44117</v>
      </c>
      <c r="D1163" s="2" t="s">
        <v>1068</v>
      </c>
      <c r="E1163" s="2" t="s">
        <v>8</v>
      </c>
      <c r="F1163" s="2" t="n">
        <v>1</v>
      </c>
      <c r="G1163" s="2" t="s">
        <v>1069</v>
      </c>
    </row>
    <row r="1164" customFormat="false" ht="12.8" hidden="false" customHeight="false" outlineLevel="0" collapsed="false">
      <c r="A1164" s="2" t="s">
        <v>151</v>
      </c>
      <c r="B1164" s="2"/>
      <c r="C1164" s="2" t="s">
        <v>1070</v>
      </c>
      <c r="D1164" s="2" t="s">
        <v>1068</v>
      </c>
      <c r="E1164" s="2" t="s">
        <v>2</v>
      </c>
      <c r="F1164" s="2" t="n">
        <v>1</v>
      </c>
      <c r="G1164" s="2" t="s">
        <v>492</v>
      </c>
    </row>
    <row r="1165" customFormat="false" ht="12.8" hidden="false" customHeight="false" outlineLevel="0" collapsed="false">
      <c r="A1165" s="2" t="s">
        <v>182</v>
      </c>
      <c r="B1165" s="2" t="n">
        <v>8656</v>
      </c>
      <c r="C1165" s="3" t="n">
        <v>44085</v>
      </c>
      <c r="D1165" s="2" t="s">
        <v>1068</v>
      </c>
      <c r="E1165" s="2" t="s">
        <v>8</v>
      </c>
      <c r="F1165" s="2" t="n">
        <v>1</v>
      </c>
      <c r="G1165" s="2" t="s">
        <v>419</v>
      </c>
    </row>
    <row r="1166" customFormat="false" ht="12.8" hidden="false" customHeight="false" outlineLevel="0" collapsed="false">
      <c r="A1166" s="2" t="s">
        <v>160</v>
      </c>
      <c r="B1166" s="2" t="n">
        <v>100300709</v>
      </c>
      <c r="C1166" s="2" t="s">
        <v>1071</v>
      </c>
      <c r="D1166" s="2" t="s">
        <v>1072</v>
      </c>
      <c r="E1166" s="2" t="s">
        <v>8</v>
      </c>
      <c r="F1166" s="2" t="n">
        <v>1</v>
      </c>
      <c r="G1166" s="2" t="s">
        <v>602</v>
      </c>
    </row>
    <row r="1167" customFormat="false" ht="12.8" hidden="false" customHeight="false" outlineLevel="0" collapsed="false">
      <c r="A1167" s="2" t="s">
        <v>130</v>
      </c>
      <c r="B1167" s="2" t="n">
        <v>23996</v>
      </c>
      <c r="C1167" s="3" t="n">
        <v>44373</v>
      </c>
      <c r="D1167" s="2" t="s">
        <v>255</v>
      </c>
      <c r="E1167" s="2" t="s">
        <v>2</v>
      </c>
      <c r="F1167" s="2" t="n">
        <v>1</v>
      </c>
      <c r="G1167" s="2" t="s">
        <v>206</v>
      </c>
      <c r="H1167" s="1" t="n">
        <v>59</v>
      </c>
    </row>
    <row r="1168" customFormat="false" ht="12.8" hidden="false" customHeight="false" outlineLevel="0" collapsed="false">
      <c r="A1168" s="2" t="s">
        <v>130</v>
      </c>
      <c r="B1168" s="2" t="n">
        <v>23996</v>
      </c>
      <c r="C1168" s="3" t="n">
        <v>44373</v>
      </c>
      <c r="D1168" s="2" t="s">
        <v>255</v>
      </c>
      <c r="E1168" s="2" t="s">
        <v>2</v>
      </c>
      <c r="F1168" s="2" t="n">
        <v>1</v>
      </c>
      <c r="G1168" s="2" t="s">
        <v>206</v>
      </c>
      <c r="H1168" s="1" t="n">
        <v>59</v>
      </c>
    </row>
    <row r="1169" customFormat="false" ht="12.8" hidden="false" customHeight="false" outlineLevel="0" collapsed="false">
      <c r="A1169" s="2" t="s">
        <v>79</v>
      </c>
      <c r="B1169" s="2" t="n">
        <v>418112</v>
      </c>
      <c r="C1169" s="2" t="s">
        <v>973</v>
      </c>
      <c r="D1169" s="2" t="s">
        <v>1073</v>
      </c>
      <c r="E1169" s="2" t="s">
        <v>2</v>
      </c>
      <c r="F1169" s="2" t="n">
        <v>1</v>
      </c>
      <c r="G1169" s="2" t="s">
        <v>447</v>
      </c>
    </row>
    <row r="1170" customFormat="false" ht="12.8" hidden="false" customHeight="false" outlineLevel="0" collapsed="false">
      <c r="A1170" s="2" t="s">
        <v>0</v>
      </c>
      <c r="B1170" s="2" t="n">
        <v>11629</v>
      </c>
      <c r="C1170" s="3" t="n">
        <v>44089</v>
      </c>
      <c r="D1170" s="2" t="s">
        <v>43</v>
      </c>
      <c r="E1170" s="2" t="s">
        <v>2</v>
      </c>
      <c r="F1170" s="2" t="n">
        <v>1</v>
      </c>
      <c r="G1170" s="2" t="s">
        <v>211</v>
      </c>
    </row>
    <row r="1171" customFormat="false" ht="12.8" hidden="false" customHeight="false" outlineLevel="0" collapsed="false">
      <c r="A1171" s="2" t="s">
        <v>110</v>
      </c>
      <c r="B1171" s="2"/>
      <c r="C1171" s="2" t="s">
        <v>1074</v>
      </c>
      <c r="D1171" s="2" t="s">
        <v>43</v>
      </c>
      <c r="E1171" s="2" t="s">
        <v>2</v>
      </c>
      <c r="F1171" s="2" t="n">
        <v>1</v>
      </c>
      <c r="G1171" s="2" t="s">
        <v>421</v>
      </c>
    </row>
    <row r="1172" customFormat="false" ht="12.8" hidden="false" customHeight="false" outlineLevel="0" collapsed="false">
      <c r="A1172" s="2" t="s">
        <v>112</v>
      </c>
      <c r="B1172" s="2" t="n">
        <v>11746</v>
      </c>
      <c r="C1172" s="3" t="n">
        <v>44057</v>
      </c>
      <c r="D1172" s="2" t="s">
        <v>43</v>
      </c>
      <c r="E1172" s="2" t="s">
        <v>2</v>
      </c>
      <c r="F1172" s="2" t="n">
        <v>1</v>
      </c>
      <c r="G1172" s="2" t="s">
        <v>1075</v>
      </c>
    </row>
    <row r="1173" customFormat="false" ht="12.8" hidden="false" customHeight="false" outlineLevel="0" collapsed="false">
      <c r="A1173" s="2" t="s">
        <v>130</v>
      </c>
      <c r="B1173" s="2" t="n">
        <v>524645</v>
      </c>
      <c r="C1173" s="2" t="s">
        <v>1076</v>
      </c>
      <c r="D1173" s="2" t="s">
        <v>43</v>
      </c>
      <c r="E1173" s="2" t="s">
        <v>2</v>
      </c>
      <c r="F1173" s="2" t="n">
        <v>1</v>
      </c>
      <c r="G1173" s="2" t="s">
        <v>492</v>
      </c>
    </row>
    <row r="1174" customFormat="false" ht="12.8" hidden="false" customHeight="false" outlineLevel="0" collapsed="false">
      <c r="A1174" s="2" t="s">
        <v>112</v>
      </c>
      <c r="B1174" s="2"/>
      <c r="C1174" s="3" t="n">
        <v>43756</v>
      </c>
      <c r="D1174" s="2" t="s">
        <v>1077</v>
      </c>
      <c r="E1174" s="2" t="s">
        <v>2</v>
      </c>
      <c r="F1174" s="2" t="n">
        <v>1</v>
      </c>
      <c r="G1174" s="2" t="s">
        <v>1078</v>
      </c>
    </row>
    <row r="1175" customFormat="false" ht="12.8" hidden="false" customHeight="false" outlineLevel="0" collapsed="false">
      <c r="A1175" s="2" t="s">
        <v>0</v>
      </c>
      <c r="B1175" s="2" t="n">
        <v>503041</v>
      </c>
      <c r="C1175" s="2" t="s">
        <v>1079</v>
      </c>
      <c r="D1175" s="2" t="s">
        <v>1080</v>
      </c>
      <c r="E1175" s="2" t="s">
        <v>8</v>
      </c>
      <c r="F1175" s="2" t="n">
        <v>2</v>
      </c>
      <c r="G1175" s="2" t="s">
        <v>1081</v>
      </c>
    </row>
    <row r="1176" customFormat="false" ht="12.8" hidden="false" customHeight="false" outlineLevel="0" collapsed="false">
      <c r="A1176" s="2" t="s">
        <v>0</v>
      </c>
      <c r="B1176" s="2" t="n">
        <v>587076</v>
      </c>
      <c r="C1176" s="3" t="n">
        <v>43535</v>
      </c>
      <c r="D1176" s="2" t="s">
        <v>1082</v>
      </c>
      <c r="E1176" s="2" t="s">
        <v>2</v>
      </c>
      <c r="F1176" s="2" t="n">
        <v>1</v>
      </c>
      <c r="G1176" s="2" t="s">
        <v>436</v>
      </c>
    </row>
    <row r="1177" customFormat="false" ht="12.8" hidden="false" customHeight="false" outlineLevel="0" collapsed="false">
      <c r="A1177" s="2" t="s">
        <v>130</v>
      </c>
      <c r="B1177" s="2"/>
      <c r="C1177" s="3" t="n">
        <v>43604</v>
      </c>
      <c r="D1177" s="2" t="s">
        <v>1083</v>
      </c>
      <c r="E1177" s="2" t="s">
        <v>8</v>
      </c>
      <c r="F1177" s="2" t="n">
        <v>1</v>
      </c>
      <c r="G1177" s="2" t="s">
        <v>206</v>
      </c>
    </row>
    <row r="1178" customFormat="false" ht="12.8" hidden="false" customHeight="false" outlineLevel="0" collapsed="false">
      <c r="A1178" s="2" t="s">
        <v>130</v>
      </c>
      <c r="B1178" s="2" t="n">
        <v>26187</v>
      </c>
      <c r="C1178" s="3" t="n">
        <v>44499</v>
      </c>
      <c r="D1178" s="2" t="s">
        <v>279</v>
      </c>
      <c r="E1178" s="2" t="s">
        <v>8</v>
      </c>
      <c r="F1178" s="2" t="n">
        <v>1</v>
      </c>
      <c r="G1178" s="2" t="s">
        <v>280</v>
      </c>
      <c r="H1178" s="1" t="n">
        <v>83</v>
      </c>
    </row>
    <row r="1179" customFormat="false" ht="12.8" hidden="false" customHeight="false" outlineLevel="0" collapsed="false">
      <c r="A1179" s="2" t="s">
        <v>130</v>
      </c>
      <c r="B1179" s="2" t="n">
        <v>26187</v>
      </c>
      <c r="C1179" s="3" t="n">
        <v>44499</v>
      </c>
      <c r="D1179" s="2" t="s">
        <v>279</v>
      </c>
      <c r="E1179" s="2" t="s">
        <v>8</v>
      </c>
      <c r="F1179" s="2" t="n">
        <v>1</v>
      </c>
      <c r="G1179" s="2" t="s">
        <v>280</v>
      </c>
      <c r="H1179" s="1" t="n">
        <v>83</v>
      </c>
    </row>
    <row r="1180" customFormat="false" ht="12.8" hidden="false" customHeight="false" outlineLevel="0" collapsed="false">
      <c r="A1180" s="2" t="s">
        <v>0</v>
      </c>
      <c r="B1180" s="2" t="n">
        <v>505522</v>
      </c>
      <c r="C1180" s="2" t="s">
        <v>1084</v>
      </c>
      <c r="D1180" s="2" t="s">
        <v>14</v>
      </c>
      <c r="E1180" s="2" t="s">
        <v>2</v>
      </c>
      <c r="F1180" s="2" t="n">
        <v>1</v>
      </c>
      <c r="G1180" s="2" t="s">
        <v>492</v>
      </c>
    </row>
    <row r="1181" customFormat="false" ht="12.8" hidden="false" customHeight="false" outlineLevel="0" collapsed="false">
      <c r="A1181" s="2" t="s">
        <v>130</v>
      </c>
      <c r="B1181" s="2"/>
      <c r="C1181" s="2" t="s">
        <v>689</v>
      </c>
      <c r="D1181" s="2" t="s">
        <v>14</v>
      </c>
      <c r="E1181" s="2" t="s">
        <v>2</v>
      </c>
      <c r="F1181" s="2" t="n">
        <v>1</v>
      </c>
      <c r="G1181" s="2" t="s">
        <v>421</v>
      </c>
    </row>
    <row r="1182" customFormat="false" ht="12.8" hidden="false" customHeight="false" outlineLevel="0" collapsed="false">
      <c r="A1182" s="2" t="s">
        <v>0</v>
      </c>
      <c r="B1182" s="2" t="n">
        <v>545064</v>
      </c>
      <c r="C1182" s="3" t="n">
        <v>43127</v>
      </c>
      <c r="D1182" s="2" t="s">
        <v>1085</v>
      </c>
      <c r="E1182" s="2" t="s">
        <v>8</v>
      </c>
      <c r="F1182" s="2" t="n">
        <v>1</v>
      </c>
      <c r="G1182" s="2" t="s">
        <v>1081</v>
      </c>
    </row>
    <row r="1183" customFormat="false" ht="12.8" hidden="false" customHeight="false" outlineLevel="0" collapsed="false">
      <c r="A1183" s="2" t="s">
        <v>0</v>
      </c>
      <c r="B1183" s="2" t="n">
        <v>593164</v>
      </c>
      <c r="C1183" s="3" t="n">
        <v>43595</v>
      </c>
      <c r="D1183" s="2" t="s">
        <v>57</v>
      </c>
      <c r="E1183" s="2" t="s">
        <v>2</v>
      </c>
      <c r="F1183" s="2" t="n">
        <v>1</v>
      </c>
      <c r="G1183" s="2" t="s">
        <v>254</v>
      </c>
    </row>
    <row r="1184" customFormat="false" ht="12.8" hidden="false" customHeight="false" outlineLevel="0" collapsed="false">
      <c r="A1184" s="1" t="s">
        <v>160</v>
      </c>
      <c r="B1184" s="1" t="n">
        <v>18226</v>
      </c>
      <c r="C1184" s="3" t="n">
        <v>44522</v>
      </c>
      <c r="D1184" s="1" t="s">
        <v>57</v>
      </c>
      <c r="E1184" s="1" t="s">
        <v>2</v>
      </c>
      <c r="F1184" s="1" t="n">
        <v>1</v>
      </c>
      <c r="G1184" s="1" t="s">
        <v>206</v>
      </c>
      <c r="H1184" s="1" t="n">
        <v>117</v>
      </c>
    </row>
    <row r="1185" customFormat="false" ht="12.8" hidden="false" customHeight="false" outlineLevel="0" collapsed="false">
      <c r="A1185" s="1" t="s">
        <v>160</v>
      </c>
      <c r="B1185" s="1" t="n">
        <v>18226</v>
      </c>
      <c r="C1185" s="3" t="n">
        <v>44522</v>
      </c>
      <c r="D1185" s="1" t="s">
        <v>57</v>
      </c>
      <c r="E1185" s="1" t="s">
        <v>2</v>
      </c>
      <c r="F1185" s="1" t="n">
        <v>1</v>
      </c>
      <c r="G1185" s="1" t="s">
        <v>206</v>
      </c>
      <c r="H1185" s="1" t="n">
        <v>117</v>
      </c>
    </row>
    <row r="1186" customFormat="false" ht="12.8" hidden="false" customHeight="false" outlineLevel="0" collapsed="false">
      <c r="A1186" s="2" t="s">
        <v>194</v>
      </c>
      <c r="B1186" s="2" t="n">
        <v>472761</v>
      </c>
      <c r="C1186" s="3" t="n">
        <v>43426</v>
      </c>
      <c r="D1186" s="2" t="s">
        <v>1086</v>
      </c>
      <c r="E1186" s="2" t="s">
        <v>8</v>
      </c>
      <c r="F1186" s="2" t="n">
        <v>2</v>
      </c>
      <c r="G1186" s="2" t="s">
        <v>238</v>
      </c>
    </row>
    <row r="1187" customFormat="false" ht="12.8" hidden="false" customHeight="false" outlineLevel="0" collapsed="false">
      <c r="A1187" s="2" t="s">
        <v>130</v>
      </c>
      <c r="B1187" s="2" t="n">
        <v>21833</v>
      </c>
      <c r="C1187" s="3" t="n">
        <v>43766</v>
      </c>
      <c r="D1187" s="2" t="s">
        <v>1087</v>
      </c>
      <c r="E1187" s="2" t="s">
        <v>8</v>
      </c>
      <c r="F1187" s="2" t="n">
        <v>1</v>
      </c>
      <c r="G1187" s="2" t="s">
        <v>1088</v>
      </c>
    </row>
    <row r="1188" customFormat="false" ht="12.8" hidden="false" customHeight="false" outlineLevel="0" collapsed="false">
      <c r="A1188" s="2" t="s">
        <v>160</v>
      </c>
      <c r="B1188" s="2" t="n">
        <v>8414</v>
      </c>
      <c r="C1188" s="3" t="n">
        <v>44462</v>
      </c>
      <c r="D1188" s="2" t="s">
        <v>392</v>
      </c>
      <c r="E1188" s="2" t="s">
        <v>8</v>
      </c>
      <c r="F1188" s="2" t="n">
        <v>4</v>
      </c>
      <c r="G1188" s="2" t="s">
        <v>393</v>
      </c>
      <c r="H1188" s="1" t="n">
        <v>7</v>
      </c>
    </row>
    <row r="1189" customFormat="false" ht="12.8" hidden="false" customHeight="false" outlineLevel="0" collapsed="false">
      <c r="A1189" s="2" t="s">
        <v>160</v>
      </c>
      <c r="B1189" s="2" t="n">
        <v>8414</v>
      </c>
      <c r="C1189" s="3" t="n">
        <v>44462</v>
      </c>
      <c r="D1189" s="2" t="s">
        <v>392</v>
      </c>
      <c r="E1189" s="2" t="s">
        <v>8</v>
      </c>
      <c r="F1189" s="2" t="n">
        <v>4</v>
      </c>
      <c r="G1189" s="2" t="s">
        <v>393</v>
      </c>
      <c r="H1189" s="1" t="n">
        <v>7</v>
      </c>
    </row>
    <row r="1190" customFormat="false" ht="12.8" hidden="false" customHeight="false" outlineLevel="0" collapsed="false">
      <c r="A1190" s="2" t="s">
        <v>79</v>
      </c>
      <c r="B1190" s="2" t="n">
        <v>9454</v>
      </c>
      <c r="C1190" s="3" t="n">
        <v>44480</v>
      </c>
      <c r="D1190" s="2" t="s">
        <v>145</v>
      </c>
      <c r="E1190" s="2" t="s">
        <v>8</v>
      </c>
      <c r="F1190" s="2" t="n">
        <v>1</v>
      </c>
      <c r="G1190" s="2" t="s">
        <v>244</v>
      </c>
      <c r="H1190" s="1" t="n">
        <v>38</v>
      </c>
    </row>
    <row r="1191" customFormat="false" ht="12.8" hidden="false" customHeight="false" outlineLevel="0" collapsed="false">
      <c r="A1191" s="2" t="s">
        <v>79</v>
      </c>
      <c r="B1191" s="2" t="n">
        <v>9454</v>
      </c>
      <c r="C1191" s="3" t="n">
        <v>44480</v>
      </c>
      <c r="D1191" s="2" t="s">
        <v>145</v>
      </c>
      <c r="E1191" s="2" t="s">
        <v>8</v>
      </c>
      <c r="F1191" s="2" t="n">
        <v>1</v>
      </c>
      <c r="G1191" s="2" t="s">
        <v>244</v>
      </c>
      <c r="H1191" s="1" t="n">
        <v>38</v>
      </c>
    </row>
    <row r="1192" customFormat="false" ht="12.8" hidden="false" customHeight="false" outlineLevel="0" collapsed="false">
      <c r="A1192" s="2" t="s">
        <v>130</v>
      </c>
      <c r="B1192" s="2" t="n">
        <v>613579</v>
      </c>
      <c r="C1192" s="3" t="n">
        <v>43708</v>
      </c>
      <c r="D1192" s="2" t="s">
        <v>1089</v>
      </c>
      <c r="E1192" s="2" t="s">
        <v>8</v>
      </c>
      <c r="F1192" s="2" t="n">
        <v>2</v>
      </c>
      <c r="G1192" s="2" t="s">
        <v>455</v>
      </c>
    </row>
    <row r="1193" customFormat="false" ht="12.8" hidden="false" customHeight="false" outlineLevel="0" collapsed="false">
      <c r="A1193" s="2" t="s">
        <v>160</v>
      </c>
      <c r="B1193" s="2" t="n">
        <v>323855</v>
      </c>
      <c r="C1193" s="2" t="s">
        <v>1090</v>
      </c>
      <c r="D1193" s="2" t="s">
        <v>1091</v>
      </c>
      <c r="E1193" s="2" t="s">
        <v>8</v>
      </c>
      <c r="F1193" s="2" t="n">
        <v>4</v>
      </c>
      <c r="G1193" s="2" t="s">
        <v>1092</v>
      </c>
    </row>
    <row r="1194" customFormat="false" ht="12.8" hidden="false" customHeight="false" outlineLevel="0" collapsed="false">
      <c r="A1194" s="2" t="s">
        <v>79</v>
      </c>
      <c r="B1194" s="2" t="n">
        <v>8675</v>
      </c>
      <c r="C1194" s="3" t="n">
        <v>44146</v>
      </c>
      <c r="D1194" s="2" t="s">
        <v>1093</v>
      </c>
      <c r="E1194" s="2" t="s">
        <v>8</v>
      </c>
      <c r="F1194" s="2" t="n">
        <v>1</v>
      </c>
      <c r="G1194" s="2" t="s">
        <v>211</v>
      </c>
    </row>
    <row r="1195" customFormat="false" ht="12.8" hidden="false" customHeight="false" outlineLevel="0" collapsed="false">
      <c r="A1195" s="1" t="s">
        <v>130</v>
      </c>
      <c r="B1195" s="1" t="n">
        <v>10997</v>
      </c>
      <c r="C1195" s="3" t="n">
        <v>44515</v>
      </c>
      <c r="D1195" s="1" t="s">
        <v>283</v>
      </c>
      <c r="E1195" s="1" t="s">
        <v>8</v>
      </c>
      <c r="F1195" s="1" t="n">
        <v>1</v>
      </c>
      <c r="G1195" s="1" t="s">
        <v>284</v>
      </c>
      <c r="H1195" s="1" t="n">
        <v>86</v>
      </c>
    </row>
    <row r="1196" customFormat="false" ht="12.8" hidden="false" customHeight="false" outlineLevel="0" collapsed="false">
      <c r="A1196" s="1" t="s">
        <v>130</v>
      </c>
      <c r="B1196" s="1" t="n">
        <v>10997</v>
      </c>
      <c r="C1196" s="3" t="n">
        <v>44515</v>
      </c>
      <c r="D1196" s="1" t="s">
        <v>283</v>
      </c>
      <c r="E1196" s="1" t="s">
        <v>8</v>
      </c>
      <c r="F1196" s="1" t="n">
        <v>1</v>
      </c>
      <c r="G1196" s="1" t="s">
        <v>284</v>
      </c>
      <c r="H1196" s="1" t="n">
        <v>86</v>
      </c>
    </row>
    <row r="1197" customFormat="false" ht="12.8" hidden="false" customHeight="false" outlineLevel="0" collapsed="false">
      <c r="A1197" s="2" t="s">
        <v>160</v>
      </c>
      <c r="B1197" s="2" t="n">
        <v>6995</v>
      </c>
      <c r="C1197" s="3" t="n">
        <v>44417</v>
      </c>
      <c r="D1197" s="2" t="s">
        <v>301</v>
      </c>
      <c r="E1197" s="2" t="s">
        <v>8</v>
      </c>
      <c r="F1197" s="2" t="n">
        <v>1</v>
      </c>
      <c r="G1197" s="2" t="s">
        <v>211</v>
      </c>
      <c r="H1197" s="1" t="n">
        <v>102</v>
      </c>
    </row>
    <row r="1198" customFormat="false" ht="12.8" hidden="false" customHeight="false" outlineLevel="0" collapsed="false">
      <c r="A1198" s="2" t="s">
        <v>160</v>
      </c>
      <c r="B1198" s="2" t="n">
        <v>6995</v>
      </c>
      <c r="C1198" s="3" t="n">
        <v>44417</v>
      </c>
      <c r="D1198" s="2" t="s">
        <v>301</v>
      </c>
      <c r="E1198" s="2" t="s">
        <v>8</v>
      </c>
      <c r="F1198" s="2" t="n">
        <v>1</v>
      </c>
      <c r="G1198" s="2" t="s">
        <v>211</v>
      </c>
      <c r="H1198" s="1" t="n">
        <v>102</v>
      </c>
    </row>
    <row r="1199" customFormat="false" ht="12.8" hidden="false" customHeight="false" outlineLevel="0" collapsed="false">
      <c r="A1199" s="2" t="s">
        <v>79</v>
      </c>
      <c r="B1199" s="2" t="n">
        <v>468698</v>
      </c>
      <c r="C1199" s="3" t="n">
        <v>43292</v>
      </c>
      <c r="D1199" s="2" t="s">
        <v>1094</v>
      </c>
      <c r="E1199" s="2" t="s">
        <v>2</v>
      </c>
      <c r="F1199" s="2" t="n">
        <v>1</v>
      </c>
      <c r="G1199" s="2" t="s">
        <v>206</v>
      </c>
    </row>
    <row r="1200" customFormat="false" ht="12.8" hidden="false" customHeight="false" outlineLevel="0" collapsed="false">
      <c r="A1200" s="2" t="s">
        <v>160</v>
      </c>
      <c r="B1200" s="2" t="n">
        <v>352047</v>
      </c>
      <c r="C1200" s="3" t="n">
        <v>43426</v>
      </c>
      <c r="D1200" s="2" t="s">
        <v>1094</v>
      </c>
      <c r="E1200" s="2" t="s">
        <v>8</v>
      </c>
      <c r="F1200" s="2" t="n">
        <v>3</v>
      </c>
      <c r="G1200" s="2" t="s">
        <v>1095</v>
      </c>
    </row>
    <row r="1201" customFormat="false" ht="12.8" hidden="false" customHeight="false" outlineLevel="0" collapsed="false">
      <c r="A1201" s="2" t="s">
        <v>130</v>
      </c>
      <c r="B1201" s="2" t="n">
        <v>19449</v>
      </c>
      <c r="C1201" s="3" t="n">
        <v>43763</v>
      </c>
      <c r="D1201" s="2" t="s">
        <v>1096</v>
      </c>
      <c r="E1201" s="2" t="s">
        <v>8</v>
      </c>
      <c r="F1201" s="2" t="n">
        <v>1</v>
      </c>
      <c r="G1201" s="2" t="s">
        <v>845</v>
      </c>
    </row>
    <row r="1202" customFormat="false" ht="12.8" hidden="false" customHeight="false" outlineLevel="0" collapsed="false">
      <c r="A1202" s="2" t="s">
        <v>130</v>
      </c>
      <c r="B1202" s="2" t="n">
        <v>6426</v>
      </c>
      <c r="C1202" s="3" t="n">
        <v>43780</v>
      </c>
      <c r="D1202" s="2" t="s">
        <v>1096</v>
      </c>
      <c r="E1202" s="2" t="s">
        <v>8</v>
      </c>
      <c r="F1202" s="2" t="n">
        <v>1</v>
      </c>
      <c r="G1202" s="2" t="s">
        <v>251</v>
      </c>
    </row>
    <row r="1203" customFormat="false" ht="12.8" hidden="false" customHeight="false" outlineLevel="0" collapsed="false">
      <c r="A1203" s="2" t="s">
        <v>151</v>
      </c>
      <c r="B1203" s="2"/>
      <c r="C1203" s="3" t="n">
        <v>43912</v>
      </c>
      <c r="D1203" s="2" t="s">
        <v>1096</v>
      </c>
      <c r="E1203" s="2" t="s">
        <v>8</v>
      </c>
      <c r="F1203" s="2" t="n">
        <v>2</v>
      </c>
      <c r="G1203" s="2" t="s">
        <v>1097</v>
      </c>
    </row>
    <row r="1204" customFormat="false" ht="12.8" hidden="false" customHeight="false" outlineLevel="0" collapsed="false">
      <c r="A1204" s="2" t="s">
        <v>194</v>
      </c>
      <c r="B1204" s="2" t="n">
        <v>458750</v>
      </c>
      <c r="C1204" s="2" t="s">
        <v>1098</v>
      </c>
      <c r="D1204" s="2" t="s">
        <v>1099</v>
      </c>
      <c r="E1204" s="2" t="s">
        <v>8</v>
      </c>
      <c r="F1204" s="2" t="n">
        <v>1</v>
      </c>
      <c r="G1204" s="2" t="s">
        <v>251</v>
      </c>
    </row>
    <row r="1205" customFormat="false" ht="12.8" hidden="false" customHeight="false" outlineLevel="0" collapsed="false">
      <c r="A1205" s="2" t="s">
        <v>130</v>
      </c>
      <c r="B1205" s="2"/>
      <c r="C1205" s="3" t="n">
        <v>43388</v>
      </c>
      <c r="D1205" s="2" t="s">
        <v>1100</v>
      </c>
      <c r="E1205" s="2" t="s">
        <v>8</v>
      </c>
      <c r="F1205" s="2" t="n">
        <v>1</v>
      </c>
      <c r="G1205" s="2" t="s">
        <v>1101</v>
      </c>
    </row>
    <row r="1206" customFormat="false" ht="12.8" hidden="false" customHeight="false" outlineLevel="0" collapsed="false">
      <c r="A1206" s="2" t="s">
        <v>194</v>
      </c>
      <c r="B1206" s="2" t="n">
        <v>465685</v>
      </c>
      <c r="C1206" s="3" t="n">
        <v>43265</v>
      </c>
      <c r="D1206" s="2" t="s">
        <v>1100</v>
      </c>
      <c r="E1206" s="2" t="s">
        <v>8</v>
      </c>
      <c r="F1206" s="2" t="n">
        <v>1</v>
      </c>
      <c r="G1206" s="2" t="s">
        <v>608</v>
      </c>
    </row>
    <row r="1207" customFormat="false" ht="12.8" hidden="false" customHeight="false" outlineLevel="0" collapsed="false">
      <c r="A1207" s="2" t="s">
        <v>79</v>
      </c>
      <c r="B1207" s="2" t="n">
        <v>454518</v>
      </c>
      <c r="C1207" s="2" t="s">
        <v>490</v>
      </c>
      <c r="D1207" s="2" t="s">
        <v>1102</v>
      </c>
      <c r="E1207" s="2" t="s">
        <v>2</v>
      </c>
      <c r="F1207" s="2" t="n">
        <v>1</v>
      </c>
      <c r="G1207" s="2" t="s">
        <v>421</v>
      </c>
    </row>
    <row r="1208" customFormat="false" ht="12.8" hidden="false" customHeight="false" outlineLevel="0" collapsed="false">
      <c r="A1208" s="2" t="s">
        <v>79</v>
      </c>
      <c r="B1208" s="2" t="n">
        <v>20038</v>
      </c>
      <c r="C1208" s="3" t="n">
        <v>43825</v>
      </c>
      <c r="D1208" s="2" t="s">
        <v>1103</v>
      </c>
      <c r="E1208" s="2" t="s">
        <v>8</v>
      </c>
      <c r="F1208" s="2" t="n">
        <v>1</v>
      </c>
      <c r="G1208" s="2" t="s">
        <v>1104</v>
      </c>
    </row>
    <row r="1209" customFormat="false" ht="12.8" hidden="false" customHeight="false" outlineLevel="0" collapsed="false">
      <c r="A1209" s="2" t="s">
        <v>112</v>
      </c>
      <c r="B1209" s="2" t="n">
        <v>609407</v>
      </c>
      <c r="C1209" s="3" t="n">
        <v>43805</v>
      </c>
      <c r="D1209" s="2" t="s">
        <v>950</v>
      </c>
      <c r="E1209" s="2" t="s">
        <v>8</v>
      </c>
      <c r="F1209" s="2" t="n">
        <v>1</v>
      </c>
      <c r="G1209" s="6" t="s">
        <v>1105</v>
      </c>
    </row>
    <row r="1210" customFormat="false" ht="12.8" hidden="false" customHeight="false" outlineLevel="0" collapsed="false">
      <c r="A1210" s="2" t="s">
        <v>160</v>
      </c>
      <c r="B1210" s="2" t="n">
        <v>5767</v>
      </c>
      <c r="C1210" s="3" t="n">
        <v>43782</v>
      </c>
      <c r="D1210" s="2" t="s">
        <v>950</v>
      </c>
      <c r="E1210" s="2" t="s">
        <v>8</v>
      </c>
      <c r="F1210" s="2" t="n">
        <v>1</v>
      </c>
      <c r="G1210" s="2" t="s">
        <v>349</v>
      </c>
    </row>
    <row r="1211" customFormat="false" ht="12.8" hidden="false" customHeight="false" outlineLevel="0" collapsed="false">
      <c r="A1211" s="2" t="s">
        <v>194</v>
      </c>
      <c r="B1211" s="2" t="n">
        <v>2222</v>
      </c>
      <c r="C1211" s="3" t="n">
        <v>43833</v>
      </c>
      <c r="D1211" s="2" t="s">
        <v>950</v>
      </c>
      <c r="E1211" s="2" t="s">
        <v>8</v>
      </c>
      <c r="F1211" s="2" t="n">
        <v>1</v>
      </c>
      <c r="G1211" s="2" t="s">
        <v>206</v>
      </c>
    </row>
    <row r="1212" customFormat="false" ht="12.8" hidden="false" customHeight="false" outlineLevel="0" collapsed="false">
      <c r="A1212" s="2" t="s">
        <v>194</v>
      </c>
      <c r="B1212" s="2" t="n">
        <v>2222</v>
      </c>
      <c r="C1212" s="3" t="n">
        <v>43833</v>
      </c>
      <c r="D1212" s="2" t="s">
        <v>950</v>
      </c>
      <c r="E1212" s="2" t="s">
        <v>8</v>
      </c>
      <c r="F1212" s="2" t="n">
        <v>1</v>
      </c>
      <c r="G1212" s="2" t="s">
        <v>206</v>
      </c>
    </row>
    <row r="1213" customFormat="false" ht="12.8" hidden="false" customHeight="false" outlineLevel="0" collapsed="false">
      <c r="A1213" s="2" t="s">
        <v>451</v>
      </c>
      <c r="B1213" s="2" t="n">
        <v>92659</v>
      </c>
      <c r="C1213" s="2" t="s">
        <v>1106</v>
      </c>
      <c r="D1213" s="2" t="s">
        <v>1107</v>
      </c>
      <c r="E1213" s="2" t="s">
        <v>8</v>
      </c>
      <c r="F1213" s="2" t="n">
        <v>2</v>
      </c>
      <c r="G1213" s="2" t="s">
        <v>590</v>
      </c>
    </row>
    <row r="1214" customFormat="false" ht="12.8" hidden="false" customHeight="false" outlineLevel="0" collapsed="false">
      <c r="A1214" s="2" t="s">
        <v>182</v>
      </c>
      <c r="B1214" s="2" t="n">
        <v>10925</v>
      </c>
      <c r="C1214" s="3" t="n">
        <v>40133</v>
      </c>
      <c r="D1214" s="2" t="s">
        <v>1108</v>
      </c>
      <c r="E1214" s="2" t="s">
        <v>8</v>
      </c>
      <c r="F1214" s="2" t="n">
        <v>2</v>
      </c>
      <c r="G1214" s="2" t="s">
        <v>1109</v>
      </c>
    </row>
    <row r="1215" customFormat="false" ht="12.8" hidden="false" customHeight="false" outlineLevel="0" collapsed="false">
      <c r="A1215" s="2" t="s">
        <v>130</v>
      </c>
      <c r="B1215" s="2" t="n">
        <v>12606</v>
      </c>
      <c r="C1215" s="3" t="n">
        <v>44423</v>
      </c>
      <c r="D1215" s="2" t="s">
        <v>346</v>
      </c>
      <c r="E1215" s="2" t="s">
        <v>8</v>
      </c>
      <c r="F1215" s="2" t="n">
        <v>2</v>
      </c>
      <c r="G1215" s="2" t="s">
        <v>211</v>
      </c>
      <c r="H1215" s="1" t="n">
        <v>39</v>
      </c>
    </row>
    <row r="1216" customFormat="false" ht="12.8" hidden="false" customHeight="false" outlineLevel="0" collapsed="false">
      <c r="A1216" s="2" t="s">
        <v>130</v>
      </c>
      <c r="B1216" s="2" t="n">
        <v>12606</v>
      </c>
      <c r="C1216" s="3" t="n">
        <v>44423</v>
      </c>
      <c r="D1216" s="2" t="s">
        <v>346</v>
      </c>
      <c r="E1216" s="2" t="s">
        <v>8</v>
      </c>
      <c r="F1216" s="2" t="n">
        <v>2</v>
      </c>
      <c r="G1216" s="2" t="s">
        <v>211</v>
      </c>
      <c r="H1216" s="1" t="n">
        <v>39</v>
      </c>
    </row>
    <row r="1217" customFormat="false" ht="12.8" hidden="false" customHeight="false" outlineLevel="0" collapsed="false">
      <c r="A1217" s="2" t="s">
        <v>194</v>
      </c>
      <c r="B1217" s="2" t="n">
        <v>2651</v>
      </c>
      <c r="C1217" s="3" t="n">
        <v>44169</v>
      </c>
      <c r="D1217" s="2" t="s">
        <v>1110</v>
      </c>
      <c r="E1217" s="2" t="s">
        <v>8</v>
      </c>
      <c r="F1217" s="2" t="n">
        <v>1</v>
      </c>
      <c r="G1217" s="2" t="s">
        <v>211</v>
      </c>
    </row>
    <row r="1218" customFormat="false" ht="12.8" hidden="false" customHeight="false" outlineLevel="0" collapsed="false">
      <c r="A1218" s="2" t="s">
        <v>0</v>
      </c>
      <c r="B1218" s="2" t="n">
        <v>13796</v>
      </c>
      <c r="C1218" s="3" t="n">
        <v>44182</v>
      </c>
      <c r="D1218" s="2" t="s">
        <v>1111</v>
      </c>
      <c r="E1218" s="2" t="s">
        <v>8</v>
      </c>
      <c r="F1218" s="2" t="n">
        <v>1</v>
      </c>
      <c r="G1218" s="2" t="s">
        <v>211</v>
      </c>
    </row>
    <row r="1219" customFormat="false" ht="12.8" hidden="false" customHeight="false" outlineLevel="0" collapsed="false">
      <c r="A1219" s="2" t="s">
        <v>79</v>
      </c>
      <c r="B1219" s="2" t="n">
        <v>19285</v>
      </c>
      <c r="C1219" s="3" t="n">
        <v>43824</v>
      </c>
      <c r="D1219" s="2" t="s">
        <v>1112</v>
      </c>
      <c r="E1219" s="2" t="s">
        <v>8</v>
      </c>
      <c r="F1219" s="2" t="n">
        <v>2</v>
      </c>
      <c r="G1219" s="2" t="s">
        <v>228</v>
      </c>
    </row>
    <row r="1220" customFormat="false" ht="12.8" hidden="false" customHeight="false" outlineLevel="0" collapsed="false">
      <c r="A1220" s="1" t="s">
        <v>160</v>
      </c>
      <c r="B1220" s="1" t="n">
        <v>6146</v>
      </c>
      <c r="C1220" s="3" t="n">
        <v>44538</v>
      </c>
      <c r="D1220" s="1" t="s">
        <v>311</v>
      </c>
      <c r="E1220" s="1" t="s">
        <v>8</v>
      </c>
      <c r="F1220" s="1" t="n">
        <v>1</v>
      </c>
      <c r="G1220" s="1" t="s">
        <v>258</v>
      </c>
      <c r="H1220" s="1" t="n">
        <v>119</v>
      </c>
    </row>
    <row r="1221" customFormat="false" ht="12.8" hidden="false" customHeight="false" outlineLevel="0" collapsed="false">
      <c r="A1221" s="1" t="s">
        <v>160</v>
      </c>
      <c r="B1221" s="1" t="n">
        <v>6146</v>
      </c>
      <c r="C1221" s="3" t="n">
        <v>44538</v>
      </c>
      <c r="D1221" s="1" t="s">
        <v>311</v>
      </c>
      <c r="E1221" s="1" t="s">
        <v>8</v>
      </c>
      <c r="F1221" s="1" t="n">
        <v>1</v>
      </c>
      <c r="G1221" s="1" t="s">
        <v>258</v>
      </c>
      <c r="H1221" s="1" t="n">
        <v>119</v>
      </c>
    </row>
    <row r="1222" customFormat="false" ht="12.8" hidden="false" customHeight="false" outlineLevel="0" collapsed="false">
      <c r="A1222" s="1" t="s">
        <v>182</v>
      </c>
      <c r="B1222" s="1" t="n">
        <v>23835</v>
      </c>
      <c r="C1222" s="3" t="n">
        <v>44559</v>
      </c>
      <c r="D1222" s="1" t="s">
        <v>367</v>
      </c>
      <c r="E1222" s="1" t="s">
        <v>8</v>
      </c>
      <c r="F1222" s="1" t="n">
        <v>2</v>
      </c>
      <c r="G1222" s="1" t="s">
        <v>242</v>
      </c>
      <c r="H1222" s="1" t="n">
        <v>82</v>
      </c>
    </row>
    <row r="1223" customFormat="false" ht="12.8" hidden="false" customHeight="false" outlineLevel="0" collapsed="false">
      <c r="A1223" s="1" t="s">
        <v>182</v>
      </c>
      <c r="B1223" s="1" t="n">
        <v>23835</v>
      </c>
      <c r="C1223" s="3" t="n">
        <v>44559</v>
      </c>
      <c r="D1223" s="1" t="s">
        <v>367</v>
      </c>
      <c r="E1223" s="1" t="s">
        <v>8</v>
      </c>
      <c r="F1223" s="1" t="n">
        <v>2</v>
      </c>
      <c r="G1223" s="1" t="s">
        <v>242</v>
      </c>
      <c r="H1223" s="1" t="n">
        <v>82</v>
      </c>
    </row>
    <row r="1224" customFormat="false" ht="12.8" hidden="false" customHeight="false" outlineLevel="0" collapsed="false">
      <c r="A1224" s="2" t="s">
        <v>194</v>
      </c>
      <c r="B1224" s="2"/>
      <c r="C1224" s="3" t="n">
        <v>43743</v>
      </c>
      <c r="D1224" s="2" t="s">
        <v>1113</v>
      </c>
      <c r="E1224" s="2" t="s">
        <v>2</v>
      </c>
      <c r="F1224" s="2" t="n">
        <v>1</v>
      </c>
      <c r="G1224" s="2" t="s">
        <v>531</v>
      </c>
    </row>
    <row r="1225" customFormat="false" ht="12.8" hidden="false" customHeight="false" outlineLevel="0" collapsed="false">
      <c r="A1225" s="1" t="s">
        <v>130</v>
      </c>
      <c r="B1225" s="1" t="n">
        <v>13566</v>
      </c>
      <c r="C1225" s="3" t="n">
        <v>44518</v>
      </c>
      <c r="D1225" s="1" t="s">
        <v>285</v>
      </c>
      <c r="E1225" s="1" t="s">
        <v>8</v>
      </c>
      <c r="F1225" s="1" t="n">
        <v>1</v>
      </c>
      <c r="G1225" s="1" t="s">
        <v>286</v>
      </c>
      <c r="H1225" s="1" t="n">
        <v>87</v>
      </c>
    </row>
    <row r="1226" customFormat="false" ht="12.8" hidden="false" customHeight="false" outlineLevel="0" collapsed="false">
      <c r="A1226" s="1" t="s">
        <v>130</v>
      </c>
      <c r="B1226" s="1" t="n">
        <v>13566</v>
      </c>
      <c r="C1226" s="3" t="n">
        <v>44518</v>
      </c>
      <c r="D1226" s="1" t="s">
        <v>285</v>
      </c>
      <c r="E1226" s="1" t="s">
        <v>8</v>
      </c>
      <c r="F1226" s="1" t="n">
        <v>1</v>
      </c>
      <c r="G1226" s="1" t="s">
        <v>286</v>
      </c>
      <c r="H1226" s="1" t="n">
        <v>87</v>
      </c>
    </row>
    <row r="1227" customFormat="false" ht="12.8" hidden="false" customHeight="false" outlineLevel="0" collapsed="false">
      <c r="A1227" s="1" t="s">
        <v>160</v>
      </c>
      <c r="B1227" s="1" t="n">
        <v>19376</v>
      </c>
      <c r="C1227" s="3" t="n">
        <v>44523</v>
      </c>
      <c r="D1227" s="1" t="s">
        <v>285</v>
      </c>
      <c r="E1227" s="1" t="s">
        <v>8</v>
      </c>
      <c r="F1227" s="1" t="n">
        <v>1</v>
      </c>
      <c r="G1227" s="1" t="s">
        <v>310</v>
      </c>
      <c r="H1227" s="1" t="n">
        <v>118</v>
      </c>
    </row>
    <row r="1228" customFormat="false" ht="12.8" hidden="false" customHeight="false" outlineLevel="0" collapsed="false">
      <c r="A1228" s="1" t="s">
        <v>160</v>
      </c>
      <c r="B1228" s="1" t="n">
        <v>19376</v>
      </c>
      <c r="C1228" s="3" t="n">
        <v>44523</v>
      </c>
      <c r="D1228" s="1" t="s">
        <v>285</v>
      </c>
      <c r="E1228" s="1" t="s">
        <v>8</v>
      </c>
      <c r="F1228" s="1" t="n">
        <v>1</v>
      </c>
      <c r="G1228" s="1" t="s">
        <v>310</v>
      </c>
      <c r="H1228" s="1" t="n">
        <v>118</v>
      </c>
    </row>
    <row r="1229" customFormat="false" ht="12.8" hidden="false" customHeight="false" outlineLevel="0" collapsed="false">
      <c r="A1229" s="2" t="s">
        <v>79</v>
      </c>
      <c r="B1229" s="2" t="n">
        <v>18237</v>
      </c>
      <c r="C1229" s="3" t="n">
        <v>44460</v>
      </c>
      <c r="D1229" s="2" t="s">
        <v>624</v>
      </c>
      <c r="E1229" s="2" t="s">
        <v>8</v>
      </c>
      <c r="F1229" s="2" t="n">
        <v>1</v>
      </c>
      <c r="G1229" s="2" t="s">
        <v>206</v>
      </c>
      <c r="H1229" s="1" t="n">
        <v>33</v>
      </c>
    </row>
    <row r="1230" customFormat="false" ht="12.8" hidden="false" customHeight="false" outlineLevel="0" collapsed="false">
      <c r="A1230" s="2" t="s">
        <v>79</v>
      </c>
      <c r="B1230" s="2" t="n">
        <v>18237</v>
      </c>
      <c r="C1230" s="3" t="n">
        <v>44460</v>
      </c>
      <c r="D1230" s="2" t="s">
        <v>624</v>
      </c>
      <c r="E1230" s="2" t="s">
        <v>8</v>
      </c>
      <c r="F1230" s="2" t="n">
        <v>1</v>
      </c>
      <c r="G1230" s="2" t="s">
        <v>206</v>
      </c>
      <c r="H1230" s="1" t="n">
        <v>33</v>
      </c>
    </row>
    <row r="1231" customFormat="false" ht="12.8" hidden="false" customHeight="false" outlineLevel="0" collapsed="false">
      <c r="A1231" s="2" t="s">
        <v>112</v>
      </c>
      <c r="B1231" s="2" t="n">
        <v>3447</v>
      </c>
      <c r="C1231" s="3" t="n">
        <v>44412</v>
      </c>
      <c r="D1231" s="2" t="s">
        <v>624</v>
      </c>
      <c r="E1231" s="2" t="s">
        <v>2</v>
      </c>
      <c r="F1231" s="2" t="n">
        <v>1</v>
      </c>
      <c r="G1231" s="2" t="s">
        <v>211</v>
      </c>
      <c r="H1231" s="1" t="n">
        <v>48</v>
      </c>
    </row>
    <row r="1232" customFormat="false" ht="12.8" hidden="false" customHeight="false" outlineLevel="0" collapsed="false">
      <c r="A1232" s="2" t="s">
        <v>112</v>
      </c>
      <c r="B1232" s="2" t="n">
        <v>3447</v>
      </c>
      <c r="C1232" s="3" t="n">
        <v>44412</v>
      </c>
      <c r="D1232" s="2" t="s">
        <v>624</v>
      </c>
      <c r="E1232" s="2" t="s">
        <v>2</v>
      </c>
      <c r="F1232" s="2" t="n">
        <v>1</v>
      </c>
      <c r="G1232" s="2" t="s">
        <v>211</v>
      </c>
      <c r="H1232" s="1" t="n">
        <v>48</v>
      </c>
    </row>
    <row r="1233" customFormat="false" ht="12.8" hidden="false" customHeight="false" outlineLevel="0" collapsed="false">
      <c r="A1233" s="2" t="s">
        <v>194</v>
      </c>
      <c r="B1233" s="2" t="n">
        <v>21354</v>
      </c>
      <c r="C1233" s="3" t="n">
        <v>44342</v>
      </c>
      <c r="D1233" s="2" t="s">
        <v>1114</v>
      </c>
      <c r="E1233" s="2" t="s">
        <v>8</v>
      </c>
      <c r="F1233" s="2" t="n">
        <v>1</v>
      </c>
      <c r="G1233" s="2" t="s">
        <v>268</v>
      </c>
      <c r="H1233" s="1" t="n">
        <v>134</v>
      </c>
    </row>
    <row r="1234" customFormat="false" ht="12.8" hidden="false" customHeight="false" outlineLevel="0" collapsed="false">
      <c r="A1234" s="2" t="s">
        <v>194</v>
      </c>
      <c r="B1234" s="2" t="n">
        <v>21354</v>
      </c>
      <c r="C1234" s="3" t="n">
        <v>44342</v>
      </c>
      <c r="D1234" s="2" t="s">
        <v>1114</v>
      </c>
      <c r="E1234" s="2" t="s">
        <v>8</v>
      </c>
      <c r="F1234" s="2" t="n">
        <v>1</v>
      </c>
      <c r="G1234" s="2" t="s">
        <v>268</v>
      </c>
      <c r="H1234" s="1" t="n">
        <v>134</v>
      </c>
    </row>
    <row r="1235" customFormat="false" ht="12.8" hidden="false" customHeight="false" outlineLevel="0" collapsed="false">
      <c r="A1235" s="2" t="s">
        <v>79</v>
      </c>
      <c r="B1235" s="2" t="n">
        <v>23044</v>
      </c>
      <c r="C1235" s="3" t="n">
        <v>44132</v>
      </c>
      <c r="D1235" s="2" t="s">
        <v>624</v>
      </c>
      <c r="E1235" s="2" t="s">
        <v>8</v>
      </c>
      <c r="F1235" s="2" t="n">
        <v>1</v>
      </c>
      <c r="G1235" s="2" t="s">
        <v>211</v>
      </c>
    </row>
    <row r="1236" customFormat="false" ht="12.8" hidden="false" customHeight="false" outlineLevel="0" collapsed="false">
      <c r="A1236" s="1" t="s">
        <v>151</v>
      </c>
      <c r="B1236" s="1" t="n">
        <v>12181</v>
      </c>
      <c r="C1236" s="3" t="n">
        <v>44515</v>
      </c>
      <c r="D1236" s="1" t="s">
        <v>1115</v>
      </c>
      <c r="E1236" s="1" t="s">
        <v>8</v>
      </c>
      <c r="F1236" s="1" t="n">
        <v>2</v>
      </c>
      <c r="G1236" s="1" t="s">
        <v>211</v>
      </c>
      <c r="H1236" s="1" t="n">
        <v>65</v>
      </c>
    </row>
    <row r="1237" customFormat="false" ht="12.8" hidden="false" customHeight="false" outlineLevel="0" collapsed="false">
      <c r="A1237" s="1" t="s">
        <v>151</v>
      </c>
      <c r="B1237" s="1" t="n">
        <v>12181</v>
      </c>
      <c r="C1237" s="3" t="n">
        <v>44515</v>
      </c>
      <c r="D1237" s="1" t="s">
        <v>1115</v>
      </c>
      <c r="E1237" s="1" t="s">
        <v>8</v>
      </c>
      <c r="F1237" s="1" t="n">
        <v>2</v>
      </c>
      <c r="G1237" s="1" t="s">
        <v>211</v>
      </c>
      <c r="H1237" s="1" t="n">
        <v>65</v>
      </c>
    </row>
    <row r="1238" customFormat="false" ht="12.8" hidden="false" customHeight="false" outlineLevel="0" collapsed="false">
      <c r="A1238" s="2" t="s">
        <v>194</v>
      </c>
      <c r="B1238" s="2" t="n">
        <v>23504</v>
      </c>
      <c r="C1238" s="3" t="n">
        <v>44132</v>
      </c>
      <c r="D1238" s="2" t="s">
        <v>1116</v>
      </c>
      <c r="E1238" s="2" t="s">
        <v>8</v>
      </c>
      <c r="F1238" s="2" t="n">
        <v>1</v>
      </c>
      <c r="G1238" s="2" t="s">
        <v>211</v>
      </c>
    </row>
    <row r="1239" customFormat="false" ht="12.8" hidden="false" customHeight="false" outlineLevel="0" collapsed="false">
      <c r="A1239" s="2" t="s">
        <v>160</v>
      </c>
      <c r="B1239" s="2"/>
      <c r="C1239" s="2" t="s">
        <v>1117</v>
      </c>
      <c r="D1239" s="2" t="s">
        <v>1118</v>
      </c>
      <c r="E1239" s="2" t="s">
        <v>2</v>
      </c>
      <c r="F1239" s="2" t="n">
        <v>1</v>
      </c>
      <c r="G1239" s="2" t="s">
        <v>421</v>
      </c>
    </row>
    <row r="1240" customFormat="false" ht="12.8" hidden="false" customHeight="false" outlineLevel="0" collapsed="false">
      <c r="A1240" s="2" t="s">
        <v>79</v>
      </c>
      <c r="B1240" s="2" t="n">
        <v>482631</v>
      </c>
      <c r="C1240" s="3" t="n">
        <v>43540</v>
      </c>
      <c r="D1240" s="2" t="s">
        <v>1119</v>
      </c>
      <c r="E1240" s="2" t="s">
        <v>8</v>
      </c>
      <c r="F1240" s="2" t="n">
        <v>1</v>
      </c>
      <c r="G1240" s="2" t="s">
        <v>1120</v>
      </c>
    </row>
    <row r="1241" customFormat="false" ht="12.8" hidden="false" customHeight="false" outlineLevel="0" collapsed="false">
      <c r="A1241" s="2" t="s">
        <v>130</v>
      </c>
      <c r="B1241" s="2" t="n">
        <v>18594</v>
      </c>
      <c r="C1241" s="3" t="n">
        <v>44097</v>
      </c>
      <c r="D1241" s="2" t="s">
        <v>1121</v>
      </c>
      <c r="E1241" s="2" t="s">
        <v>8</v>
      </c>
      <c r="F1241" s="2" t="n">
        <v>1</v>
      </c>
      <c r="G1241" s="2" t="s">
        <v>1081</v>
      </c>
    </row>
    <row r="1242" customFormat="false" ht="12.8" hidden="false" customHeight="false" outlineLevel="0" collapsed="false">
      <c r="A1242" s="2" t="s">
        <v>130</v>
      </c>
      <c r="B1242" s="2" t="n">
        <v>18771</v>
      </c>
      <c r="C1242" s="3" t="n">
        <v>43766</v>
      </c>
      <c r="D1242" s="2" t="s">
        <v>1122</v>
      </c>
      <c r="E1242" s="2" t="s">
        <v>8</v>
      </c>
      <c r="F1242" s="2" t="n">
        <v>2</v>
      </c>
      <c r="G1242" s="2" t="s">
        <v>206</v>
      </c>
    </row>
    <row r="1243" customFormat="false" ht="12.8" hidden="false" customHeight="false" outlineLevel="0" collapsed="false">
      <c r="A1243" s="2" t="s">
        <v>0</v>
      </c>
      <c r="B1243" s="2" t="n">
        <v>9340</v>
      </c>
      <c r="C1243" s="3" t="n">
        <v>43750</v>
      </c>
      <c r="D1243" s="2" t="s">
        <v>306</v>
      </c>
      <c r="E1243" s="2" t="s">
        <v>8</v>
      </c>
      <c r="F1243" s="2" t="n">
        <v>2</v>
      </c>
      <c r="G1243" s="2" t="s">
        <v>436</v>
      </c>
    </row>
    <row r="1244" customFormat="false" ht="12.8" hidden="false" customHeight="false" outlineLevel="0" collapsed="false">
      <c r="A1244" s="2" t="s">
        <v>0</v>
      </c>
      <c r="B1244" s="2" t="n">
        <v>12865</v>
      </c>
      <c r="C1244" s="3" t="n">
        <v>43755</v>
      </c>
      <c r="D1244" s="2" t="s">
        <v>306</v>
      </c>
      <c r="E1244" s="2" t="s">
        <v>8</v>
      </c>
      <c r="F1244" s="2" t="n">
        <v>2</v>
      </c>
      <c r="G1244" s="2" t="s">
        <v>419</v>
      </c>
    </row>
    <row r="1245" customFormat="false" ht="12.8" hidden="false" customHeight="false" outlineLevel="0" collapsed="false">
      <c r="A1245" s="2" t="s">
        <v>0</v>
      </c>
      <c r="B1245" s="2"/>
      <c r="C1245" s="3" t="n">
        <v>43755</v>
      </c>
      <c r="D1245" s="2" t="s">
        <v>306</v>
      </c>
      <c r="E1245" s="2" t="s">
        <v>8</v>
      </c>
      <c r="F1245" s="2" t="n">
        <v>2</v>
      </c>
      <c r="G1245" s="2" t="s">
        <v>600</v>
      </c>
    </row>
    <row r="1246" customFormat="false" ht="12.8" hidden="false" customHeight="false" outlineLevel="0" collapsed="false">
      <c r="A1246" s="2" t="s">
        <v>0</v>
      </c>
      <c r="B1246" s="2" t="n">
        <v>1987</v>
      </c>
      <c r="C1246" s="3" t="n">
        <v>43757</v>
      </c>
      <c r="D1246" s="2" t="s">
        <v>306</v>
      </c>
      <c r="E1246" s="2" t="s">
        <v>8</v>
      </c>
      <c r="F1246" s="2" t="n">
        <v>2</v>
      </c>
      <c r="G1246" s="6" t="s">
        <v>1123</v>
      </c>
    </row>
    <row r="1247" customFormat="false" ht="12.8" hidden="false" customHeight="false" outlineLevel="0" collapsed="false">
      <c r="A1247" s="2" t="s">
        <v>0</v>
      </c>
      <c r="B1247" s="2" t="n">
        <v>15767</v>
      </c>
      <c r="C1247" s="3" t="n">
        <v>43759</v>
      </c>
      <c r="D1247" s="2" t="s">
        <v>306</v>
      </c>
      <c r="E1247" s="2" t="s">
        <v>8</v>
      </c>
      <c r="F1247" s="2" t="n">
        <v>2</v>
      </c>
      <c r="G1247" s="2" t="s">
        <v>228</v>
      </c>
    </row>
    <row r="1248" customFormat="false" ht="12.8" hidden="false" customHeight="false" outlineLevel="0" collapsed="false">
      <c r="A1248" s="2" t="s">
        <v>0</v>
      </c>
      <c r="B1248" s="2" t="n">
        <v>1644</v>
      </c>
      <c r="C1248" s="3" t="n">
        <v>43772</v>
      </c>
      <c r="D1248" s="2" t="s">
        <v>306</v>
      </c>
      <c r="E1248" s="2" t="s">
        <v>8</v>
      </c>
      <c r="F1248" s="2" t="n">
        <v>2</v>
      </c>
      <c r="G1248" s="2" t="s">
        <v>228</v>
      </c>
    </row>
    <row r="1249" customFormat="false" ht="12.8" hidden="false" customHeight="false" outlineLevel="0" collapsed="false">
      <c r="A1249" s="2" t="s">
        <v>0</v>
      </c>
      <c r="B1249" s="2" t="n">
        <v>1644</v>
      </c>
      <c r="C1249" s="3" t="n">
        <v>43774</v>
      </c>
      <c r="D1249" s="2" t="s">
        <v>306</v>
      </c>
      <c r="E1249" s="2" t="s">
        <v>8</v>
      </c>
      <c r="F1249" s="2" t="n">
        <v>2</v>
      </c>
      <c r="G1249" s="2" t="s">
        <v>254</v>
      </c>
    </row>
    <row r="1250" customFormat="false" ht="12.8" hidden="false" customHeight="false" outlineLevel="0" collapsed="false">
      <c r="A1250" s="2" t="s">
        <v>0</v>
      </c>
      <c r="B1250" s="2" t="n">
        <v>9648</v>
      </c>
      <c r="C1250" s="3" t="n">
        <v>44147</v>
      </c>
      <c r="D1250" s="2" t="s">
        <v>306</v>
      </c>
      <c r="E1250" s="2" t="s">
        <v>8</v>
      </c>
      <c r="F1250" s="2" t="n">
        <v>3</v>
      </c>
      <c r="G1250" s="2" t="s">
        <v>211</v>
      </c>
    </row>
    <row r="1251" customFormat="false" ht="12.8" hidden="false" customHeight="false" outlineLevel="0" collapsed="false">
      <c r="A1251" s="2" t="s">
        <v>1124</v>
      </c>
      <c r="B1251" s="2"/>
      <c r="C1251" s="2" t="s">
        <v>428</v>
      </c>
      <c r="D1251" s="2" t="s">
        <v>306</v>
      </c>
      <c r="E1251" s="2" t="s">
        <v>8</v>
      </c>
      <c r="F1251" s="2" t="n">
        <v>2</v>
      </c>
      <c r="G1251" s="2" t="s">
        <v>421</v>
      </c>
    </row>
    <row r="1252" customFormat="false" ht="12.8" hidden="false" customHeight="false" outlineLevel="0" collapsed="false">
      <c r="A1252" s="2" t="s">
        <v>79</v>
      </c>
      <c r="B1252" s="2"/>
      <c r="C1252" s="2" t="s">
        <v>782</v>
      </c>
      <c r="D1252" s="2" t="s">
        <v>306</v>
      </c>
      <c r="E1252" s="2" t="s">
        <v>8</v>
      </c>
      <c r="F1252" s="2" t="n">
        <v>2</v>
      </c>
      <c r="G1252" s="2" t="s">
        <v>421</v>
      </c>
    </row>
    <row r="1253" customFormat="false" ht="12.8" hidden="false" customHeight="false" outlineLevel="0" collapsed="false">
      <c r="A1253" s="2" t="s">
        <v>79</v>
      </c>
      <c r="B1253" s="2" t="n">
        <v>419180</v>
      </c>
      <c r="C1253" s="2" t="s">
        <v>689</v>
      </c>
      <c r="D1253" s="2" t="s">
        <v>306</v>
      </c>
      <c r="E1253" s="2" t="s">
        <v>8</v>
      </c>
      <c r="F1253" s="2" t="n">
        <v>2</v>
      </c>
      <c r="G1253" s="2" t="s">
        <v>421</v>
      </c>
    </row>
    <row r="1254" customFormat="false" ht="12.8" hidden="false" customHeight="false" outlineLevel="0" collapsed="false">
      <c r="A1254" s="2" t="s">
        <v>79</v>
      </c>
      <c r="B1254" s="2"/>
      <c r="C1254" s="2" t="s">
        <v>605</v>
      </c>
      <c r="D1254" s="2" t="s">
        <v>306</v>
      </c>
      <c r="E1254" s="2" t="s">
        <v>8</v>
      </c>
      <c r="F1254" s="2" t="n">
        <v>2</v>
      </c>
      <c r="G1254" s="2" t="s">
        <v>619</v>
      </c>
    </row>
    <row r="1255" customFormat="false" ht="12.8" hidden="false" customHeight="false" outlineLevel="0" collapsed="false">
      <c r="A1255" s="2" t="s">
        <v>79</v>
      </c>
      <c r="B1255" s="2" t="n">
        <v>435551</v>
      </c>
      <c r="C1255" s="2" t="s">
        <v>605</v>
      </c>
      <c r="D1255" s="2" t="s">
        <v>306</v>
      </c>
      <c r="E1255" s="2" t="s">
        <v>8</v>
      </c>
      <c r="F1255" s="2" t="n">
        <v>2</v>
      </c>
      <c r="G1255" s="2" t="s">
        <v>619</v>
      </c>
    </row>
    <row r="1256" customFormat="false" ht="12.8" hidden="false" customHeight="false" outlineLevel="0" collapsed="false">
      <c r="A1256" s="2" t="s">
        <v>79</v>
      </c>
      <c r="B1256" s="2"/>
      <c r="C1256" s="2" t="s">
        <v>1125</v>
      </c>
      <c r="D1256" s="2" t="s">
        <v>306</v>
      </c>
      <c r="E1256" s="2" t="s">
        <v>8</v>
      </c>
      <c r="F1256" s="2" t="n">
        <v>2</v>
      </c>
      <c r="G1256" s="2" t="s">
        <v>583</v>
      </c>
    </row>
    <row r="1257" customFormat="false" ht="12.8" hidden="false" customHeight="false" outlineLevel="0" collapsed="false">
      <c r="A1257" s="2" t="s">
        <v>79</v>
      </c>
      <c r="B1257" s="2" t="n">
        <v>437949</v>
      </c>
      <c r="C1257" s="2" t="s">
        <v>499</v>
      </c>
      <c r="D1257" s="2" t="s">
        <v>306</v>
      </c>
      <c r="E1257" s="2" t="s">
        <v>8</v>
      </c>
      <c r="F1257" s="2" t="n">
        <v>2</v>
      </c>
      <c r="G1257" s="2" t="s">
        <v>1126</v>
      </c>
    </row>
    <row r="1258" customFormat="false" ht="12.8" hidden="false" customHeight="false" outlineLevel="0" collapsed="false">
      <c r="A1258" s="2" t="s">
        <v>79</v>
      </c>
      <c r="B1258" s="2" t="n">
        <v>474711</v>
      </c>
      <c r="C1258" s="3" t="n">
        <v>43400</v>
      </c>
      <c r="D1258" s="2" t="s">
        <v>306</v>
      </c>
      <c r="E1258" s="2" t="s">
        <v>8</v>
      </c>
      <c r="F1258" s="2" t="n">
        <v>2</v>
      </c>
      <c r="G1258" s="2" t="s">
        <v>1127</v>
      </c>
    </row>
    <row r="1259" customFormat="false" ht="12.8" hidden="false" customHeight="false" outlineLevel="0" collapsed="false">
      <c r="A1259" s="2" t="s">
        <v>79</v>
      </c>
      <c r="B1259" s="2" t="n">
        <v>474856</v>
      </c>
      <c r="C1259" s="3" t="n">
        <v>43403</v>
      </c>
      <c r="D1259" s="2" t="s">
        <v>306</v>
      </c>
      <c r="E1259" s="2" t="s">
        <v>8</v>
      </c>
      <c r="F1259" s="2" t="n">
        <v>2</v>
      </c>
      <c r="G1259" s="2" t="s">
        <v>419</v>
      </c>
    </row>
    <row r="1260" customFormat="false" ht="12.8" hidden="false" customHeight="false" outlineLevel="0" collapsed="false">
      <c r="A1260" s="2" t="s">
        <v>79</v>
      </c>
      <c r="B1260" s="2" t="n">
        <v>475409</v>
      </c>
      <c r="C1260" s="3" t="n">
        <v>43413</v>
      </c>
      <c r="D1260" s="2" t="s">
        <v>306</v>
      </c>
      <c r="E1260" s="2" t="s">
        <v>8</v>
      </c>
      <c r="F1260" s="2" t="n">
        <v>2</v>
      </c>
      <c r="G1260" s="2" t="s">
        <v>206</v>
      </c>
    </row>
    <row r="1261" customFormat="false" ht="12.8" hidden="false" customHeight="false" outlineLevel="0" collapsed="false">
      <c r="A1261" s="2" t="s">
        <v>79</v>
      </c>
      <c r="B1261" s="2" t="n">
        <v>475758</v>
      </c>
      <c r="C1261" s="3" t="n">
        <v>43420</v>
      </c>
      <c r="D1261" s="2" t="s">
        <v>306</v>
      </c>
      <c r="E1261" s="2" t="s">
        <v>8</v>
      </c>
      <c r="F1261" s="2" t="n">
        <v>2</v>
      </c>
      <c r="G1261" s="2" t="s">
        <v>764</v>
      </c>
    </row>
    <row r="1262" customFormat="false" ht="12.8" hidden="false" customHeight="false" outlineLevel="0" collapsed="false">
      <c r="A1262" s="2" t="s">
        <v>79</v>
      </c>
      <c r="B1262" s="2" t="n">
        <v>475759</v>
      </c>
      <c r="C1262" s="3" t="n">
        <v>43420</v>
      </c>
      <c r="D1262" s="2" t="s">
        <v>306</v>
      </c>
      <c r="E1262" s="2" t="s">
        <v>8</v>
      </c>
      <c r="F1262" s="2" t="n">
        <v>2</v>
      </c>
      <c r="G1262" s="2" t="s">
        <v>254</v>
      </c>
    </row>
    <row r="1263" customFormat="false" ht="12.8" hidden="false" customHeight="false" outlineLevel="0" collapsed="false">
      <c r="A1263" s="2" t="s">
        <v>79</v>
      </c>
      <c r="B1263" s="2" t="n">
        <v>476174</v>
      </c>
      <c r="C1263" s="3" t="n">
        <v>43430</v>
      </c>
      <c r="D1263" s="2" t="s">
        <v>306</v>
      </c>
      <c r="E1263" s="2" t="s">
        <v>8</v>
      </c>
      <c r="F1263" s="2" t="n">
        <v>2</v>
      </c>
      <c r="G1263" s="2" t="s">
        <v>419</v>
      </c>
    </row>
    <row r="1264" customFormat="false" ht="12.8" hidden="false" customHeight="false" outlineLevel="0" collapsed="false">
      <c r="A1264" s="2" t="s">
        <v>79</v>
      </c>
      <c r="B1264" s="2" t="n">
        <v>13706</v>
      </c>
      <c r="C1264" s="3" t="n">
        <v>43756</v>
      </c>
      <c r="D1264" s="2" t="s">
        <v>306</v>
      </c>
      <c r="E1264" s="2" t="s">
        <v>8</v>
      </c>
      <c r="F1264" s="2" t="n">
        <v>2</v>
      </c>
      <c r="G1264" s="2" t="s">
        <v>608</v>
      </c>
    </row>
    <row r="1265" customFormat="false" ht="12.8" hidden="false" customHeight="false" outlineLevel="0" collapsed="false">
      <c r="A1265" s="2" t="s">
        <v>79</v>
      </c>
      <c r="B1265" s="2" t="n">
        <v>14810</v>
      </c>
      <c r="C1265" s="3" t="n">
        <v>43757</v>
      </c>
      <c r="D1265" s="2" t="s">
        <v>306</v>
      </c>
      <c r="E1265" s="2" t="s">
        <v>8</v>
      </c>
      <c r="F1265" s="2" t="n">
        <v>2</v>
      </c>
      <c r="G1265" s="2" t="s">
        <v>600</v>
      </c>
    </row>
    <row r="1266" customFormat="false" ht="12.8" hidden="false" customHeight="false" outlineLevel="0" collapsed="false">
      <c r="A1266" s="2" t="s">
        <v>79</v>
      </c>
      <c r="B1266" s="2"/>
      <c r="C1266" s="3" t="n">
        <v>43759</v>
      </c>
      <c r="D1266" s="2" t="s">
        <v>306</v>
      </c>
      <c r="E1266" s="2" t="s">
        <v>8</v>
      </c>
      <c r="F1266" s="2" t="n">
        <v>2</v>
      </c>
      <c r="G1266" s="2" t="s">
        <v>228</v>
      </c>
    </row>
    <row r="1267" customFormat="false" ht="12.8" hidden="false" customHeight="false" outlineLevel="0" collapsed="false">
      <c r="A1267" s="2" t="s">
        <v>79</v>
      </c>
      <c r="B1267" s="2" t="n">
        <v>1410</v>
      </c>
      <c r="C1267" s="3" t="n">
        <v>43801</v>
      </c>
      <c r="D1267" s="2" t="s">
        <v>306</v>
      </c>
      <c r="E1267" s="2" t="s">
        <v>8</v>
      </c>
      <c r="F1267" s="2" t="n">
        <v>2</v>
      </c>
      <c r="G1267" s="2" t="s">
        <v>258</v>
      </c>
    </row>
    <row r="1268" customFormat="false" ht="12.8" hidden="false" customHeight="false" outlineLevel="0" collapsed="false">
      <c r="A1268" s="2" t="s">
        <v>79</v>
      </c>
      <c r="B1268" s="2" t="n">
        <v>474911</v>
      </c>
      <c r="C1268" s="3" t="n">
        <v>43404</v>
      </c>
      <c r="D1268" s="2" t="s">
        <v>306</v>
      </c>
      <c r="E1268" s="2" t="s">
        <v>8</v>
      </c>
      <c r="F1268" s="2" t="n">
        <v>3</v>
      </c>
      <c r="G1268" s="2" t="s">
        <v>258</v>
      </c>
    </row>
    <row r="1269" customFormat="false" ht="12.8" hidden="false" customHeight="false" outlineLevel="0" collapsed="false">
      <c r="A1269" s="2" t="s">
        <v>79</v>
      </c>
      <c r="B1269" s="2" t="n">
        <v>475233</v>
      </c>
      <c r="C1269" s="3" t="n">
        <v>43411</v>
      </c>
      <c r="D1269" s="2" t="s">
        <v>306</v>
      </c>
      <c r="E1269" s="2" t="s">
        <v>8</v>
      </c>
      <c r="F1269" s="2" t="n">
        <v>3</v>
      </c>
      <c r="G1269" s="2" t="s">
        <v>258</v>
      </c>
    </row>
    <row r="1270" customFormat="false" ht="12.8" hidden="false" customHeight="false" outlineLevel="0" collapsed="false">
      <c r="A1270" s="2" t="s">
        <v>79</v>
      </c>
      <c r="B1270" s="2" t="n">
        <v>475694</v>
      </c>
      <c r="C1270" s="3" t="n">
        <v>43419</v>
      </c>
      <c r="D1270" s="2" t="s">
        <v>306</v>
      </c>
      <c r="E1270" s="2" t="s">
        <v>8</v>
      </c>
      <c r="F1270" s="2" t="n">
        <v>3</v>
      </c>
      <c r="G1270" s="2" t="s">
        <v>258</v>
      </c>
    </row>
    <row r="1271" customFormat="false" ht="12.8" hidden="false" customHeight="false" outlineLevel="0" collapsed="false">
      <c r="A1271" s="2" t="s">
        <v>79</v>
      </c>
      <c r="B1271" s="2" t="n">
        <v>11718</v>
      </c>
      <c r="C1271" s="3" t="n">
        <v>44119</v>
      </c>
      <c r="D1271" s="2" t="s">
        <v>306</v>
      </c>
      <c r="E1271" s="2" t="s">
        <v>8</v>
      </c>
      <c r="F1271" s="2" t="n">
        <v>3</v>
      </c>
      <c r="G1271" s="2" t="s">
        <v>1128</v>
      </c>
    </row>
    <row r="1272" customFormat="false" ht="12.8" hidden="false" customHeight="false" outlineLevel="0" collapsed="false">
      <c r="A1272" s="2" t="s">
        <v>79</v>
      </c>
      <c r="B1272" s="2" t="n">
        <v>14224</v>
      </c>
      <c r="C1272" s="3" t="n">
        <v>44123</v>
      </c>
      <c r="D1272" s="2" t="s">
        <v>306</v>
      </c>
      <c r="E1272" s="2" t="s">
        <v>8</v>
      </c>
      <c r="F1272" s="2" t="n">
        <v>3</v>
      </c>
      <c r="G1272" s="2" t="s">
        <v>211</v>
      </c>
    </row>
    <row r="1273" customFormat="false" ht="12.8" hidden="false" customHeight="false" outlineLevel="0" collapsed="false">
      <c r="A1273" s="2" t="s">
        <v>79</v>
      </c>
      <c r="B1273" s="2" t="n">
        <v>15236</v>
      </c>
      <c r="C1273" s="3" t="n">
        <v>44123</v>
      </c>
      <c r="D1273" s="2" t="s">
        <v>306</v>
      </c>
      <c r="E1273" s="2" t="s">
        <v>8</v>
      </c>
      <c r="F1273" s="2" t="n">
        <v>3</v>
      </c>
      <c r="G1273" s="2" t="s">
        <v>211</v>
      </c>
    </row>
    <row r="1274" customFormat="false" ht="12.8" hidden="false" customHeight="false" outlineLevel="0" collapsed="false">
      <c r="A1274" s="2" t="s">
        <v>79</v>
      </c>
      <c r="B1274" s="2" t="n">
        <v>15723</v>
      </c>
      <c r="C1274" s="3" t="n">
        <v>44123</v>
      </c>
      <c r="D1274" s="2" t="s">
        <v>306</v>
      </c>
      <c r="E1274" s="2" t="s">
        <v>8</v>
      </c>
      <c r="F1274" s="2" t="n">
        <v>3</v>
      </c>
      <c r="G1274" s="2" t="s">
        <v>211</v>
      </c>
    </row>
    <row r="1275" customFormat="false" ht="12.8" hidden="false" customHeight="false" outlineLevel="0" collapsed="false">
      <c r="A1275" s="2" t="s">
        <v>79</v>
      </c>
      <c r="B1275" s="2" t="n">
        <v>18221</v>
      </c>
      <c r="C1275" s="3" t="n">
        <v>44127</v>
      </c>
      <c r="D1275" s="2" t="s">
        <v>306</v>
      </c>
      <c r="E1275" s="2" t="s">
        <v>8</v>
      </c>
      <c r="F1275" s="2" t="n">
        <v>3</v>
      </c>
      <c r="G1275" s="2" t="s">
        <v>328</v>
      </c>
    </row>
    <row r="1276" customFormat="false" ht="12.8" hidden="false" customHeight="false" outlineLevel="0" collapsed="false">
      <c r="A1276" s="2" t="s">
        <v>79</v>
      </c>
      <c r="B1276" s="2" t="n">
        <v>18342</v>
      </c>
      <c r="C1276" s="3" t="n">
        <v>44127</v>
      </c>
      <c r="D1276" s="2" t="s">
        <v>306</v>
      </c>
      <c r="E1276" s="2" t="s">
        <v>8</v>
      </c>
      <c r="F1276" s="2" t="n">
        <v>3</v>
      </c>
      <c r="G1276" s="2" t="s">
        <v>258</v>
      </c>
    </row>
    <row r="1277" customFormat="false" ht="12.8" hidden="false" customHeight="false" outlineLevel="0" collapsed="false">
      <c r="A1277" s="2" t="s">
        <v>79</v>
      </c>
      <c r="B1277" s="2" t="n">
        <v>21015</v>
      </c>
      <c r="C1277" s="3" t="n">
        <v>44130</v>
      </c>
      <c r="D1277" s="2" t="s">
        <v>306</v>
      </c>
      <c r="E1277" s="2" t="s">
        <v>8</v>
      </c>
      <c r="F1277" s="2" t="n">
        <v>3</v>
      </c>
      <c r="G1277" s="2" t="s">
        <v>211</v>
      </c>
    </row>
    <row r="1278" customFormat="false" ht="12.8" hidden="false" customHeight="false" outlineLevel="0" collapsed="false">
      <c r="A1278" s="2" t="s">
        <v>79</v>
      </c>
      <c r="B1278" s="2" t="n">
        <v>21207</v>
      </c>
      <c r="C1278" s="3" t="n">
        <v>44130</v>
      </c>
      <c r="D1278" s="2" t="s">
        <v>306</v>
      </c>
      <c r="E1278" s="2" t="s">
        <v>8</v>
      </c>
      <c r="F1278" s="2" t="n">
        <v>3</v>
      </c>
      <c r="G1278" s="2" t="s">
        <v>220</v>
      </c>
    </row>
    <row r="1279" customFormat="false" ht="12.8" hidden="false" customHeight="false" outlineLevel="0" collapsed="false">
      <c r="A1279" s="2" t="s">
        <v>130</v>
      </c>
      <c r="B1279" s="2" t="n">
        <v>536039</v>
      </c>
      <c r="C1279" s="2" t="s">
        <v>695</v>
      </c>
      <c r="D1279" s="2" t="s">
        <v>306</v>
      </c>
      <c r="E1279" s="2" t="s">
        <v>8</v>
      </c>
      <c r="F1279" s="2" t="n">
        <v>2</v>
      </c>
      <c r="G1279" s="2" t="s">
        <v>258</v>
      </c>
    </row>
    <row r="1280" customFormat="false" ht="12.8" hidden="false" customHeight="false" outlineLevel="0" collapsed="false">
      <c r="A1280" s="2" t="s">
        <v>130</v>
      </c>
      <c r="B1280" s="2" t="n">
        <v>590883</v>
      </c>
      <c r="C1280" s="3" t="n">
        <v>43415</v>
      </c>
      <c r="D1280" s="2" t="s">
        <v>306</v>
      </c>
      <c r="E1280" s="2" t="s">
        <v>8</v>
      </c>
      <c r="F1280" s="2" t="n">
        <v>2</v>
      </c>
      <c r="G1280" s="2" t="s">
        <v>608</v>
      </c>
    </row>
    <row r="1281" customFormat="false" ht="12.8" hidden="false" customHeight="false" outlineLevel="0" collapsed="false">
      <c r="A1281" s="2" t="s">
        <v>130</v>
      </c>
      <c r="B1281" s="2" t="n">
        <v>17029</v>
      </c>
      <c r="C1281" s="3" t="n">
        <v>43760</v>
      </c>
      <c r="D1281" s="2" t="s">
        <v>306</v>
      </c>
      <c r="E1281" s="2" t="s">
        <v>8</v>
      </c>
      <c r="F1281" s="2" t="n">
        <v>2</v>
      </c>
      <c r="G1281" s="2" t="s">
        <v>228</v>
      </c>
    </row>
    <row r="1282" customFormat="false" ht="12.8" hidden="false" customHeight="false" outlineLevel="0" collapsed="false">
      <c r="A1282" s="2" t="s">
        <v>130</v>
      </c>
      <c r="B1282" s="2" t="n">
        <v>13837</v>
      </c>
      <c r="C1282" s="3" t="n">
        <v>44121</v>
      </c>
      <c r="D1282" s="2" t="s">
        <v>306</v>
      </c>
      <c r="E1282" s="2" t="s">
        <v>8</v>
      </c>
      <c r="F1282" s="2" t="n">
        <v>3</v>
      </c>
      <c r="G1282" s="2" t="s">
        <v>419</v>
      </c>
    </row>
    <row r="1283" customFormat="false" ht="12.8" hidden="false" customHeight="false" outlineLevel="0" collapsed="false">
      <c r="A1283" s="2" t="s">
        <v>130</v>
      </c>
      <c r="B1283" s="2" t="n">
        <v>14626</v>
      </c>
      <c r="C1283" s="3" t="n">
        <v>44486</v>
      </c>
      <c r="D1283" s="2" t="s">
        <v>306</v>
      </c>
      <c r="E1283" s="2" t="s">
        <v>8</v>
      </c>
      <c r="F1283" s="2" t="n">
        <v>2</v>
      </c>
      <c r="G1283" s="2" t="s">
        <v>258</v>
      </c>
      <c r="H1283" s="1" t="n">
        <v>51</v>
      </c>
    </row>
    <row r="1284" customFormat="false" ht="12.8" hidden="false" customHeight="false" outlineLevel="0" collapsed="false">
      <c r="A1284" s="2" t="s">
        <v>130</v>
      </c>
      <c r="B1284" s="2" t="n">
        <v>14626</v>
      </c>
      <c r="C1284" s="3" t="n">
        <v>44486</v>
      </c>
      <c r="D1284" s="2" t="s">
        <v>306</v>
      </c>
      <c r="E1284" s="2" t="s">
        <v>8</v>
      </c>
      <c r="F1284" s="2" t="n">
        <v>2</v>
      </c>
      <c r="G1284" s="2" t="s">
        <v>258</v>
      </c>
      <c r="H1284" s="1" t="n">
        <v>51</v>
      </c>
    </row>
    <row r="1285" customFormat="false" ht="12.8" hidden="false" customHeight="false" outlineLevel="0" collapsed="false">
      <c r="A1285" s="2" t="s">
        <v>151</v>
      </c>
      <c r="B1285" s="2" t="n">
        <v>12144</v>
      </c>
      <c r="C1285" s="3" t="n">
        <v>44484</v>
      </c>
      <c r="D1285" s="2" t="s">
        <v>306</v>
      </c>
      <c r="E1285" s="2" t="s">
        <v>8</v>
      </c>
      <c r="F1285" s="2" t="n">
        <v>2</v>
      </c>
      <c r="G1285" s="2" t="s">
        <v>211</v>
      </c>
      <c r="H1285" s="1" t="n">
        <v>62</v>
      </c>
    </row>
    <row r="1286" customFormat="false" ht="12.8" hidden="false" customHeight="false" outlineLevel="0" collapsed="false">
      <c r="A1286" s="2" t="s">
        <v>151</v>
      </c>
      <c r="B1286" s="2" t="n">
        <v>12144</v>
      </c>
      <c r="C1286" s="3" t="n">
        <v>44484</v>
      </c>
      <c r="D1286" s="2" t="s">
        <v>306</v>
      </c>
      <c r="E1286" s="2" t="s">
        <v>8</v>
      </c>
      <c r="F1286" s="2" t="n">
        <v>2</v>
      </c>
      <c r="G1286" s="2" t="s">
        <v>211</v>
      </c>
      <c r="H1286" s="1" t="n">
        <v>62</v>
      </c>
    </row>
    <row r="1287" customFormat="false" ht="12.8" hidden="false" customHeight="false" outlineLevel="0" collapsed="false">
      <c r="A1287" s="2" t="s">
        <v>160</v>
      </c>
      <c r="B1287" s="2" t="n">
        <v>20687</v>
      </c>
      <c r="C1287" s="3" t="n">
        <v>43765</v>
      </c>
      <c r="D1287" s="2" t="s">
        <v>306</v>
      </c>
      <c r="E1287" s="2" t="s">
        <v>8</v>
      </c>
      <c r="F1287" s="2" t="n">
        <v>1</v>
      </c>
      <c r="G1287" s="2" t="s">
        <v>419</v>
      </c>
    </row>
    <row r="1288" customFormat="false" ht="12.8" hidden="false" customHeight="false" outlineLevel="0" collapsed="false">
      <c r="A1288" s="2" t="s">
        <v>160</v>
      </c>
      <c r="B1288" s="2" t="n">
        <v>100315640</v>
      </c>
      <c r="C1288" s="2" t="s">
        <v>1129</v>
      </c>
      <c r="D1288" s="2" t="s">
        <v>306</v>
      </c>
      <c r="E1288" s="2" t="s">
        <v>8</v>
      </c>
      <c r="F1288" s="2" t="n">
        <v>2</v>
      </c>
      <c r="G1288" s="2" t="s">
        <v>421</v>
      </c>
    </row>
    <row r="1289" customFormat="false" ht="12.8" hidden="false" customHeight="false" outlineLevel="0" collapsed="false">
      <c r="A1289" s="2" t="s">
        <v>160</v>
      </c>
      <c r="B1289" s="2" t="n">
        <v>100289377</v>
      </c>
      <c r="C1289" s="2" t="s">
        <v>1130</v>
      </c>
      <c r="D1289" s="2" t="s">
        <v>306</v>
      </c>
      <c r="E1289" s="2" t="s">
        <v>8</v>
      </c>
      <c r="F1289" s="2" t="n">
        <v>2</v>
      </c>
      <c r="G1289" s="2" t="s">
        <v>421</v>
      </c>
    </row>
    <row r="1290" customFormat="false" ht="12.8" hidden="false" customHeight="false" outlineLevel="0" collapsed="false">
      <c r="A1290" s="2" t="s">
        <v>160</v>
      </c>
      <c r="B1290" s="2" t="n">
        <v>17577</v>
      </c>
      <c r="C1290" s="3" t="n">
        <v>43761</v>
      </c>
      <c r="D1290" s="2" t="s">
        <v>306</v>
      </c>
      <c r="E1290" s="2" t="s">
        <v>8</v>
      </c>
      <c r="F1290" s="2" t="n">
        <v>2</v>
      </c>
      <c r="G1290" s="2" t="s">
        <v>419</v>
      </c>
    </row>
    <row r="1291" customFormat="false" ht="12.8" hidden="false" customHeight="false" outlineLevel="0" collapsed="false">
      <c r="A1291" s="2" t="s">
        <v>160</v>
      </c>
      <c r="B1291" s="2" t="n">
        <v>17999</v>
      </c>
      <c r="C1291" s="3" t="n">
        <v>43761</v>
      </c>
      <c r="D1291" s="2" t="s">
        <v>306</v>
      </c>
      <c r="E1291" s="2" t="s">
        <v>8</v>
      </c>
      <c r="F1291" s="2" t="n">
        <v>2</v>
      </c>
      <c r="G1291" s="2" t="s">
        <v>1131</v>
      </c>
    </row>
    <row r="1292" customFormat="false" ht="12.8" hidden="false" customHeight="false" outlineLevel="0" collapsed="false">
      <c r="A1292" s="2" t="s">
        <v>160</v>
      </c>
      <c r="B1292" s="2" t="n">
        <v>19083</v>
      </c>
      <c r="C1292" s="3" t="n">
        <v>43763</v>
      </c>
      <c r="D1292" s="2" t="s">
        <v>306</v>
      </c>
      <c r="E1292" s="2" t="s">
        <v>8</v>
      </c>
      <c r="F1292" s="2" t="n">
        <v>2</v>
      </c>
      <c r="G1292" s="2" t="s">
        <v>238</v>
      </c>
    </row>
    <row r="1293" customFormat="false" ht="12.8" hidden="false" customHeight="false" outlineLevel="0" collapsed="false">
      <c r="A1293" s="2" t="s">
        <v>160</v>
      </c>
      <c r="B1293" s="2" t="n">
        <v>14451</v>
      </c>
      <c r="C1293" s="3" t="n">
        <v>43766</v>
      </c>
      <c r="D1293" s="2" t="s">
        <v>306</v>
      </c>
      <c r="E1293" s="2" t="s">
        <v>8</v>
      </c>
      <c r="F1293" s="2" t="n">
        <v>2</v>
      </c>
      <c r="G1293" s="2" t="s">
        <v>258</v>
      </c>
    </row>
    <row r="1294" customFormat="false" ht="12.8" hidden="false" customHeight="false" outlineLevel="0" collapsed="false">
      <c r="A1294" s="2" t="s">
        <v>160</v>
      </c>
      <c r="B1294" s="2"/>
      <c r="C1294" s="3" t="n">
        <v>44450</v>
      </c>
      <c r="D1294" s="2" t="s">
        <v>306</v>
      </c>
      <c r="E1294" s="2" t="s">
        <v>8</v>
      </c>
      <c r="F1294" s="2" t="n">
        <v>1</v>
      </c>
      <c r="G1294" s="2" t="s">
        <v>211</v>
      </c>
      <c r="H1294" s="1" t="n">
        <v>107</v>
      </c>
    </row>
    <row r="1295" customFormat="false" ht="12.8" hidden="false" customHeight="false" outlineLevel="0" collapsed="false">
      <c r="A1295" s="2" t="s">
        <v>160</v>
      </c>
      <c r="B1295" s="2"/>
      <c r="C1295" s="3" t="n">
        <v>44450</v>
      </c>
      <c r="D1295" s="2" t="s">
        <v>306</v>
      </c>
      <c r="E1295" s="2" t="s">
        <v>8</v>
      </c>
      <c r="F1295" s="2" t="n">
        <v>1</v>
      </c>
      <c r="G1295" s="2" t="s">
        <v>211</v>
      </c>
      <c r="H1295" s="1" t="n">
        <v>107</v>
      </c>
    </row>
    <row r="1296" customFormat="false" ht="12.8" hidden="false" customHeight="false" outlineLevel="0" collapsed="false">
      <c r="A1296" s="2" t="s">
        <v>182</v>
      </c>
      <c r="B1296" s="2" t="n">
        <v>15631</v>
      </c>
      <c r="C1296" s="3" t="n">
        <v>43758</v>
      </c>
      <c r="D1296" s="2" t="s">
        <v>306</v>
      </c>
      <c r="E1296" s="2" t="s">
        <v>8</v>
      </c>
      <c r="F1296" s="2" t="n">
        <v>2</v>
      </c>
      <c r="G1296" s="2" t="s">
        <v>228</v>
      </c>
    </row>
    <row r="1297" customFormat="false" ht="12.8" hidden="false" customHeight="false" outlineLevel="0" collapsed="false">
      <c r="A1297" s="2" t="s">
        <v>182</v>
      </c>
      <c r="B1297" s="2" t="n">
        <v>15792</v>
      </c>
      <c r="C1297" s="3" t="n">
        <v>43759</v>
      </c>
      <c r="D1297" s="2" t="s">
        <v>306</v>
      </c>
      <c r="E1297" s="2" t="s">
        <v>8</v>
      </c>
      <c r="F1297" s="2" t="n">
        <v>2</v>
      </c>
      <c r="G1297" s="2" t="s">
        <v>1132</v>
      </c>
    </row>
    <row r="1298" customFormat="false" ht="12.8" hidden="false" customHeight="false" outlineLevel="0" collapsed="false">
      <c r="A1298" s="2" t="s">
        <v>182</v>
      </c>
      <c r="B1298" s="2" t="n">
        <v>21796</v>
      </c>
      <c r="C1298" s="3" t="n">
        <v>43766</v>
      </c>
      <c r="D1298" s="2" t="s">
        <v>306</v>
      </c>
      <c r="E1298" s="2" t="s">
        <v>8</v>
      </c>
      <c r="F1298" s="2" t="n">
        <v>2</v>
      </c>
      <c r="G1298" s="2" t="s">
        <v>254</v>
      </c>
    </row>
    <row r="1299" customFormat="false" ht="12.8" hidden="false" customHeight="false" outlineLevel="0" collapsed="false">
      <c r="A1299" s="2" t="s">
        <v>182</v>
      </c>
      <c r="B1299" s="2" t="n">
        <v>22740</v>
      </c>
      <c r="C1299" s="3" t="n">
        <v>43768</v>
      </c>
      <c r="D1299" s="2" t="s">
        <v>306</v>
      </c>
      <c r="E1299" s="2" t="s">
        <v>8</v>
      </c>
      <c r="F1299" s="2" t="n">
        <v>2</v>
      </c>
      <c r="G1299" s="2" t="s">
        <v>254</v>
      </c>
    </row>
    <row r="1300" customFormat="false" ht="12.8" hidden="false" customHeight="false" outlineLevel="0" collapsed="false">
      <c r="A1300" s="2" t="s">
        <v>182</v>
      </c>
      <c r="B1300" s="2" t="n">
        <v>21793</v>
      </c>
      <c r="C1300" s="3" t="n">
        <v>43767</v>
      </c>
      <c r="D1300" s="2" t="s">
        <v>306</v>
      </c>
      <c r="E1300" s="2" t="s">
        <v>8</v>
      </c>
      <c r="F1300" s="2" t="n">
        <v>3</v>
      </c>
      <c r="G1300" s="2" t="s">
        <v>258</v>
      </c>
    </row>
    <row r="1301" customFormat="false" ht="12.8" hidden="false" customHeight="false" outlineLevel="0" collapsed="false">
      <c r="A1301" s="2" t="s">
        <v>182</v>
      </c>
      <c r="B1301" s="2" t="n">
        <v>25979</v>
      </c>
      <c r="C1301" s="3" t="n">
        <v>44135</v>
      </c>
      <c r="D1301" s="2" t="s">
        <v>306</v>
      </c>
      <c r="E1301" s="2" t="s">
        <v>8</v>
      </c>
      <c r="F1301" s="2" t="n">
        <v>2</v>
      </c>
      <c r="G1301" s="2" t="s">
        <v>258</v>
      </c>
    </row>
    <row r="1302" customFormat="false" ht="12.8" hidden="false" customHeight="false" outlineLevel="0" collapsed="false">
      <c r="A1302" s="2" t="s">
        <v>182</v>
      </c>
      <c r="B1302" s="2" t="n">
        <v>2959</v>
      </c>
      <c r="C1302" s="3" t="n">
        <v>44131</v>
      </c>
      <c r="D1302" s="2" t="s">
        <v>306</v>
      </c>
      <c r="E1302" s="2" t="s">
        <v>8</v>
      </c>
      <c r="F1302" s="2" t="n">
        <v>3</v>
      </c>
      <c r="G1302" s="2" t="s">
        <v>211</v>
      </c>
    </row>
    <row r="1303" customFormat="false" ht="12.8" hidden="false" customHeight="false" outlineLevel="0" collapsed="false">
      <c r="A1303" s="2" t="s">
        <v>451</v>
      </c>
      <c r="B1303" s="2" t="n">
        <v>82500</v>
      </c>
      <c r="C1303" s="2" t="s">
        <v>1130</v>
      </c>
      <c r="D1303" s="2" t="s">
        <v>306</v>
      </c>
      <c r="E1303" s="2" t="s">
        <v>8</v>
      </c>
      <c r="F1303" s="2" t="n">
        <v>2</v>
      </c>
      <c r="G1303" s="2" t="s">
        <v>421</v>
      </c>
    </row>
    <row r="1304" customFormat="false" ht="12.8" hidden="false" customHeight="false" outlineLevel="0" collapsed="false">
      <c r="A1304" s="2" t="s">
        <v>451</v>
      </c>
      <c r="B1304" s="2" t="n">
        <v>82561</v>
      </c>
      <c r="C1304" s="2" t="s">
        <v>553</v>
      </c>
      <c r="D1304" s="2" t="s">
        <v>306</v>
      </c>
      <c r="E1304" s="2" t="s">
        <v>8</v>
      </c>
      <c r="F1304" s="2" t="n">
        <v>2</v>
      </c>
      <c r="G1304" s="2" t="s">
        <v>421</v>
      </c>
    </row>
    <row r="1305" customFormat="false" ht="12.8" hidden="false" customHeight="false" outlineLevel="0" collapsed="false">
      <c r="A1305" s="2" t="s">
        <v>451</v>
      </c>
      <c r="B1305" s="2" t="n">
        <v>91454</v>
      </c>
      <c r="C1305" s="2" t="s">
        <v>1133</v>
      </c>
      <c r="D1305" s="2" t="s">
        <v>306</v>
      </c>
      <c r="E1305" s="2" t="s">
        <v>8</v>
      </c>
      <c r="F1305" s="2" t="n">
        <v>3</v>
      </c>
      <c r="G1305" s="2" t="s">
        <v>583</v>
      </c>
    </row>
    <row r="1306" customFormat="false" ht="12.8" hidden="false" customHeight="false" outlineLevel="0" collapsed="false">
      <c r="A1306" s="2" t="s">
        <v>194</v>
      </c>
      <c r="B1306" s="2" t="n">
        <v>429829</v>
      </c>
      <c r="C1306" s="2" t="s">
        <v>428</v>
      </c>
      <c r="D1306" s="2" t="s">
        <v>306</v>
      </c>
      <c r="E1306" s="2" t="s">
        <v>8</v>
      </c>
      <c r="F1306" s="2" t="n">
        <v>2</v>
      </c>
      <c r="G1306" s="2" t="s">
        <v>421</v>
      </c>
    </row>
    <row r="1307" customFormat="false" ht="12.8" hidden="false" customHeight="false" outlineLevel="0" collapsed="false">
      <c r="A1307" s="2" t="s">
        <v>194</v>
      </c>
      <c r="B1307" s="2" t="n">
        <v>444105</v>
      </c>
      <c r="C1307" s="2" t="s">
        <v>554</v>
      </c>
      <c r="D1307" s="2" t="s">
        <v>306</v>
      </c>
      <c r="E1307" s="2" t="s">
        <v>8</v>
      </c>
      <c r="F1307" s="2" t="n">
        <v>2</v>
      </c>
      <c r="G1307" s="2" t="s">
        <v>1134</v>
      </c>
    </row>
    <row r="1308" customFormat="false" ht="12.8" hidden="false" customHeight="false" outlineLevel="0" collapsed="false">
      <c r="A1308" s="2" t="s">
        <v>194</v>
      </c>
      <c r="B1308" s="2" t="n">
        <v>471823</v>
      </c>
      <c r="C1308" s="3" t="n">
        <v>43403</v>
      </c>
      <c r="D1308" s="2" t="s">
        <v>306</v>
      </c>
      <c r="E1308" s="2" t="s">
        <v>8</v>
      </c>
      <c r="F1308" s="2" t="n">
        <v>2</v>
      </c>
      <c r="G1308" s="2" t="s">
        <v>254</v>
      </c>
    </row>
    <row r="1309" customFormat="false" ht="12.8" hidden="false" customHeight="false" outlineLevel="0" collapsed="false">
      <c r="A1309" s="2" t="s">
        <v>194</v>
      </c>
      <c r="B1309" s="2" t="n">
        <v>471841</v>
      </c>
      <c r="C1309" s="3" t="n">
        <v>43404</v>
      </c>
      <c r="D1309" s="2" t="s">
        <v>306</v>
      </c>
      <c r="E1309" s="2" t="s">
        <v>8</v>
      </c>
      <c r="F1309" s="2" t="n">
        <v>2</v>
      </c>
      <c r="G1309" s="2" t="s">
        <v>419</v>
      </c>
    </row>
    <row r="1310" customFormat="false" ht="12.8" hidden="false" customHeight="false" outlineLevel="0" collapsed="false">
      <c r="A1310" s="2" t="s">
        <v>194</v>
      </c>
      <c r="B1310" s="2" t="n">
        <v>471993</v>
      </c>
      <c r="C1310" s="3" t="n">
        <v>43407</v>
      </c>
      <c r="D1310" s="2" t="s">
        <v>306</v>
      </c>
      <c r="E1310" s="2" t="s">
        <v>8</v>
      </c>
      <c r="F1310" s="2" t="n">
        <v>2</v>
      </c>
      <c r="G1310" s="2" t="s">
        <v>721</v>
      </c>
    </row>
    <row r="1311" customFormat="false" ht="12.8" hidden="false" customHeight="false" outlineLevel="0" collapsed="false">
      <c r="A1311" s="2" t="s">
        <v>194</v>
      </c>
      <c r="B1311" s="2" t="n">
        <v>472086</v>
      </c>
      <c r="C1311" s="3" t="n">
        <v>43409</v>
      </c>
      <c r="D1311" s="2" t="s">
        <v>306</v>
      </c>
      <c r="E1311" s="2" t="s">
        <v>8</v>
      </c>
      <c r="F1311" s="2" t="n">
        <v>2</v>
      </c>
      <c r="G1311" s="2" t="s">
        <v>590</v>
      </c>
    </row>
    <row r="1312" customFormat="false" ht="12.8" hidden="false" customHeight="false" outlineLevel="0" collapsed="false">
      <c r="A1312" s="2" t="s">
        <v>194</v>
      </c>
      <c r="B1312" s="2" t="n">
        <v>472162</v>
      </c>
      <c r="C1312" s="3" t="n">
        <v>43411</v>
      </c>
      <c r="D1312" s="2" t="s">
        <v>306</v>
      </c>
      <c r="E1312" s="2" t="s">
        <v>8</v>
      </c>
      <c r="F1312" s="2" t="n">
        <v>2</v>
      </c>
      <c r="G1312" s="2" t="s">
        <v>206</v>
      </c>
    </row>
    <row r="1313" customFormat="false" ht="12.8" hidden="false" customHeight="false" outlineLevel="0" collapsed="false">
      <c r="A1313" s="2" t="s">
        <v>194</v>
      </c>
      <c r="B1313" s="2"/>
      <c r="C1313" s="3" t="n">
        <v>43401</v>
      </c>
      <c r="D1313" s="2" t="s">
        <v>306</v>
      </c>
      <c r="E1313" s="2" t="s">
        <v>8</v>
      </c>
      <c r="F1313" s="2" t="n">
        <v>3</v>
      </c>
      <c r="G1313" s="2" t="s">
        <v>1135</v>
      </c>
    </row>
    <row r="1314" customFormat="false" ht="12.8" hidden="false" customHeight="false" outlineLevel="0" collapsed="false">
      <c r="A1314" s="2" t="s">
        <v>194</v>
      </c>
      <c r="B1314" s="2" t="n">
        <v>315</v>
      </c>
      <c r="C1314" s="3" t="n">
        <v>44136</v>
      </c>
      <c r="D1314" s="2" t="s">
        <v>306</v>
      </c>
      <c r="E1314" s="2" t="s">
        <v>8</v>
      </c>
      <c r="F1314" s="2" t="n">
        <v>2</v>
      </c>
      <c r="G1314" s="2" t="s">
        <v>211</v>
      </c>
    </row>
    <row r="1315" customFormat="false" ht="12.8" hidden="false" customHeight="false" outlineLevel="0" collapsed="false">
      <c r="A1315" s="2" t="s">
        <v>194</v>
      </c>
      <c r="B1315" s="2" t="n">
        <v>15121</v>
      </c>
      <c r="C1315" s="3" t="n">
        <v>44123</v>
      </c>
      <c r="D1315" s="2" t="s">
        <v>306</v>
      </c>
      <c r="E1315" s="2" t="s">
        <v>8</v>
      </c>
      <c r="F1315" s="2" t="n">
        <v>3</v>
      </c>
      <c r="G1315" s="2" t="s">
        <v>211</v>
      </c>
    </row>
    <row r="1316" customFormat="false" ht="12.8" hidden="false" customHeight="false" outlineLevel="0" collapsed="false">
      <c r="A1316" s="2" t="s">
        <v>194</v>
      </c>
      <c r="B1316" s="2" t="n">
        <v>15230</v>
      </c>
      <c r="C1316" s="3" t="n">
        <v>44123</v>
      </c>
      <c r="D1316" s="2" t="s">
        <v>306</v>
      </c>
      <c r="E1316" s="2" t="s">
        <v>8</v>
      </c>
      <c r="F1316" s="2" t="n">
        <v>3</v>
      </c>
      <c r="G1316" s="2" t="s">
        <v>211</v>
      </c>
    </row>
    <row r="1317" customFormat="false" ht="12.8" hidden="false" customHeight="false" outlineLevel="0" collapsed="false">
      <c r="A1317" s="2" t="s">
        <v>194</v>
      </c>
      <c r="B1317" s="2" t="n">
        <v>15274</v>
      </c>
      <c r="C1317" s="3" t="n">
        <v>44123</v>
      </c>
      <c r="D1317" s="2" t="s">
        <v>306</v>
      </c>
      <c r="E1317" s="2" t="s">
        <v>8</v>
      </c>
      <c r="F1317" s="2" t="n">
        <v>3</v>
      </c>
      <c r="G1317" s="2" t="s">
        <v>211</v>
      </c>
    </row>
    <row r="1318" customFormat="false" ht="12.8" hidden="false" customHeight="false" outlineLevel="0" collapsed="false">
      <c r="A1318" s="2" t="s">
        <v>194</v>
      </c>
      <c r="B1318" s="2" t="n">
        <v>20413</v>
      </c>
      <c r="C1318" s="3" t="n">
        <v>44128</v>
      </c>
      <c r="D1318" s="2" t="s">
        <v>306</v>
      </c>
      <c r="E1318" s="2" t="s">
        <v>8</v>
      </c>
      <c r="F1318" s="2" t="n">
        <v>3</v>
      </c>
      <c r="G1318" s="2" t="s">
        <v>211</v>
      </c>
    </row>
    <row r="1319" customFormat="false" ht="12.8" hidden="false" customHeight="false" outlineLevel="0" collapsed="false">
      <c r="A1319" s="2" t="s">
        <v>194</v>
      </c>
      <c r="B1319" s="2" t="n">
        <v>21844</v>
      </c>
      <c r="C1319" s="3" t="n">
        <v>44130</v>
      </c>
      <c r="D1319" s="2" t="s">
        <v>306</v>
      </c>
      <c r="E1319" s="2" t="s">
        <v>8</v>
      </c>
      <c r="F1319" s="2" t="n">
        <v>3</v>
      </c>
      <c r="G1319" s="2" t="s">
        <v>211</v>
      </c>
    </row>
    <row r="1320" customFormat="false" ht="12.8" hidden="false" customHeight="false" outlineLevel="0" collapsed="false">
      <c r="A1320" s="2" t="s">
        <v>194</v>
      </c>
      <c r="B1320" s="2" t="n">
        <v>21836</v>
      </c>
      <c r="C1320" s="3" t="n">
        <v>44131</v>
      </c>
      <c r="D1320" s="2" t="s">
        <v>306</v>
      </c>
      <c r="E1320" s="2" t="s">
        <v>8</v>
      </c>
      <c r="F1320" s="2" t="n">
        <v>3</v>
      </c>
      <c r="G1320" s="2" t="s">
        <v>211</v>
      </c>
    </row>
    <row r="1321" customFormat="false" ht="12.8" hidden="false" customHeight="false" outlineLevel="0" collapsed="false">
      <c r="A1321" s="2" t="s">
        <v>194</v>
      </c>
      <c r="B1321" s="2" t="n">
        <v>6097</v>
      </c>
      <c r="C1321" s="3" t="n">
        <v>44476</v>
      </c>
      <c r="D1321" s="2" t="s">
        <v>306</v>
      </c>
      <c r="E1321" s="2" t="s">
        <v>8</v>
      </c>
      <c r="F1321" s="2" t="n">
        <v>3</v>
      </c>
      <c r="G1321" s="2" t="s">
        <v>211</v>
      </c>
      <c r="H1321" s="1" t="n">
        <v>19</v>
      </c>
    </row>
    <row r="1322" customFormat="false" ht="12.8" hidden="false" customHeight="false" outlineLevel="0" collapsed="false">
      <c r="A1322" s="2" t="s">
        <v>194</v>
      </c>
      <c r="B1322" s="2" t="n">
        <v>6097</v>
      </c>
      <c r="C1322" s="3" t="n">
        <v>44476</v>
      </c>
      <c r="D1322" s="2" t="s">
        <v>306</v>
      </c>
      <c r="E1322" s="2" t="s">
        <v>8</v>
      </c>
      <c r="F1322" s="2" t="n">
        <v>3</v>
      </c>
      <c r="G1322" s="2" t="s">
        <v>211</v>
      </c>
      <c r="H1322" s="1" t="n">
        <v>19</v>
      </c>
    </row>
    <row r="1323" customFormat="false" ht="12.8" hidden="false" customHeight="false" outlineLevel="0" collapsed="false">
      <c r="A1323" s="2" t="s">
        <v>0</v>
      </c>
      <c r="B1323" s="2" t="n">
        <v>464410</v>
      </c>
      <c r="C1323" s="2" t="s">
        <v>1136</v>
      </c>
      <c r="D1323" s="2" t="s">
        <v>271</v>
      </c>
      <c r="E1323" s="2" t="s">
        <v>8</v>
      </c>
      <c r="F1323" s="2" t="n">
        <v>2</v>
      </c>
      <c r="G1323" s="2" t="s">
        <v>421</v>
      </c>
    </row>
    <row r="1324" customFormat="false" ht="12.8" hidden="false" customHeight="false" outlineLevel="0" collapsed="false">
      <c r="A1324" s="2" t="s">
        <v>130</v>
      </c>
      <c r="B1324" s="2" t="n">
        <v>8977</v>
      </c>
      <c r="C1324" s="3" t="n">
        <v>44450</v>
      </c>
      <c r="D1324" s="2" t="s">
        <v>271</v>
      </c>
      <c r="E1324" s="2" t="s">
        <v>8</v>
      </c>
      <c r="F1324" s="2" t="n">
        <v>1</v>
      </c>
      <c r="G1324" s="2" t="s">
        <v>272</v>
      </c>
      <c r="H1324" s="1" t="n">
        <v>71</v>
      </c>
    </row>
    <row r="1325" customFormat="false" ht="12.8" hidden="false" customHeight="false" outlineLevel="0" collapsed="false">
      <c r="A1325" s="2" t="s">
        <v>130</v>
      </c>
      <c r="B1325" s="2" t="n">
        <v>8977</v>
      </c>
      <c r="C1325" s="3" t="n">
        <v>44450</v>
      </c>
      <c r="D1325" s="2" t="s">
        <v>271</v>
      </c>
      <c r="E1325" s="2" t="s">
        <v>8</v>
      </c>
      <c r="F1325" s="2" t="n">
        <v>1</v>
      </c>
      <c r="G1325" s="2" t="s">
        <v>272</v>
      </c>
      <c r="H1325" s="1" t="n">
        <v>71</v>
      </c>
    </row>
    <row r="1326" customFormat="false" ht="12.8" hidden="false" customHeight="false" outlineLevel="0" collapsed="false">
      <c r="A1326" s="2" t="s">
        <v>160</v>
      </c>
      <c r="B1326" s="2" t="n">
        <v>2814</v>
      </c>
      <c r="C1326" s="3" t="n">
        <v>44473</v>
      </c>
      <c r="D1326" s="2" t="s">
        <v>271</v>
      </c>
      <c r="E1326" s="2" t="s">
        <v>8</v>
      </c>
      <c r="F1326" s="2" t="n">
        <v>1</v>
      </c>
      <c r="G1326" s="2" t="s">
        <v>211</v>
      </c>
      <c r="H1326" s="1" t="n">
        <v>109</v>
      </c>
    </row>
    <row r="1327" customFormat="false" ht="12.8" hidden="false" customHeight="false" outlineLevel="0" collapsed="false">
      <c r="A1327" s="2" t="s">
        <v>160</v>
      </c>
      <c r="B1327" s="2" t="n">
        <v>2814</v>
      </c>
      <c r="C1327" s="3" t="n">
        <v>44473</v>
      </c>
      <c r="D1327" s="2" t="s">
        <v>271</v>
      </c>
      <c r="E1327" s="2" t="s">
        <v>8</v>
      </c>
      <c r="F1327" s="2" t="n">
        <v>1</v>
      </c>
      <c r="G1327" s="2" t="s">
        <v>211</v>
      </c>
      <c r="H1327" s="1" t="n">
        <v>109</v>
      </c>
    </row>
    <row r="1328" customFormat="false" ht="12.8" hidden="false" customHeight="false" outlineLevel="0" collapsed="false">
      <c r="A1328" s="2" t="s">
        <v>0</v>
      </c>
      <c r="B1328" s="2" t="n">
        <v>533557</v>
      </c>
      <c r="C1328" s="2" t="s">
        <v>753</v>
      </c>
      <c r="D1328" s="2" t="s">
        <v>306</v>
      </c>
      <c r="E1328" s="2" t="s">
        <v>8</v>
      </c>
      <c r="F1328" s="2" t="n">
        <v>2</v>
      </c>
      <c r="G1328" s="2" t="s">
        <v>258</v>
      </c>
    </row>
    <row r="1329" customFormat="false" ht="12.8" hidden="false" customHeight="false" outlineLevel="0" collapsed="false">
      <c r="A1329" s="2" t="s">
        <v>0</v>
      </c>
      <c r="B1329" s="2" t="n">
        <v>5054</v>
      </c>
      <c r="C1329" s="3" t="n">
        <v>44475</v>
      </c>
      <c r="D1329" s="2" t="s">
        <v>306</v>
      </c>
      <c r="E1329" s="2" t="s">
        <v>8</v>
      </c>
      <c r="F1329" s="2" t="n">
        <v>3</v>
      </c>
      <c r="G1329" s="2" t="s">
        <v>211</v>
      </c>
      <c r="H1329" s="1" t="n">
        <v>1</v>
      </c>
    </row>
    <row r="1330" customFormat="false" ht="12.8" hidden="false" customHeight="false" outlineLevel="0" collapsed="false">
      <c r="A1330" s="2" t="s">
        <v>0</v>
      </c>
      <c r="B1330" s="2" t="n">
        <v>5220</v>
      </c>
      <c r="C1330" s="3" t="n">
        <v>44475</v>
      </c>
      <c r="D1330" s="2" t="s">
        <v>306</v>
      </c>
      <c r="E1330" s="2" t="s">
        <v>8</v>
      </c>
      <c r="F1330" s="2" t="n">
        <v>3</v>
      </c>
      <c r="G1330" s="2" t="s">
        <v>211</v>
      </c>
      <c r="H1330" s="1" t="n">
        <v>2</v>
      </c>
    </row>
    <row r="1331" customFormat="false" ht="12.8" hidden="false" customHeight="false" outlineLevel="0" collapsed="false">
      <c r="A1331" s="2" t="s">
        <v>0</v>
      </c>
      <c r="B1331" s="2" t="n">
        <v>5054</v>
      </c>
      <c r="C1331" s="3" t="n">
        <v>44475</v>
      </c>
      <c r="D1331" s="2" t="s">
        <v>306</v>
      </c>
      <c r="E1331" s="2" t="s">
        <v>8</v>
      </c>
      <c r="F1331" s="2" t="n">
        <v>3</v>
      </c>
      <c r="G1331" s="2" t="s">
        <v>211</v>
      </c>
      <c r="H1331" s="1" t="n">
        <v>1</v>
      </c>
    </row>
    <row r="1332" customFormat="false" ht="12.8" hidden="false" customHeight="false" outlineLevel="0" collapsed="false">
      <c r="A1332" s="2" t="s">
        <v>0</v>
      </c>
      <c r="B1332" s="2" t="n">
        <v>5220</v>
      </c>
      <c r="C1332" s="3" t="n">
        <v>44475</v>
      </c>
      <c r="D1332" s="2" t="s">
        <v>306</v>
      </c>
      <c r="E1332" s="2" t="s">
        <v>8</v>
      </c>
      <c r="F1332" s="2" t="n">
        <v>3</v>
      </c>
      <c r="G1332" s="2" t="s">
        <v>211</v>
      </c>
      <c r="H1332" s="1" t="n">
        <v>2</v>
      </c>
    </row>
    <row r="1333" customFormat="false" ht="12.8" hidden="false" customHeight="false" outlineLevel="0" collapsed="false">
      <c r="A1333" s="2" t="s">
        <v>79</v>
      </c>
      <c r="B1333" s="2" t="n">
        <v>454519</v>
      </c>
      <c r="C1333" s="2" t="s">
        <v>490</v>
      </c>
      <c r="D1333" s="2" t="s">
        <v>306</v>
      </c>
      <c r="E1333" s="2" t="s">
        <v>8</v>
      </c>
      <c r="F1333" s="2" t="n">
        <v>2</v>
      </c>
      <c r="G1333" s="2" t="s">
        <v>421</v>
      </c>
    </row>
    <row r="1334" customFormat="false" ht="12.8" hidden="false" customHeight="false" outlineLevel="0" collapsed="false">
      <c r="A1334" s="2" t="s">
        <v>79</v>
      </c>
      <c r="B1334" s="2" t="n">
        <v>454263</v>
      </c>
      <c r="C1334" s="2" t="s">
        <v>433</v>
      </c>
      <c r="D1334" s="2" t="s">
        <v>306</v>
      </c>
      <c r="E1334" s="2" t="s">
        <v>8</v>
      </c>
      <c r="F1334" s="2" t="n">
        <v>3</v>
      </c>
      <c r="G1334" s="2" t="s">
        <v>258</v>
      </c>
    </row>
    <row r="1335" customFormat="false" ht="12.8" hidden="false" customHeight="false" outlineLevel="0" collapsed="false">
      <c r="A1335" s="2" t="s">
        <v>79</v>
      </c>
      <c r="B1335" s="2" t="n">
        <v>7989</v>
      </c>
      <c r="C1335" s="3" t="n">
        <v>44479</v>
      </c>
      <c r="D1335" s="2" t="s">
        <v>306</v>
      </c>
      <c r="E1335" s="2" t="s">
        <v>8</v>
      </c>
      <c r="F1335" s="2" t="n">
        <v>3</v>
      </c>
      <c r="G1335" s="2" t="s">
        <v>206</v>
      </c>
      <c r="H1335" s="1" t="n">
        <v>7</v>
      </c>
    </row>
    <row r="1336" customFormat="false" ht="12.8" hidden="false" customHeight="false" outlineLevel="0" collapsed="false">
      <c r="A1336" s="2" t="s">
        <v>79</v>
      </c>
      <c r="B1336" s="2" t="n">
        <v>7989</v>
      </c>
      <c r="C1336" s="3" t="n">
        <v>44479</v>
      </c>
      <c r="D1336" s="2" t="s">
        <v>306</v>
      </c>
      <c r="E1336" s="2" t="s">
        <v>8</v>
      </c>
      <c r="F1336" s="2" t="n">
        <v>3</v>
      </c>
      <c r="G1336" s="2" t="s">
        <v>206</v>
      </c>
      <c r="H1336" s="1" t="n">
        <v>7</v>
      </c>
    </row>
    <row r="1337" customFormat="false" ht="12.8" hidden="false" customHeight="false" outlineLevel="0" collapsed="false">
      <c r="A1337" s="2" t="s">
        <v>130</v>
      </c>
      <c r="B1337" s="2"/>
      <c r="C1337" s="2" t="s">
        <v>413</v>
      </c>
      <c r="D1337" s="2" t="s">
        <v>306</v>
      </c>
      <c r="E1337" s="2" t="s">
        <v>8</v>
      </c>
      <c r="F1337" s="2" t="n">
        <v>2</v>
      </c>
      <c r="G1337" s="2" t="s">
        <v>447</v>
      </c>
    </row>
    <row r="1338" customFormat="false" ht="12.8" hidden="false" customHeight="false" outlineLevel="0" collapsed="false">
      <c r="A1338" s="2" t="s">
        <v>130</v>
      </c>
      <c r="B1338" s="2"/>
      <c r="C1338" s="2" t="s">
        <v>569</v>
      </c>
      <c r="D1338" s="2" t="s">
        <v>306</v>
      </c>
      <c r="E1338" s="2" t="s">
        <v>8</v>
      </c>
      <c r="F1338" s="2" t="n">
        <v>2</v>
      </c>
      <c r="G1338" s="2" t="s">
        <v>887</v>
      </c>
    </row>
    <row r="1339" customFormat="false" ht="12.8" hidden="false" customHeight="false" outlineLevel="0" collapsed="false">
      <c r="A1339" s="2" t="s">
        <v>194</v>
      </c>
      <c r="B1339" s="2"/>
      <c r="C1339" s="2"/>
      <c r="D1339" s="2" t="s">
        <v>306</v>
      </c>
      <c r="E1339" s="2" t="s">
        <v>8</v>
      </c>
      <c r="F1339" s="2" t="n">
        <v>2</v>
      </c>
      <c r="G1339" s="2" t="s">
        <v>449</v>
      </c>
    </row>
    <row r="1340" customFormat="false" ht="12.8" hidden="false" customHeight="false" outlineLevel="0" collapsed="false">
      <c r="A1340" s="2" t="s">
        <v>79</v>
      </c>
      <c r="B1340" s="2" t="n">
        <v>13397</v>
      </c>
      <c r="C1340" s="3" t="n">
        <v>44332</v>
      </c>
      <c r="D1340" s="2" t="s">
        <v>227</v>
      </c>
      <c r="E1340" s="2" t="s">
        <v>8</v>
      </c>
      <c r="F1340" s="2" t="n">
        <v>1</v>
      </c>
      <c r="G1340" s="2" t="s">
        <v>228</v>
      </c>
      <c r="H1340" s="1" t="n">
        <v>23</v>
      </c>
    </row>
    <row r="1341" customFormat="false" ht="12.8" hidden="false" customHeight="false" outlineLevel="0" collapsed="false">
      <c r="A1341" s="2" t="s">
        <v>79</v>
      </c>
      <c r="B1341" s="2" t="n">
        <v>13397</v>
      </c>
      <c r="C1341" s="3" t="n">
        <v>44332</v>
      </c>
      <c r="D1341" s="2" t="s">
        <v>227</v>
      </c>
      <c r="E1341" s="2" t="s">
        <v>8</v>
      </c>
      <c r="F1341" s="2" t="n">
        <v>1</v>
      </c>
      <c r="G1341" s="2" t="s">
        <v>228</v>
      </c>
      <c r="H1341" s="1" t="n">
        <v>23</v>
      </c>
    </row>
    <row r="1342" customFormat="false" ht="12.8" hidden="false" customHeight="false" outlineLevel="0" collapsed="false">
      <c r="A1342" s="2" t="s">
        <v>112</v>
      </c>
      <c r="B1342" s="2" t="n">
        <v>1329301</v>
      </c>
      <c r="C1342" s="2" t="s">
        <v>1137</v>
      </c>
      <c r="D1342" s="2" t="s">
        <v>227</v>
      </c>
      <c r="E1342" s="2" t="s">
        <v>2</v>
      </c>
      <c r="F1342" s="2" t="n">
        <v>2</v>
      </c>
      <c r="G1342" s="2" t="s">
        <v>421</v>
      </c>
    </row>
    <row r="1343" customFormat="false" ht="12.8" hidden="false" customHeight="false" outlineLevel="0" collapsed="false">
      <c r="A1343" s="2" t="s">
        <v>130</v>
      </c>
      <c r="B1343" s="2" t="n">
        <v>12243</v>
      </c>
      <c r="C1343" s="3" t="n">
        <v>44391</v>
      </c>
      <c r="D1343" s="2" t="s">
        <v>227</v>
      </c>
      <c r="E1343" s="2" t="s">
        <v>8</v>
      </c>
      <c r="F1343" s="2" t="n">
        <v>1</v>
      </c>
      <c r="G1343" s="2" t="s">
        <v>258</v>
      </c>
      <c r="H1343" s="1" t="n">
        <v>62</v>
      </c>
    </row>
    <row r="1344" customFormat="false" ht="12.8" hidden="false" customHeight="false" outlineLevel="0" collapsed="false">
      <c r="A1344" s="2" t="s">
        <v>130</v>
      </c>
      <c r="B1344" s="2" t="n">
        <v>17039</v>
      </c>
      <c r="C1344" s="3" t="n">
        <v>44396</v>
      </c>
      <c r="D1344" s="2" t="s">
        <v>227</v>
      </c>
      <c r="E1344" s="2" t="s">
        <v>8</v>
      </c>
      <c r="F1344" s="2" t="n">
        <v>2</v>
      </c>
      <c r="G1344" s="2" t="s">
        <v>238</v>
      </c>
      <c r="H1344" s="1" t="n">
        <v>37</v>
      </c>
    </row>
    <row r="1345" customFormat="false" ht="12.8" hidden="false" customHeight="false" outlineLevel="0" collapsed="false">
      <c r="A1345" s="2" t="s">
        <v>130</v>
      </c>
      <c r="B1345" s="2" t="n">
        <v>12243</v>
      </c>
      <c r="C1345" s="3" t="n">
        <v>44391</v>
      </c>
      <c r="D1345" s="2" t="s">
        <v>227</v>
      </c>
      <c r="E1345" s="2" t="s">
        <v>8</v>
      </c>
      <c r="F1345" s="2" t="n">
        <v>1</v>
      </c>
      <c r="G1345" s="2" t="s">
        <v>258</v>
      </c>
      <c r="H1345" s="1" t="n">
        <v>62</v>
      </c>
    </row>
    <row r="1346" customFormat="false" ht="12.8" hidden="false" customHeight="false" outlineLevel="0" collapsed="false">
      <c r="A1346" s="2" t="s">
        <v>130</v>
      </c>
      <c r="B1346" s="2" t="n">
        <v>17039</v>
      </c>
      <c r="C1346" s="3" t="n">
        <v>44396</v>
      </c>
      <c r="D1346" s="2" t="s">
        <v>227</v>
      </c>
      <c r="E1346" s="2" t="s">
        <v>8</v>
      </c>
      <c r="F1346" s="2" t="n">
        <v>2</v>
      </c>
      <c r="G1346" s="2" t="s">
        <v>238</v>
      </c>
      <c r="H1346" s="1" t="n">
        <v>37</v>
      </c>
    </row>
    <row r="1347" customFormat="false" ht="12.8" hidden="false" customHeight="false" outlineLevel="0" collapsed="false">
      <c r="A1347" s="2" t="s">
        <v>194</v>
      </c>
      <c r="B1347" s="2" t="n">
        <v>479220</v>
      </c>
      <c r="C1347" s="3" t="n">
        <v>43598</v>
      </c>
      <c r="D1347" s="2" t="s">
        <v>227</v>
      </c>
      <c r="E1347" s="2" t="s">
        <v>8</v>
      </c>
      <c r="F1347" s="2" t="n">
        <v>1</v>
      </c>
      <c r="G1347" s="2" t="s">
        <v>206</v>
      </c>
    </row>
    <row r="1348" customFormat="false" ht="12.8" hidden="false" customHeight="false" outlineLevel="0" collapsed="false">
      <c r="A1348" s="2" t="s">
        <v>194</v>
      </c>
      <c r="B1348" s="2"/>
      <c r="C1348" s="3" t="n">
        <v>44122</v>
      </c>
      <c r="D1348" s="2" t="s">
        <v>227</v>
      </c>
      <c r="E1348" s="2" t="s">
        <v>8</v>
      </c>
      <c r="F1348" s="2" t="n">
        <v>1</v>
      </c>
      <c r="G1348" s="2" t="s">
        <v>206</v>
      </c>
    </row>
    <row r="1349" customFormat="false" ht="12.8" hidden="false" customHeight="false" outlineLevel="0" collapsed="false">
      <c r="A1349" s="2" t="s">
        <v>79</v>
      </c>
      <c r="B1349" s="2" t="n">
        <v>453977</v>
      </c>
      <c r="C1349" s="2" t="s">
        <v>569</v>
      </c>
      <c r="D1349" s="2" t="s">
        <v>1138</v>
      </c>
      <c r="E1349" s="2" t="s">
        <v>8</v>
      </c>
      <c r="F1349" s="2" t="n">
        <v>2</v>
      </c>
      <c r="G1349" s="2" t="s">
        <v>981</v>
      </c>
    </row>
    <row r="1350" customFormat="false" ht="12.8" hidden="false" customHeight="false" outlineLevel="0" collapsed="false">
      <c r="A1350" s="2" t="s">
        <v>130</v>
      </c>
      <c r="B1350" s="2" t="n">
        <v>16119</v>
      </c>
      <c r="C1350" s="3" t="n">
        <v>44396</v>
      </c>
      <c r="D1350" s="2" t="s">
        <v>260</v>
      </c>
      <c r="E1350" s="2" t="s">
        <v>2</v>
      </c>
      <c r="F1350" s="2" t="n">
        <v>1</v>
      </c>
      <c r="G1350" s="2" t="s">
        <v>217</v>
      </c>
      <c r="H1350" s="1" t="n">
        <v>64</v>
      </c>
    </row>
    <row r="1351" customFormat="false" ht="12.8" hidden="false" customHeight="false" outlineLevel="0" collapsed="false">
      <c r="A1351" s="2" t="s">
        <v>130</v>
      </c>
      <c r="B1351" s="2" t="n">
        <v>16119</v>
      </c>
      <c r="C1351" s="3" t="n">
        <v>44396</v>
      </c>
      <c r="D1351" s="2" t="s">
        <v>260</v>
      </c>
      <c r="E1351" s="2" t="s">
        <v>2</v>
      </c>
      <c r="F1351" s="2" t="n">
        <v>1</v>
      </c>
      <c r="G1351" s="2" t="s">
        <v>217</v>
      </c>
      <c r="H1351" s="1" t="n">
        <v>64</v>
      </c>
    </row>
    <row r="1352" customFormat="false" ht="12.8" hidden="false" customHeight="false" outlineLevel="0" collapsed="false">
      <c r="A1352" s="2" t="s">
        <v>0</v>
      </c>
      <c r="B1352" s="2" t="n">
        <v>565731</v>
      </c>
      <c r="C1352" s="3" t="n">
        <v>43320</v>
      </c>
      <c r="D1352" s="2" t="s">
        <v>140</v>
      </c>
      <c r="E1352" s="2" t="s">
        <v>2</v>
      </c>
      <c r="F1352" s="2" t="n">
        <v>1</v>
      </c>
      <c r="G1352" s="2" t="s">
        <v>572</v>
      </c>
    </row>
    <row r="1353" customFormat="false" ht="12.8" hidden="false" customHeight="false" outlineLevel="0" collapsed="false">
      <c r="A1353" s="2" t="s">
        <v>79</v>
      </c>
      <c r="B1353" s="2" t="n">
        <v>6208</v>
      </c>
      <c r="C1353" s="3" t="n">
        <v>44143</v>
      </c>
      <c r="D1353" s="2" t="s">
        <v>1139</v>
      </c>
      <c r="E1353" s="2" t="s">
        <v>8</v>
      </c>
      <c r="F1353" s="2" t="n">
        <v>4</v>
      </c>
      <c r="G1353" s="2" t="s">
        <v>339</v>
      </c>
    </row>
    <row r="1354" customFormat="false" ht="12.8" hidden="false" customHeight="false" outlineLevel="0" collapsed="false">
      <c r="A1354" s="2" t="s">
        <v>194</v>
      </c>
      <c r="B1354" s="2" t="n">
        <v>441511</v>
      </c>
      <c r="C1354" s="2" t="s">
        <v>1140</v>
      </c>
      <c r="D1354" s="2" t="s">
        <v>1141</v>
      </c>
      <c r="E1354" s="2" t="s">
        <v>2</v>
      </c>
      <c r="F1354" s="2" t="n">
        <v>1</v>
      </c>
      <c r="G1354" s="2" t="s">
        <v>421</v>
      </c>
    </row>
    <row r="1355" customFormat="false" ht="12.8" hidden="false" customHeight="false" outlineLevel="0" collapsed="false">
      <c r="A1355" s="2" t="s">
        <v>182</v>
      </c>
      <c r="B1355" s="2" t="n">
        <v>691213</v>
      </c>
      <c r="C1355" s="2" t="s">
        <v>565</v>
      </c>
      <c r="D1355" s="2" t="s">
        <v>1142</v>
      </c>
      <c r="E1355" s="2" t="s">
        <v>8</v>
      </c>
      <c r="F1355" s="2" t="n">
        <v>1</v>
      </c>
      <c r="G1355" s="2" t="s">
        <v>242</v>
      </c>
    </row>
    <row r="1356" customFormat="false" ht="12.8" hidden="false" customHeight="false" outlineLevel="0" collapsed="false">
      <c r="A1356" s="1" t="s">
        <v>194</v>
      </c>
      <c r="B1356" s="1" t="n">
        <v>24168</v>
      </c>
      <c r="C1356" s="3" t="n">
        <v>44529</v>
      </c>
      <c r="D1356" s="1" t="s">
        <v>377</v>
      </c>
      <c r="E1356" s="1" t="s">
        <v>8</v>
      </c>
      <c r="F1356" s="1" t="n">
        <v>2</v>
      </c>
      <c r="G1356" s="1" t="s">
        <v>378</v>
      </c>
      <c r="H1356" s="1" t="n">
        <v>102</v>
      </c>
    </row>
    <row r="1357" customFormat="false" ht="12.8" hidden="false" customHeight="false" outlineLevel="0" collapsed="false">
      <c r="A1357" s="1" t="s">
        <v>194</v>
      </c>
      <c r="B1357" s="1" t="n">
        <v>24168</v>
      </c>
      <c r="C1357" s="3" t="n">
        <v>44529</v>
      </c>
      <c r="D1357" s="1" t="s">
        <v>377</v>
      </c>
      <c r="E1357" s="1" t="s">
        <v>8</v>
      </c>
      <c r="F1357" s="1" t="n">
        <v>2</v>
      </c>
      <c r="G1357" s="1" t="s">
        <v>378</v>
      </c>
      <c r="H1357" s="1" t="n">
        <v>102</v>
      </c>
    </row>
    <row r="1358" customFormat="false" ht="12.8" hidden="false" customHeight="false" outlineLevel="0" collapsed="false">
      <c r="A1358" s="2" t="s">
        <v>0</v>
      </c>
      <c r="B1358" s="2" t="n">
        <v>20089</v>
      </c>
      <c r="C1358" s="3" t="n">
        <v>43764</v>
      </c>
      <c r="D1358" s="2" t="s">
        <v>1143</v>
      </c>
      <c r="E1358" s="2" t="s">
        <v>8</v>
      </c>
      <c r="F1358" s="2" t="n">
        <v>1</v>
      </c>
      <c r="G1358" s="2" t="s">
        <v>419</v>
      </c>
    </row>
    <row r="1359" customFormat="false" ht="12.8" hidden="false" customHeight="false" outlineLevel="0" collapsed="false">
      <c r="A1359" s="2" t="s">
        <v>160</v>
      </c>
      <c r="B1359" s="2" t="n">
        <v>8211</v>
      </c>
      <c r="C1359" s="3" t="n">
        <v>44114</v>
      </c>
      <c r="D1359" s="2" t="s">
        <v>1143</v>
      </c>
      <c r="E1359" s="2" t="s">
        <v>8</v>
      </c>
      <c r="F1359" s="2" t="n">
        <v>1</v>
      </c>
      <c r="G1359" s="2" t="s">
        <v>211</v>
      </c>
    </row>
    <row r="1360" customFormat="false" ht="12.8" hidden="false" customHeight="false" outlineLevel="0" collapsed="false">
      <c r="A1360" s="2" t="s">
        <v>194</v>
      </c>
      <c r="B1360" s="2" t="n">
        <v>5443</v>
      </c>
      <c r="C1360" s="3" t="n">
        <v>43778</v>
      </c>
      <c r="D1360" s="2" t="s">
        <v>1143</v>
      </c>
      <c r="E1360" s="2" t="s">
        <v>2</v>
      </c>
      <c r="F1360" s="2" t="n">
        <v>1</v>
      </c>
      <c r="G1360" s="2" t="s">
        <v>206</v>
      </c>
    </row>
    <row r="1361" customFormat="false" ht="12.8" hidden="false" customHeight="false" outlineLevel="0" collapsed="false">
      <c r="A1361" s="2" t="s">
        <v>79</v>
      </c>
      <c r="B1361" s="2" t="n">
        <v>475014</v>
      </c>
      <c r="C1361" s="3" t="n">
        <v>43407</v>
      </c>
      <c r="D1361" s="2" t="s">
        <v>1144</v>
      </c>
      <c r="E1361" s="2" t="s">
        <v>8</v>
      </c>
      <c r="F1361" s="2" t="n">
        <v>1</v>
      </c>
      <c r="G1361" s="2" t="s">
        <v>436</v>
      </c>
    </row>
    <row r="1362" customFormat="false" ht="12.8" hidden="false" customHeight="false" outlineLevel="0" collapsed="false">
      <c r="A1362" s="2" t="s">
        <v>0</v>
      </c>
      <c r="B1362" s="2" t="n">
        <v>604901</v>
      </c>
      <c r="C1362" s="3" t="n">
        <v>43701</v>
      </c>
      <c r="D1362" s="2" t="s">
        <v>1068</v>
      </c>
      <c r="E1362" s="2" t="s">
        <v>8</v>
      </c>
      <c r="F1362" s="2" t="n">
        <v>2</v>
      </c>
      <c r="G1362" s="2" t="s">
        <v>436</v>
      </c>
    </row>
    <row r="1363" customFormat="false" ht="12.8" hidden="false" customHeight="false" outlineLevel="0" collapsed="false">
      <c r="A1363" s="2" t="s">
        <v>0</v>
      </c>
      <c r="B1363" s="2" t="n">
        <v>17342</v>
      </c>
      <c r="C1363" s="3" t="n">
        <v>44095</v>
      </c>
      <c r="D1363" s="2" t="s">
        <v>1068</v>
      </c>
      <c r="E1363" s="2" t="s">
        <v>8</v>
      </c>
      <c r="F1363" s="2" t="n">
        <v>1</v>
      </c>
      <c r="G1363" s="2" t="s">
        <v>242</v>
      </c>
    </row>
    <row r="1364" customFormat="false" ht="12.8" hidden="false" customHeight="false" outlineLevel="0" collapsed="false">
      <c r="A1364" s="2" t="s">
        <v>130</v>
      </c>
      <c r="B1364" s="2" t="n">
        <v>9259</v>
      </c>
      <c r="C1364" s="3" t="n">
        <v>44146</v>
      </c>
      <c r="D1364" s="2" t="s">
        <v>1068</v>
      </c>
      <c r="E1364" s="2" t="s">
        <v>8</v>
      </c>
      <c r="F1364" s="2" t="n">
        <v>1</v>
      </c>
      <c r="G1364" s="2" t="s">
        <v>211</v>
      </c>
    </row>
    <row r="1365" customFormat="false" ht="12.8" hidden="false" customHeight="false" outlineLevel="0" collapsed="false">
      <c r="A1365" s="2" t="s">
        <v>130</v>
      </c>
      <c r="B1365" s="2" t="n">
        <v>544847</v>
      </c>
      <c r="C1365" s="3" t="s">
        <v>1145</v>
      </c>
      <c r="D1365" s="2" t="s">
        <v>7</v>
      </c>
      <c r="E1365" s="2" t="s">
        <v>8</v>
      </c>
      <c r="F1365" s="2" t="n">
        <v>3</v>
      </c>
      <c r="G1365" s="2" t="s">
        <v>1146</v>
      </c>
    </row>
    <row r="1366" customFormat="false" ht="12.8" hidden="false" customHeight="false" outlineLevel="0" collapsed="false">
      <c r="A1366" s="2" t="s">
        <v>130</v>
      </c>
      <c r="B1366" s="2"/>
      <c r="C1366" s="3" t="n">
        <v>44330</v>
      </c>
      <c r="D1366" s="2" t="s">
        <v>7</v>
      </c>
      <c r="E1366" s="2" t="s">
        <v>8</v>
      </c>
      <c r="F1366" s="2" t="n">
        <v>1</v>
      </c>
      <c r="G1366" s="2" t="s">
        <v>242</v>
      </c>
      <c r="H1366" s="1" t="n">
        <v>56</v>
      </c>
    </row>
    <row r="1367" customFormat="false" ht="12.8" hidden="false" customHeight="false" outlineLevel="0" collapsed="false">
      <c r="A1367" s="2" t="s">
        <v>130</v>
      </c>
      <c r="B1367" s="2"/>
      <c r="C1367" s="3" t="n">
        <v>44330</v>
      </c>
      <c r="D1367" s="2" t="s">
        <v>7</v>
      </c>
      <c r="E1367" s="2" t="s">
        <v>8</v>
      </c>
      <c r="F1367" s="2" t="n">
        <v>1</v>
      </c>
      <c r="G1367" s="2" t="s">
        <v>242</v>
      </c>
      <c r="H1367" s="1" t="n">
        <v>56</v>
      </c>
    </row>
    <row r="1368" customFormat="false" ht="12.8" hidden="false" customHeight="false" outlineLevel="0" collapsed="false">
      <c r="A1368" s="2" t="s">
        <v>151</v>
      </c>
      <c r="B1368" s="2" t="n">
        <v>4136</v>
      </c>
      <c r="C1368" s="3" t="n">
        <v>43956</v>
      </c>
      <c r="D1368" s="2" t="s">
        <v>7</v>
      </c>
      <c r="E1368" s="2" t="s">
        <v>8</v>
      </c>
      <c r="F1368" s="2" t="n">
        <v>1</v>
      </c>
      <c r="G1368" s="2" t="s">
        <v>1147</v>
      </c>
    </row>
    <row r="1369" customFormat="false" ht="12.8" hidden="false" customHeight="false" outlineLevel="0" collapsed="false">
      <c r="A1369" s="2" t="s">
        <v>79</v>
      </c>
      <c r="B1369" s="2" t="n">
        <v>454376</v>
      </c>
      <c r="C1369" s="2" t="s">
        <v>448</v>
      </c>
      <c r="D1369" s="2" t="s">
        <v>1148</v>
      </c>
      <c r="E1369" s="2" t="s">
        <v>8</v>
      </c>
      <c r="F1369" s="2" t="n">
        <v>1</v>
      </c>
      <c r="G1369" s="2" t="s">
        <v>1149</v>
      </c>
    </row>
    <row r="1370" customFormat="false" ht="12.8" hidden="false" customHeight="false" outlineLevel="0" collapsed="false">
      <c r="A1370" s="2" t="s">
        <v>79</v>
      </c>
      <c r="B1370" s="2" t="n">
        <v>2564</v>
      </c>
      <c r="C1370" s="3" t="n">
        <v>44473</v>
      </c>
      <c r="D1370" s="2" t="s">
        <v>343</v>
      </c>
      <c r="E1370" s="2" t="s">
        <v>8</v>
      </c>
      <c r="F1370" s="2" t="n">
        <v>2</v>
      </c>
      <c r="G1370" s="2" t="s">
        <v>242</v>
      </c>
      <c r="H1370" s="1" t="n">
        <v>26</v>
      </c>
    </row>
    <row r="1371" customFormat="false" ht="12.8" hidden="false" customHeight="false" outlineLevel="0" collapsed="false">
      <c r="A1371" s="2" t="s">
        <v>79</v>
      </c>
      <c r="B1371" s="2" t="n">
        <v>2684</v>
      </c>
      <c r="C1371" s="3" t="n">
        <v>44473</v>
      </c>
      <c r="D1371" s="2" t="s">
        <v>343</v>
      </c>
      <c r="E1371" s="2" t="s">
        <v>2</v>
      </c>
      <c r="F1371" s="2" t="n">
        <v>2</v>
      </c>
      <c r="G1371" s="2" t="s">
        <v>206</v>
      </c>
      <c r="H1371" s="1" t="n">
        <v>27</v>
      </c>
    </row>
    <row r="1372" customFormat="false" ht="12.8" hidden="false" customHeight="false" outlineLevel="0" collapsed="false">
      <c r="A1372" s="2" t="s">
        <v>79</v>
      </c>
      <c r="B1372" s="2" t="n">
        <v>2564</v>
      </c>
      <c r="C1372" s="3" t="n">
        <v>44473</v>
      </c>
      <c r="D1372" s="2" t="s">
        <v>343</v>
      </c>
      <c r="E1372" s="2" t="s">
        <v>8</v>
      </c>
      <c r="F1372" s="2" t="n">
        <v>2</v>
      </c>
      <c r="G1372" s="2" t="s">
        <v>242</v>
      </c>
      <c r="H1372" s="1" t="n">
        <v>26</v>
      </c>
    </row>
    <row r="1373" customFormat="false" ht="12.8" hidden="false" customHeight="false" outlineLevel="0" collapsed="false">
      <c r="A1373" s="2" t="s">
        <v>79</v>
      </c>
      <c r="B1373" s="2" t="n">
        <v>2684</v>
      </c>
      <c r="C1373" s="3" t="n">
        <v>44473</v>
      </c>
      <c r="D1373" s="2" t="s">
        <v>343</v>
      </c>
      <c r="E1373" s="2" t="s">
        <v>2</v>
      </c>
      <c r="F1373" s="2" t="n">
        <v>2</v>
      </c>
      <c r="G1373" s="2" t="s">
        <v>206</v>
      </c>
      <c r="H1373" s="1" t="n">
        <v>27</v>
      </c>
    </row>
    <row r="1374" customFormat="false" ht="12.8" hidden="false" customHeight="false" outlineLevel="0" collapsed="false">
      <c r="A1374" s="2" t="s">
        <v>182</v>
      </c>
      <c r="B1374" s="2" t="n">
        <v>23829</v>
      </c>
      <c r="C1374" s="3" t="n">
        <v>44133</v>
      </c>
      <c r="D1374" s="2" t="s">
        <v>1150</v>
      </c>
      <c r="E1374" s="2" t="s">
        <v>8</v>
      </c>
      <c r="F1374" s="2" t="n">
        <v>2</v>
      </c>
      <c r="G1374" s="2" t="s">
        <v>258</v>
      </c>
    </row>
    <row r="1375" customFormat="false" ht="12.8" hidden="false" customHeight="false" outlineLevel="0" collapsed="false">
      <c r="A1375" s="2" t="s">
        <v>194</v>
      </c>
      <c r="B1375" s="2" t="n">
        <v>456697</v>
      </c>
      <c r="C1375" s="2" t="s">
        <v>435</v>
      </c>
      <c r="D1375" s="2" t="s">
        <v>1150</v>
      </c>
      <c r="E1375" s="2" t="s">
        <v>8</v>
      </c>
      <c r="F1375" s="2" t="n">
        <v>1</v>
      </c>
      <c r="G1375" s="2" t="s">
        <v>1151</v>
      </c>
    </row>
    <row r="1376" customFormat="false" ht="12.8" hidden="false" customHeight="false" outlineLevel="0" collapsed="false">
      <c r="A1376" s="2" t="s">
        <v>112</v>
      </c>
      <c r="B1376" s="2" t="n">
        <v>511731</v>
      </c>
      <c r="C1376" s="2" t="s">
        <v>658</v>
      </c>
      <c r="D1376" s="2" t="s">
        <v>1152</v>
      </c>
      <c r="E1376" s="2" t="s">
        <v>8</v>
      </c>
      <c r="F1376" s="2" t="n">
        <v>2</v>
      </c>
      <c r="G1376" s="2" t="s">
        <v>1153</v>
      </c>
    </row>
    <row r="1377" customFormat="false" ht="12.8" hidden="false" customHeight="false" outlineLevel="0" collapsed="false">
      <c r="A1377" s="2" t="s">
        <v>0</v>
      </c>
      <c r="B1377" s="2" t="n">
        <v>470777</v>
      </c>
      <c r="C1377" s="3" t="s">
        <v>1154</v>
      </c>
      <c r="D1377" s="2" t="s">
        <v>59</v>
      </c>
      <c r="E1377" s="2" t="s">
        <v>718</v>
      </c>
      <c r="F1377" s="2" t="n">
        <v>1</v>
      </c>
      <c r="G1377" s="2"/>
    </row>
    <row r="1378" customFormat="false" ht="12.8" hidden="false" customHeight="false" outlineLevel="0" collapsed="false">
      <c r="A1378" s="2" t="s">
        <v>0</v>
      </c>
      <c r="B1378" s="2" t="n">
        <v>9046</v>
      </c>
      <c r="C1378" s="3" t="n">
        <v>43750</v>
      </c>
      <c r="D1378" s="2" t="s">
        <v>1155</v>
      </c>
      <c r="E1378" s="2" t="s">
        <v>8</v>
      </c>
      <c r="F1378" s="2" t="n">
        <v>1</v>
      </c>
      <c r="G1378" s="2" t="s">
        <v>211</v>
      </c>
    </row>
    <row r="1379" customFormat="false" ht="12.8" hidden="false" customHeight="false" outlineLevel="0" collapsed="false">
      <c r="A1379" s="2" t="s">
        <v>182</v>
      </c>
      <c r="B1379" s="2" t="n">
        <v>738716</v>
      </c>
      <c r="C1379" s="3" t="n">
        <v>43198</v>
      </c>
      <c r="D1379" s="2" t="s">
        <v>1156</v>
      </c>
      <c r="E1379" s="2" t="s">
        <v>2</v>
      </c>
      <c r="F1379" s="2" t="n">
        <v>1</v>
      </c>
      <c r="G1379" s="2" t="s">
        <v>572</v>
      </c>
    </row>
    <row r="1380" customFormat="false" ht="12.8" hidden="false" customHeight="false" outlineLevel="0" collapsed="false">
      <c r="A1380" s="2" t="s">
        <v>79</v>
      </c>
      <c r="B1380" s="2" t="n">
        <v>6664</v>
      </c>
      <c r="C1380" s="3" t="n">
        <v>44143</v>
      </c>
      <c r="D1380" s="2" t="s">
        <v>103</v>
      </c>
      <c r="E1380" s="2" t="s">
        <v>8</v>
      </c>
      <c r="F1380" s="2" t="n">
        <v>1</v>
      </c>
      <c r="G1380" s="2" t="s">
        <v>211</v>
      </c>
    </row>
    <row r="1381" customFormat="false" ht="12.8" hidden="false" customHeight="false" outlineLevel="0" collapsed="false">
      <c r="A1381" s="2" t="s">
        <v>112</v>
      </c>
      <c r="B1381" s="2"/>
      <c r="C1381" s="3" t="n">
        <v>44123</v>
      </c>
      <c r="D1381" s="2" t="s">
        <v>103</v>
      </c>
      <c r="E1381" s="2" t="s">
        <v>8</v>
      </c>
      <c r="F1381" s="2" t="n">
        <v>1</v>
      </c>
      <c r="G1381" s="2" t="s">
        <v>308</v>
      </c>
    </row>
    <row r="1382" customFormat="false" ht="12.8" hidden="false" customHeight="false" outlineLevel="0" collapsed="false">
      <c r="A1382" s="1" t="s">
        <v>130</v>
      </c>
      <c r="B1382" s="1" t="n">
        <v>9993</v>
      </c>
      <c r="C1382" s="3" t="n">
        <v>44512</v>
      </c>
      <c r="D1382" s="1" t="s">
        <v>103</v>
      </c>
      <c r="E1382" s="1" t="s">
        <v>8</v>
      </c>
      <c r="F1382" s="1" t="n">
        <v>1</v>
      </c>
      <c r="G1382" s="1" t="s">
        <v>206</v>
      </c>
      <c r="H1382" s="1" t="n">
        <v>85</v>
      </c>
    </row>
    <row r="1383" customFormat="false" ht="12.8" hidden="false" customHeight="false" outlineLevel="0" collapsed="false">
      <c r="A1383" s="1" t="s">
        <v>130</v>
      </c>
      <c r="B1383" s="1" t="n">
        <v>9993</v>
      </c>
      <c r="C1383" s="3" t="n">
        <v>44512</v>
      </c>
      <c r="D1383" s="1" t="s">
        <v>103</v>
      </c>
      <c r="E1383" s="1" t="s">
        <v>8</v>
      </c>
      <c r="F1383" s="1" t="n">
        <v>1</v>
      </c>
      <c r="G1383" s="1" t="s">
        <v>206</v>
      </c>
      <c r="H1383" s="1" t="n">
        <v>85</v>
      </c>
    </row>
    <row r="1384" customFormat="false" ht="12.8" hidden="false" customHeight="false" outlineLevel="0" collapsed="false">
      <c r="A1384" s="2" t="s">
        <v>160</v>
      </c>
      <c r="B1384" s="2" t="n">
        <v>20960</v>
      </c>
      <c r="C1384" s="3" t="n">
        <v>44493</v>
      </c>
      <c r="D1384" s="2" t="s">
        <v>103</v>
      </c>
      <c r="E1384" s="2" t="s">
        <v>2</v>
      </c>
      <c r="F1384" s="2" t="n">
        <v>1</v>
      </c>
      <c r="G1384" s="2" t="s">
        <v>206</v>
      </c>
      <c r="H1384" s="1" t="n">
        <v>113</v>
      </c>
    </row>
    <row r="1385" customFormat="false" ht="12.8" hidden="false" customHeight="false" outlineLevel="0" collapsed="false">
      <c r="A1385" s="2" t="s">
        <v>160</v>
      </c>
      <c r="B1385" s="2" t="n">
        <v>20960</v>
      </c>
      <c r="C1385" s="3" t="n">
        <v>44493</v>
      </c>
      <c r="D1385" s="2" t="s">
        <v>103</v>
      </c>
      <c r="E1385" s="2" t="s">
        <v>2</v>
      </c>
      <c r="F1385" s="2" t="n">
        <v>1</v>
      </c>
      <c r="G1385" s="2" t="s">
        <v>206</v>
      </c>
      <c r="H1385" s="1" t="n">
        <v>113</v>
      </c>
    </row>
    <row r="1386" customFormat="false" ht="12.8" hidden="false" customHeight="false" outlineLevel="0" collapsed="false">
      <c r="A1386" s="2" t="s">
        <v>130</v>
      </c>
      <c r="B1386" s="2" t="n">
        <v>2225</v>
      </c>
      <c r="C1386" s="3" t="n">
        <v>44412</v>
      </c>
      <c r="D1386" s="2" t="s">
        <v>266</v>
      </c>
      <c r="E1386" s="2" t="s">
        <v>8</v>
      </c>
      <c r="F1386" s="2" t="n">
        <v>1</v>
      </c>
      <c r="G1386" s="2" t="s">
        <v>211</v>
      </c>
      <c r="H1386" s="1" t="n">
        <v>68</v>
      </c>
    </row>
    <row r="1387" customFormat="false" ht="12.8" hidden="false" customHeight="false" outlineLevel="0" collapsed="false">
      <c r="A1387" s="2" t="s">
        <v>130</v>
      </c>
      <c r="B1387" s="2" t="n">
        <v>2225</v>
      </c>
      <c r="C1387" s="3" t="n">
        <v>44412</v>
      </c>
      <c r="D1387" s="2" t="s">
        <v>266</v>
      </c>
      <c r="E1387" s="2" t="s">
        <v>8</v>
      </c>
      <c r="F1387" s="2" t="n">
        <v>1</v>
      </c>
      <c r="G1387" s="2" t="s">
        <v>211</v>
      </c>
      <c r="H1387" s="1" t="n">
        <v>68</v>
      </c>
    </row>
    <row r="1388" customFormat="false" ht="12.8" hidden="false" customHeight="false" outlineLevel="0" collapsed="false">
      <c r="A1388" s="2" t="s">
        <v>194</v>
      </c>
      <c r="B1388" s="2" t="n">
        <v>21400</v>
      </c>
      <c r="C1388" s="3" t="n">
        <v>44192</v>
      </c>
      <c r="D1388" s="2" t="s">
        <v>1157</v>
      </c>
      <c r="E1388" s="2" t="s">
        <v>2</v>
      </c>
      <c r="F1388" s="2" t="n">
        <v>1</v>
      </c>
      <c r="G1388" s="2" t="s">
        <v>211</v>
      </c>
    </row>
    <row r="1389" customFormat="false" ht="12.8" hidden="false" customHeight="false" outlineLevel="0" collapsed="false">
      <c r="A1389" s="2" t="s">
        <v>160</v>
      </c>
      <c r="B1389" s="2" t="n">
        <v>1680</v>
      </c>
      <c r="C1389" s="3" t="n">
        <v>44503</v>
      </c>
      <c r="D1389" s="2" t="s">
        <v>364</v>
      </c>
      <c r="E1389" s="2" t="s">
        <v>8</v>
      </c>
      <c r="F1389" s="2" t="n">
        <v>2</v>
      </c>
      <c r="G1389" s="2" t="s">
        <v>206</v>
      </c>
      <c r="H1389" s="1" t="n">
        <v>75</v>
      </c>
    </row>
    <row r="1390" customFormat="false" ht="12.8" hidden="false" customHeight="false" outlineLevel="0" collapsed="false">
      <c r="A1390" s="2" t="s">
        <v>160</v>
      </c>
      <c r="B1390" s="2" t="n">
        <v>1680</v>
      </c>
      <c r="C1390" s="3" t="n">
        <v>44503</v>
      </c>
      <c r="D1390" s="2" t="s">
        <v>364</v>
      </c>
      <c r="E1390" s="2" t="s">
        <v>8</v>
      </c>
      <c r="F1390" s="2" t="n">
        <v>2</v>
      </c>
      <c r="G1390" s="2" t="s">
        <v>206</v>
      </c>
      <c r="H1390" s="1" t="n">
        <v>75</v>
      </c>
    </row>
    <row r="1391" customFormat="false" ht="12.8" hidden="false" customHeight="false" outlineLevel="0" collapsed="false">
      <c r="A1391" s="2" t="s">
        <v>112</v>
      </c>
      <c r="B1391" s="2" t="n">
        <v>536772</v>
      </c>
      <c r="C1391" s="2" t="s">
        <v>518</v>
      </c>
      <c r="D1391" s="2" t="s">
        <v>1158</v>
      </c>
      <c r="E1391" s="2" t="s">
        <v>8</v>
      </c>
      <c r="F1391" s="2" t="n">
        <v>1</v>
      </c>
      <c r="G1391" s="2" t="s">
        <v>1159</v>
      </c>
    </row>
    <row r="1392" customFormat="false" ht="12.8" hidden="false" customHeight="false" outlineLevel="0" collapsed="false">
      <c r="A1392" s="2" t="s">
        <v>182</v>
      </c>
      <c r="B1392" s="2"/>
      <c r="C1392" s="2" t="s">
        <v>1160</v>
      </c>
      <c r="D1392" s="2" t="s">
        <v>1161</v>
      </c>
      <c r="E1392" s="2" t="s">
        <v>8</v>
      </c>
      <c r="F1392" s="2" t="n">
        <v>1</v>
      </c>
      <c r="G1392" s="2" t="s">
        <v>439</v>
      </c>
    </row>
    <row r="1393" customFormat="false" ht="12.8" hidden="false" customHeight="false" outlineLevel="0" collapsed="false">
      <c r="A1393" s="2" t="s">
        <v>151</v>
      </c>
      <c r="B1393" s="2" t="n">
        <v>535621</v>
      </c>
      <c r="C1393" s="2" t="s">
        <v>653</v>
      </c>
      <c r="D1393" s="2" t="s">
        <v>70</v>
      </c>
      <c r="E1393" s="2" t="s">
        <v>8</v>
      </c>
      <c r="F1393" s="2" t="n">
        <v>1</v>
      </c>
      <c r="G1393" s="2" t="s">
        <v>447</v>
      </c>
    </row>
    <row r="1394" customFormat="false" ht="12.8" hidden="false" customHeight="false" outlineLevel="0" collapsed="false">
      <c r="A1394" s="2" t="s">
        <v>194</v>
      </c>
      <c r="B1394" s="2" t="n">
        <v>19177</v>
      </c>
      <c r="C1394" s="3" t="n">
        <v>44158</v>
      </c>
      <c r="D1394" s="2" t="s">
        <v>70</v>
      </c>
      <c r="E1394" s="2" t="s">
        <v>8</v>
      </c>
      <c r="F1394" s="2" t="n">
        <v>1</v>
      </c>
      <c r="G1394" s="2" t="s">
        <v>211</v>
      </c>
    </row>
    <row r="1395" customFormat="false" ht="12.8" hidden="false" customHeight="false" outlineLevel="0" collapsed="false">
      <c r="A1395" s="2" t="s">
        <v>160</v>
      </c>
      <c r="B1395" s="2" t="n">
        <v>6638</v>
      </c>
      <c r="C1395" s="3" t="n">
        <v>44477</v>
      </c>
      <c r="D1395" s="2" t="s">
        <v>307</v>
      </c>
      <c r="E1395" s="2" t="s">
        <v>2</v>
      </c>
      <c r="F1395" s="2" t="n">
        <v>1</v>
      </c>
      <c r="G1395" s="2" t="s">
        <v>308</v>
      </c>
      <c r="H1395" s="1" t="n">
        <v>110</v>
      </c>
    </row>
    <row r="1396" customFormat="false" ht="12.8" hidden="false" customHeight="false" outlineLevel="0" collapsed="false">
      <c r="A1396" s="2" t="s">
        <v>160</v>
      </c>
      <c r="B1396" s="2" t="n">
        <v>6638</v>
      </c>
      <c r="C1396" s="3" t="n">
        <v>44477</v>
      </c>
      <c r="D1396" s="2" t="s">
        <v>307</v>
      </c>
      <c r="E1396" s="2" t="s">
        <v>2</v>
      </c>
      <c r="F1396" s="2" t="n">
        <v>1</v>
      </c>
      <c r="G1396" s="2" t="s">
        <v>308</v>
      </c>
      <c r="H1396" s="1" t="n">
        <v>110</v>
      </c>
    </row>
    <row r="1397" customFormat="false" ht="12.8" hidden="false" customHeight="false" outlineLevel="0" collapsed="false">
      <c r="A1397" s="2" t="s">
        <v>451</v>
      </c>
      <c r="B1397" s="2" t="n">
        <v>991761</v>
      </c>
      <c r="C1397" s="2" t="s">
        <v>821</v>
      </c>
      <c r="D1397" s="2" t="s">
        <v>1162</v>
      </c>
      <c r="E1397" s="2" t="s">
        <v>8</v>
      </c>
      <c r="F1397" s="2" t="n">
        <v>1</v>
      </c>
      <c r="G1397" s="2" t="s">
        <v>242</v>
      </c>
    </row>
    <row r="1398" customFormat="false" ht="12.8" hidden="false" customHeight="false" outlineLevel="0" collapsed="false">
      <c r="A1398" s="2" t="s">
        <v>160</v>
      </c>
      <c r="B1398" s="2" t="n">
        <v>17705</v>
      </c>
      <c r="C1398" s="3" t="n">
        <v>44125</v>
      </c>
      <c r="D1398" s="2" t="s">
        <v>1163</v>
      </c>
      <c r="E1398" s="2" t="s">
        <v>8</v>
      </c>
      <c r="F1398" s="2" t="n">
        <v>1</v>
      </c>
      <c r="G1398" s="2" t="s">
        <v>373</v>
      </c>
    </row>
    <row r="1399" customFormat="false" ht="12.8" hidden="false" customHeight="false" outlineLevel="0" collapsed="false">
      <c r="A1399" s="2" t="s">
        <v>0</v>
      </c>
      <c r="B1399" s="2" t="n">
        <v>520329</v>
      </c>
      <c r="C1399" s="2" t="s">
        <v>1164</v>
      </c>
      <c r="D1399" s="2" t="s">
        <v>67</v>
      </c>
      <c r="E1399" s="2" t="s">
        <v>2</v>
      </c>
      <c r="F1399" s="2" t="n">
        <v>1</v>
      </c>
      <c r="G1399" s="2" t="s">
        <v>83</v>
      </c>
    </row>
    <row r="1400" customFormat="false" ht="12.8" hidden="false" customHeight="false" outlineLevel="0" collapsed="false">
      <c r="A1400" s="2" t="s">
        <v>130</v>
      </c>
      <c r="B1400" s="2" t="n">
        <v>533072</v>
      </c>
      <c r="C1400" s="2" t="s">
        <v>584</v>
      </c>
      <c r="D1400" s="2" t="s">
        <v>67</v>
      </c>
      <c r="E1400" s="2" t="s">
        <v>8</v>
      </c>
      <c r="F1400" s="2" t="n">
        <v>1</v>
      </c>
      <c r="G1400" s="2" t="s">
        <v>1165</v>
      </c>
    </row>
    <row r="1401" customFormat="false" ht="12.8" hidden="false" customHeight="false" outlineLevel="0" collapsed="false">
      <c r="A1401" s="2" t="s">
        <v>130</v>
      </c>
      <c r="B1401" s="2" t="n">
        <v>2279</v>
      </c>
      <c r="C1401" s="3" t="n">
        <v>44107</v>
      </c>
      <c r="D1401" s="2" t="s">
        <v>67</v>
      </c>
      <c r="E1401" s="2" t="s">
        <v>8</v>
      </c>
      <c r="F1401" s="2" t="n">
        <v>1</v>
      </c>
      <c r="G1401" s="2" t="s">
        <v>211</v>
      </c>
    </row>
    <row r="1402" customFormat="false" ht="12.8" hidden="false" customHeight="false" outlineLevel="0" collapsed="false">
      <c r="A1402" s="2" t="s">
        <v>182</v>
      </c>
      <c r="B1402" s="2" t="n">
        <v>188</v>
      </c>
      <c r="C1402" s="3" t="n">
        <v>44136</v>
      </c>
      <c r="D1402" s="2" t="s">
        <v>67</v>
      </c>
      <c r="E1402" s="2" t="s">
        <v>2</v>
      </c>
      <c r="F1402" s="2" t="n">
        <v>1</v>
      </c>
      <c r="G1402" s="2" t="s">
        <v>211</v>
      </c>
    </row>
    <row r="1403" customFormat="false" ht="12.8" hidden="false" customHeight="false" outlineLevel="0" collapsed="false">
      <c r="A1403" s="2" t="s">
        <v>451</v>
      </c>
      <c r="B1403" s="2"/>
      <c r="C1403" s="2" t="s">
        <v>857</v>
      </c>
      <c r="D1403" s="2" t="s">
        <v>67</v>
      </c>
      <c r="E1403" s="2" t="s">
        <v>2</v>
      </c>
      <c r="F1403" s="2" t="n">
        <v>1</v>
      </c>
      <c r="G1403" s="2" t="s">
        <v>880</v>
      </c>
    </row>
    <row r="1404" customFormat="false" ht="12.8" hidden="false" customHeight="false" outlineLevel="0" collapsed="false">
      <c r="A1404" s="2" t="s">
        <v>130</v>
      </c>
      <c r="B1404" s="2" t="n">
        <v>589791</v>
      </c>
      <c r="C1404" s="3" t="n">
        <v>43400</v>
      </c>
      <c r="D1404" s="2" t="s">
        <v>1166</v>
      </c>
      <c r="E1404" s="2" t="s">
        <v>8</v>
      </c>
      <c r="F1404" s="2" t="n">
        <v>1</v>
      </c>
      <c r="G1404" s="2" t="s">
        <v>328</v>
      </c>
    </row>
    <row r="1405" customFormat="false" ht="12.8" hidden="false" customHeight="false" outlineLevel="0" collapsed="false">
      <c r="A1405" s="2" t="s">
        <v>110</v>
      </c>
      <c r="B1405" s="2"/>
      <c r="C1405" s="3" t="n">
        <v>43413</v>
      </c>
      <c r="D1405" s="2" t="s">
        <v>1167</v>
      </c>
      <c r="E1405" s="2" t="s">
        <v>2</v>
      </c>
      <c r="F1405" s="2" t="n">
        <v>1</v>
      </c>
      <c r="G1405" s="2" t="s">
        <v>1168</v>
      </c>
    </row>
    <row r="1406" customFormat="false" ht="12.8" hidden="false" customHeight="false" outlineLevel="0" collapsed="false">
      <c r="A1406" s="2" t="s">
        <v>79</v>
      </c>
      <c r="B1406" s="2" t="n">
        <v>1441</v>
      </c>
      <c r="C1406" s="3" t="n">
        <v>44137</v>
      </c>
      <c r="D1406" s="2" t="s">
        <v>1169</v>
      </c>
      <c r="E1406" s="2" t="s">
        <v>8</v>
      </c>
      <c r="F1406" s="2" t="n">
        <v>2</v>
      </c>
      <c r="G1406" s="2" t="s">
        <v>211</v>
      </c>
    </row>
    <row r="1407" customFormat="false" ht="12.8" hidden="false" customHeight="false" outlineLevel="0" collapsed="false">
      <c r="A1407" s="2" t="s">
        <v>182</v>
      </c>
      <c r="B1407" s="2" t="n">
        <v>12392</v>
      </c>
      <c r="C1407" s="3" t="n">
        <v>44150</v>
      </c>
      <c r="D1407" s="2" t="s">
        <v>1169</v>
      </c>
      <c r="E1407" s="2" t="s">
        <v>8</v>
      </c>
      <c r="F1407" s="2" t="n">
        <v>1</v>
      </c>
      <c r="G1407" s="2" t="s">
        <v>211</v>
      </c>
    </row>
    <row r="1408" customFormat="false" ht="12.8" hidden="false" customHeight="false" outlineLevel="0" collapsed="false">
      <c r="A1408" s="2" t="s">
        <v>0</v>
      </c>
      <c r="B1408" s="2" t="n">
        <v>17717</v>
      </c>
      <c r="C1408" s="3" t="n">
        <v>44428</v>
      </c>
      <c r="D1408" s="2" t="s">
        <v>289</v>
      </c>
      <c r="E1408" s="2" t="s">
        <v>8</v>
      </c>
      <c r="F1408" s="2" t="n">
        <v>2</v>
      </c>
      <c r="G1408" s="2" t="s">
        <v>254</v>
      </c>
      <c r="H1408" s="1" t="n">
        <v>6</v>
      </c>
    </row>
    <row r="1409" customFormat="false" ht="12.8" hidden="false" customHeight="false" outlineLevel="0" collapsed="false">
      <c r="A1409" s="2" t="s">
        <v>0</v>
      </c>
      <c r="B1409" s="2" t="n">
        <v>17717</v>
      </c>
      <c r="C1409" s="3" t="n">
        <v>44428</v>
      </c>
      <c r="D1409" s="2" t="s">
        <v>289</v>
      </c>
      <c r="E1409" s="2" t="s">
        <v>8</v>
      </c>
      <c r="F1409" s="2" t="n">
        <v>2</v>
      </c>
      <c r="G1409" s="2" t="s">
        <v>254</v>
      </c>
      <c r="H1409" s="1" t="n">
        <v>6</v>
      </c>
    </row>
    <row r="1410" customFormat="false" ht="12.8" hidden="false" customHeight="false" outlineLevel="0" collapsed="false">
      <c r="A1410" s="2" t="s">
        <v>130</v>
      </c>
      <c r="B1410" s="2" t="n">
        <v>11120</v>
      </c>
      <c r="C1410" s="3" t="n">
        <v>44390</v>
      </c>
      <c r="D1410" s="2" t="s">
        <v>289</v>
      </c>
      <c r="E1410" s="2" t="s">
        <v>8</v>
      </c>
      <c r="F1410" s="2" t="n">
        <v>2</v>
      </c>
      <c r="G1410" s="2" t="s">
        <v>236</v>
      </c>
      <c r="H1410" s="1" t="n">
        <v>36</v>
      </c>
    </row>
    <row r="1411" customFormat="false" ht="12.8" hidden="false" customHeight="false" outlineLevel="0" collapsed="false">
      <c r="A1411" s="2" t="s">
        <v>130</v>
      </c>
      <c r="B1411" s="2" t="n">
        <v>11120</v>
      </c>
      <c r="C1411" s="3" t="n">
        <v>44390</v>
      </c>
      <c r="D1411" s="2" t="s">
        <v>289</v>
      </c>
      <c r="E1411" s="2" t="s">
        <v>8</v>
      </c>
      <c r="F1411" s="2" t="n">
        <v>2</v>
      </c>
      <c r="G1411" s="2" t="s">
        <v>236</v>
      </c>
      <c r="H1411" s="1" t="n">
        <v>36</v>
      </c>
    </row>
    <row r="1412" customFormat="false" ht="12.8" hidden="false" customHeight="false" outlineLevel="0" collapsed="false">
      <c r="A1412" s="2" t="s">
        <v>151</v>
      </c>
      <c r="B1412" s="2" t="n">
        <v>4702</v>
      </c>
      <c r="C1412" s="3" t="n">
        <v>44383</v>
      </c>
      <c r="D1412" s="2" t="s">
        <v>289</v>
      </c>
      <c r="E1412" s="2" t="s">
        <v>8</v>
      </c>
      <c r="F1412" s="2" t="n">
        <v>1</v>
      </c>
      <c r="G1412" s="2" t="s">
        <v>258</v>
      </c>
      <c r="H1412" s="1" t="n">
        <v>89</v>
      </c>
    </row>
    <row r="1413" customFormat="false" ht="12.8" hidden="false" customHeight="false" outlineLevel="0" collapsed="false">
      <c r="A1413" s="2" t="s">
        <v>151</v>
      </c>
      <c r="B1413" s="2" t="n">
        <v>4702</v>
      </c>
      <c r="C1413" s="3" t="n">
        <v>44383</v>
      </c>
      <c r="D1413" s="2" t="s">
        <v>289</v>
      </c>
      <c r="E1413" s="2" t="s">
        <v>8</v>
      </c>
      <c r="F1413" s="2" t="n">
        <v>1</v>
      </c>
      <c r="G1413" s="2" t="s">
        <v>258</v>
      </c>
      <c r="H1413" s="1" t="n">
        <v>89</v>
      </c>
    </row>
    <row r="1414" customFormat="false" ht="12.8" hidden="false" customHeight="false" outlineLevel="0" collapsed="false">
      <c r="A1414" s="2" t="s">
        <v>194</v>
      </c>
      <c r="B1414" s="2" t="n">
        <v>16479</v>
      </c>
      <c r="C1414" s="3" t="n">
        <v>44095</v>
      </c>
      <c r="D1414" s="2" t="s">
        <v>289</v>
      </c>
      <c r="E1414" s="2" t="s">
        <v>8</v>
      </c>
      <c r="F1414" s="2" t="n">
        <v>2</v>
      </c>
      <c r="G1414" s="2" t="s">
        <v>328</v>
      </c>
    </row>
    <row r="1415" customFormat="false" ht="12.8" hidden="false" customHeight="false" outlineLevel="0" collapsed="false">
      <c r="A1415" s="2" t="s">
        <v>194</v>
      </c>
      <c r="B1415" s="2" t="n">
        <v>11221</v>
      </c>
      <c r="C1415" s="3" t="n">
        <v>44390</v>
      </c>
      <c r="D1415" s="2" t="s">
        <v>289</v>
      </c>
      <c r="E1415" s="2" t="s">
        <v>8</v>
      </c>
      <c r="F1415" s="2" t="n">
        <v>2</v>
      </c>
      <c r="G1415" s="2" t="s">
        <v>236</v>
      </c>
      <c r="H1415" s="1" t="n">
        <v>83</v>
      </c>
    </row>
    <row r="1416" customFormat="false" ht="12.8" hidden="false" customHeight="false" outlineLevel="0" collapsed="false">
      <c r="A1416" s="2" t="s">
        <v>194</v>
      </c>
      <c r="B1416" s="2" t="n">
        <v>11221</v>
      </c>
      <c r="C1416" s="3" t="n">
        <v>44390</v>
      </c>
      <c r="D1416" s="2" t="s">
        <v>289</v>
      </c>
      <c r="E1416" s="2" t="s">
        <v>8</v>
      </c>
      <c r="F1416" s="2" t="n">
        <v>2</v>
      </c>
      <c r="G1416" s="2" t="s">
        <v>236</v>
      </c>
      <c r="H1416" s="1" t="n">
        <v>83</v>
      </c>
    </row>
    <row r="1417" customFormat="false" ht="12.8" hidden="false" customHeight="false" outlineLevel="0" collapsed="false">
      <c r="A1417" s="2" t="s">
        <v>194</v>
      </c>
      <c r="B1417" s="2" t="n">
        <v>438681</v>
      </c>
      <c r="C1417" s="2" t="s">
        <v>1170</v>
      </c>
      <c r="D1417" s="2" t="s">
        <v>1171</v>
      </c>
      <c r="E1417" s="2" t="s">
        <v>8</v>
      </c>
      <c r="F1417" s="2" t="n">
        <v>1</v>
      </c>
      <c r="G1417" s="2" t="s">
        <v>1172</v>
      </c>
    </row>
    <row r="1418" customFormat="false" ht="12.8" hidden="false" customHeight="false" outlineLevel="0" collapsed="false">
      <c r="A1418" s="2" t="s">
        <v>130</v>
      </c>
      <c r="B1418" s="2" t="n">
        <v>20776</v>
      </c>
      <c r="C1418" s="3" t="n">
        <v>44463</v>
      </c>
      <c r="D1418" s="2" t="s">
        <v>348</v>
      </c>
      <c r="E1418" s="2" t="s">
        <v>8</v>
      </c>
      <c r="F1418" s="2" t="n">
        <v>2</v>
      </c>
      <c r="G1418" s="2" t="s">
        <v>349</v>
      </c>
      <c r="H1418" s="1" t="n">
        <v>41</v>
      </c>
    </row>
    <row r="1419" customFormat="false" ht="12.8" hidden="false" customHeight="false" outlineLevel="0" collapsed="false">
      <c r="A1419" s="2" t="s">
        <v>130</v>
      </c>
      <c r="B1419" s="2" t="n">
        <v>20776</v>
      </c>
      <c r="C1419" s="3" t="n">
        <v>44463</v>
      </c>
      <c r="D1419" s="2" t="s">
        <v>348</v>
      </c>
      <c r="E1419" s="2" t="s">
        <v>8</v>
      </c>
      <c r="F1419" s="2" t="n">
        <v>2</v>
      </c>
      <c r="G1419" s="2" t="s">
        <v>349</v>
      </c>
      <c r="H1419" s="1" t="n">
        <v>41</v>
      </c>
    </row>
    <row r="1420" customFormat="false" ht="12.8" hidden="false" customHeight="false" outlineLevel="0" collapsed="false">
      <c r="A1420" s="2" t="s">
        <v>112</v>
      </c>
      <c r="B1420" s="2" t="n">
        <v>540345</v>
      </c>
      <c r="C1420" s="2" t="s">
        <v>448</v>
      </c>
      <c r="D1420" s="2" t="s">
        <v>1173</v>
      </c>
      <c r="E1420" s="2" t="s">
        <v>8</v>
      </c>
      <c r="F1420" s="2" t="n">
        <v>2</v>
      </c>
      <c r="G1420" s="2" t="s">
        <v>1174</v>
      </c>
    </row>
    <row r="1421" customFormat="false" ht="12.8" hidden="false" customHeight="false" outlineLevel="0" collapsed="false">
      <c r="A1421" s="2" t="s">
        <v>0</v>
      </c>
      <c r="B1421" s="2" t="n">
        <v>9331</v>
      </c>
      <c r="C1421" s="3" t="n">
        <v>44482</v>
      </c>
      <c r="D1421" s="2" t="s">
        <v>336</v>
      </c>
      <c r="E1421" s="2" t="s">
        <v>8</v>
      </c>
      <c r="F1421" s="2" t="n">
        <v>2</v>
      </c>
      <c r="G1421" s="2" t="s">
        <v>337</v>
      </c>
      <c r="H1421" s="1" t="n">
        <v>13</v>
      </c>
    </row>
    <row r="1422" customFormat="false" ht="12.8" hidden="false" customHeight="false" outlineLevel="0" collapsed="false">
      <c r="A1422" s="2" t="s">
        <v>0</v>
      </c>
      <c r="B1422" s="2" t="n">
        <v>9331</v>
      </c>
      <c r="C1422" s="3" t="n">
        <v>44482</v>
      </c>
      <c r="D1422" s="2" t="s">
        <v>336</v>
      </c>
      <c r="E1422" s="2" t="s">
        <v>8</v>
      </c>
      <c r="F1422" s="2" t="n">
        <v>2</v>
      </c>
      <c r="G1422" s="2" t="s">
        <v>337</v>
      </c>
      <c r="H1422" s="1" t="n">
        <v>13</v>
      </c>
    </row>
    <row r="1423" customFormat="false" ht="12.8" hidden="false" customHeight="false" outlineLevel="0" collapsed="false">
      <c r="A1423" s="2" t="s">
        <v>194</v>
      </c>
      <c r="B1423" s="2" t="n">
        <v>5896</v>
      </c>
      <c r="C1423" s="3" t="n">
        <v>44476</v>
      </c>
      <c r="D1423" s="2" t="s">
        <v>336</v>
      </c>
      <c r="E1423" s="2" t="s">
        <v>8</v>
      </c>
      <c r="F1423" s="2" t="n">
        <v>2</v>
      </c>
      <c r="G1423" s="2" t="s">
        <v>366</v>
      </c>
      <c r="H1423" s="1" t="n">
        <v>94</v>
      </c>
    </row>
    <row r="1424" customFormat="false" ht="12.8" hidden="false" customHeight="false" outlineLevel="0" collapsed="false">
      <c r="A1424" s="2" t="s">
        <v>194</v>
      </c>
      <c r="B1424" s="2" t="n">
        <v>5896</v>
      </c>
      <c r="C1424" s="3" t="n">
        <v>44476</v>
      </c>
      <c r="D1424" s="2" t="s">
        <v>336</v>
      </c>
      <c r="E1424" s="2" t="s">
        <v>8</v>
      </c>
      <c r="F1424" s="2" t="n">
        <v>2</v>
      </c>
      <c r="G1424" s="2" t="s">
        <v>366</v>
      </c>
      <c r="H1424" s="1" t="n">
        <v>94</v>
      </c>
    </row>
    <row r="1425" customFormat="false" ht="12.8" hidden="false" customHeight="false" outlineLevel="0" collapsed="false">
      <c r="A1425" s="2" t="s">
        <v>0</v>
      </c>
      <c r="B1425" s="2" t="n">
        <v>465198</v>
      </c>
      <c r="C1425" s="2" t="s">
        <v>654</v>
      </c>
      <c r="D1425" s="2" t="s">
        <v>87</v>
      </c>
      <c r="E1425" s="2" t="s">
        <v>8</v>
      </c>
      <c r="F1425" s="2" t="n">
        <v>1</v>
      </c>
      <c r="G1425" s="2" t="s">
        <v>337</v>
      </c>
    </row>
    <row r="1426" customFormat="false" ht="12.8" hidden="false" customHeight="false" outlineLevel="0" collapsed="false">
      <c r="A1426" s="2" t="s">
        <v>0</v>
      </c>
      <c r="B1426" s="2" t="n">
        <v>465201</v>
      </c>
      <c r="C1426" s="2" t="s">
        <v>654</v>
      </c>
      <c r="D1426" s="2" t="s">
        <v>87</v>
      </c>
      <c r="E1426" s="2" t="s">
        <v>8</v>
      </c>
      <c r="F1426" s="2" t="n">
        <v>1</v>
      </c>
      <c r="G1426" s="2" t="s">
        <v>1175</v>
      </c>
    </row>
    <row r="1427" customFormat="false" ht="12.8" hidden="false" customHeight="false" outlineLevel="0" collapsed="false">
      <c r="A1427" s="2" t="s">
        <v>0</v>
      </c>
      <c r="B1427" s="2" t="n">
        <v>533106</v>
      </c>
      <c r="C1427" s="2" t="s">
        <v>411</v>
      </c>
      <c r="D1427" s="2" t="s">
        <v>87</v>
      </c>
      <c r="E1427" s="2" t="s">
        <v>8</v>
      </c>
      <c r="F1427" s="2" t="n">
        <v>1</v>
      </c>
      <c r="G1427" s="2" t="s">
        <v>447</v>
      </c>
    </row>
    <row r="1428" customFormat="false" ht="12.8" hidden="false" customHeight="false" outlineLevel="0" collapsed="false">
      <c r="A1428" s="2" t="s">
        <v>0</v>
      </c>
      <c r="B1428" s="2" t="n">
        <v>534126</v>
      </c>
      <c r="C1428" s="2" t="s">
        <v>460</v>
      </c>
      <c r="D1428" s="2" t="s">
        <v>87</v>
      </c>
      <c r="E1428" s="2" t="s">
        <v>8</v>
      </c>
      <c r="F1428" s="2" t="n">
        <v>2</v>
      </c>
      <c r="G1428" s="2" t="s">
        <v>337</v>
      </c>
    </row>
    <row r="1429" customFormat="false" ht="12.8" hidden="false" customHeight="false" outlineLevel="0" collapsed="false">
      <c r="A1429" s="2" t="s">
        <v>0</v>
      </c>
      <c r="B1429" s="2" t="n">
        <v>6553</v>
      </c>
      <c r="C1429" s="3" t="n">
        <v>43780</v>
      </c>
      <c r="D1429" s="2" t="s">
        <v>87</v>
      </c>
      <c r="E1429" s="2" t="s">
        <v>8</v>
      </c>
      <c r="F1429" s="2" t="n">
        <v>2</v>
      </c>
      <c r="G1429" s="2" t="s">
        <v>455</v>
      </c>
    </row>
    <row r="1430" customFormat="false" ht="12.8" hidden="false" customHeight="false" outlineLevel="0" collapsed="false">
      <c r="A1430" s="2" t="s">
        <v>0</v>
      </c>
      <c r="B1430" s="2" t="n">
        <v>21969</v>
      </c>
      <c r="C1430" s="3" t="n">
        <v>44133</v>
      </c>
      <c r="D1430" s="2" t="s">
        <v>87</v>
      </c>
      <c r="E1430" s="2" t="s">
        <v>8</v>
      </c>
      <c r="F1430" s="2" t="n">
        <v>2</v>
      </c>
      <c r="G1430" s="2" t="s">
        <v>337</v>
      </c>
    </row>
    <row r="1431" customFormat="false" ht="12.8" hidden="false" customHeight="false" outlineLevel="0" collapsed="false">
      <c r="A1431" s="2" t="s">
        <v>0</v>
      </c>
      <c r="B1431" s="2" t="n">
        <v>11659</v>
      </c>
      <c r="C1431" s="3" t="n">
        <v>44124</v>
      </c>
      <c r="D1431" s="2" t="s">
        <v>87</v>
      </c>
      <c r="E1431" s="2" t="s">
        <v>8</v>
      </c>
      <c r="F1431" s="2" t="n">
        <v>3</v>
      </c>
      <c r="G1431" s="2" t="s">
        <v>337</v>
      </c>
    </row>
    <row r="1432" customFormat="false" ht="12.8" hidden="false" customHeight="false" outlineLevel="0" collapsed="false">
      <c r="A1432" s="2" t="s">
        <v>79</v>
      </c>
      <c r="B1432" s="2" t="n">
        <v>21588</v>
      </c>
      <c r="C1432" s="3" t="n">
        <v>43766</v>
      </c>
      <c r="D1432" s="2" t="s">
        <v>87</v>
      </c>
      <c r="E1432" s="2" t="s">
        <v>8</v>
      </c>
      <c r="F1432" s="2" t="n">
        <v>2</v>
      </c>
      <c r="G1432" s="2" t="s">
        <v>1176</v>
      </c>
    </row>
    <row r="1433" customFormat="false" ht="12.8" hidden="false" customHeight="false" outlineLevel="0" collapsed="false">
      <c r="A1433" s="2" t="s">
        <v>112</v>
      </c>
      <c r="B1433" s="2" t="n">
        <v>476641</v>
      </c>
      <c r="C1433" s="2" t="s">
        <v>653</v>
      </c>
      <c r="D1433" s="2" t="s">
        <v>87</v>
      </c>
      <c r="E1433" s="2" t="s">
        <v>8</v>
      </c>
      <c r="F1433" s="2" t="n">
        <v>2</v>
      </c>
      <c r="G1433" s="2" t="s">
        <v>1177</v>
      </c>
    </row>
    <row r="1434" customFormat="false" ht="12.8" hidden="false" customHeight="false" outlineLevel="0" collapsed="false">
      <c r="A1434" s="2" t="s">
        <v>112</v>
      </c>
      <c r="B1434" s="2" t="n">
        <v>606695</v>
      </c>
      <c r="C1434" s="3" t="n">
        <v>43767</v>
      </c>
      <c r="D1434" s="2" t="s">
        <v>87</v>
      </c>
      <c r="E1434" s="2" t="s">
        <v>8</v>
      </c>
      <c r="F1434" s="2" t="n">
        <v>2</v>
      </c>
      <c r="G1434" s="2" t="s">
        <v>1178</v>
      </c>
    </row>
    <row r="1435" customFormat="false" ht="12.8" hidden="false" customHeight="false" outlineLevel="0" collapsed="false">
      <c r="A1435" s="2" t="s">
        <v>130</v>
      </c>
      <c r="B1435" s="2"/>
      <c r="C1435" s="2" t="s">
        <v>1133</v>
      </c>
      <c r="D1435" s="2" t="s">
        <v>87</v>
      </c>
      <c r="E1435" s="2" t="s">
        <v>8</v>
      </c>
      <c r="F1435" s="2" t="n">
        <v>2</v>
      </c>
      <c r="G1435" s="2" t="s">
        <v>337</v>
      </c>
    </row>
    <row r="1436" customFormat="false" ht="12.8" hidden="false" customHeight="false" outlineLevel="0" collapsed="false">
      <c r="A1436" s="2" t="s">
        <v>130</v>
      </c>
      <c r="B1436" s="2" t="n">
        <v>593475</v>
      </c>
      <c r="C1436" s="3" t="n">
        <v>43451</v>
      </c>
      <c r="D1436" s="2" t="s">
        <v>87</v>
      </c>
      <c r="E1436" s="2" t="s">
        <v>8</v>
      </c>
      <c r="F1436" s="2" t="n">
        <v>2</v>
      </c>
      <c r="G1436" s="2" t="s">
        <v>1179</v>
      </c>
    </row>
    <row r="1437" customFormat="false" ht="12.8" hidden="false" customHeight="false" outlineLevel="0" collapsed="false">
      <c r="A1437" s="2" t="s">
        <v>130</v>
      </c>
      <c r="B1437" s="2" t="n">
        <v>19801</v>
      </c>
      <c r="C1437" s="3" t="n">
        <v>43763</v>
      </c>
      <c r="D1437" s="2" t="s">
        <v>87</v>
      </c>
      <c r="E1437" s="2" t="s">
        <v>8</v>
      </c>
      <c r="F1437" s="2" t="n">
        <v>2</v>
      </c>
      <c r="G1437" s="2" t="s">
        <v>337</v>
      </c>
    </row>
    <row r="1438" customFormat="false" ht="12.8" hidden="false" customHeight="false" outlineLevel="0" collapsed="false">
      <c r="A1438" s="2" t="s">
        <v>130</v>
      </c>
      <c r="B1438" s="2" t="n">
        <v>21146</v>
      </c>
      <c r="C1438" s="3" t="n">
        <v>43765</v>
      </c>
      <c r="D1438" s="2" t="s">
        <v>87</v>
      </c>
      <c r="E1438" s="2" t="s">
        <v>8</v>
      </c>
      <c r="F1438" s="2" t="n">
        <v>2</v>
      </c>
      <c r="G1438" s="2" t="s">
        <v>236</v>
      </c>
    </row>
    <row r="1439" customFormat="false" ht="12.8" hidden="false" customHeight="false" outlineLevel="0" collapsed="false">
      <c r="A1439" s="2" t="s">
        <v>130</v>
      </c>
      <c r="B1439" s="2" t="n">
        <v>6508</v>
      </c>
      <c r="C1439" s="3" t="n">
        <v>43780</v>
      </c>
      <c r="D1439" s="2" t="s">
        <v>87</v>
      </c>
      <c r="E1439" s="2" t="s">
        <v>8</v>
      </c>
      <c r="F1439" s="2" t="n">
        <v>2</v>
      </c>
      <c r="G1439" s="6" t="s">
        <v>1180</v>
      </c>
    </row>
    <row r="1440" customFormat="false" ht="12.8" hidden="false" customHeight="false" outlineLevel="0" collapsed="false">
      <c r="A1440" s="2" t="s">
        <v>130</v>
      </c>
      <c r="B1440" s="2" t="n">
        <v>6812</v>
      </c>
      <c r="C1440" s="3" t="n">
        <v>44477</v>
      </c>
      <c r="D1440" s="2" t="s">
        <v>87</v>
      </c>
      <c r="E1440" s="2" t="s">
        <v>8</v>
      </c>
      <c r="F1440" s="2" t="n">
        <v>2</v>
      </c>
      <c r="G1440" s="2" t="s">
        <v>353</v>
      </c>
      <c r="H1440" s="1" t="n">
        <v>45</v>
      </c>
    </row>
    <row r="1441" customFormat="false" ht="12.8" hidden="false" customHeight="false" outlineLevel="0" collapsed="false">
      <c r="A1441" s="2" t="s">
        <v>130</v>
      </c>
      <c r="B1441" s="2" t="n">
        <v>8820</v>
      </c>
      <c r="C1441" s="3" t="n">
        <v>44479</v>
      </c>
      <c r="D1441" s="2" t="s">
        <v>87</v>
      </c>
      <c r="E1441" s="2" t="s">
        <v>8</v>
      </c>
      <c r="F1441" s="2" t="n">
        <v>2</v>
      </c>
      <c r="G1441" s="2" t="s">
        <v>354</v>
      </c>
      <c r="H1441" s="1" t="n">
        <v>49</v>
      </c>
    </row>
    <row r="1442" customFormat="false" ht="12.8" hidden="false" customHeight="false" outlineLevel="0" collapsed="false">
      <c r="A1442" s="1" t="s">
        <v>130</v>
      </c>
      <c r="B1442" s="1" t="n">
        <v>9376</v>
      </c>
      <c r="C1442" s="3" t="n">
        <v>44512</v>
      </c>
      <c r="D1442" s="1" t="s">
        <v>87</v>
      </c>
      <c r="E1442" s="1" t="s">
        <v>8</v>
      </c>
      <c r="F1442" s="1" t="n">
        <v>2</v>
      </c>
      <c r="G1442" s="1" t="s">
        <v>337</v>
      </c>
      <c r="H1442" s="1" t="n">
        <v>57</v>
      </c>
    </row>
    <row r="1443" customFormat="false" ht="12.8" hidden="false" customHeight="false" outlineLevel="0" collapsed="false">
      <c r="A1443" s="1" t="s">
        <v>130</v>
      </c>
      <c r="B1443" s="1"/>
      <c r="C1443" s="3" t="n">
        <v>44517</v>
      </c>
      <c r="D1443" s="1" t="s">
        <v>87</v>
      </c>
      <c r="E1443" s="1" t="s">
        <v>8</v>
      </c>
      <c r="F1443" s="1" t="n">
        <v>3</v>
      </c>
      <c r="G1443" s="1" t="s">
        <v>387</v>
      </c>
      <c r="H1443" s="1" t="n">
        <v>12</v>
      </c>
    </row>
    <row r="1444" customFormat="false" ht="12.8" hidden="false" customHeight="false" outlineLevel="0" collapsed="false">
      <c r="A1444" s="2" t="s">
        <v>130</v>
      </c>
      <c r="B1444" s="2" t="n">
        <v>6812</v>
      </c>
      <c r="C1444" s="3" t="n">
        <v>44477</v>
      </c>
      <c r="D1444" s="2" t="s">
        <v>87</v>
      </c>
      <c r="E1444" s="2" t="s">
        <v>8</v>
      </c>
      <c r="F1444" s="2" t="n">
        <v>2</v>
      </c>
      <c r="G1444" s="2" t="s">
        <v>353</v>
      </c>
      <c r="H1444" s="1" t="n">
        <v>45</v>
      </c>
    </row>
    <row r="1445" customFormat="false" ht="12.8" hidden="false" customHeight="false" outlineLevel="0" collapsed="false">
      <c r="A1445" s="2" t="s">
        <v>130</v>
      </c>
      <c r="B1445" s="2" t="n">
        <v>8820</v>
      </c>
      <c r="C1445" s="3" t="n">
        <v>44479</v>
      </c>
      <c r="D1445" s="2" t="s">
        <v>87</v>
      </c>
      <c r="E1445" s="2" t="s">
        <v>8</v>
      </c>
      <c r="F1445" s="2" t="n">
        <v>2</v>
      </c>
      <c r="G1445" s="2" t="s">
        <v>354</v>
      </c>
      <c r="H1445" s="1" t="n">
        <v>49</v>
      </c>
    </row>
    <row r="1446" customFormat="false" ht="12.8" hidden="false" customHeight="false" outlineLevel="0" collapsed="false">
      <c r="A1446" s="1" t="s">
        <v>130</v>
      </c>
      <c r="B1446" s="1" t="n">
        <v>9376</v>
      </c>
      <c r="C1446" s="3" t="n">
        <v>44512</v>
      </c>
      <c r="D1446" s="1" t="s">
        <v>87</v>
      </c>
      <c r="E1446" s="1" t="s">
        <v>8</v>
      </c>
      <c r="F1446" s="1" t="n">
        <v>2</v>
      </c>
      <c r="G1446" s="1" t="s">
        <v>337</v>
      </c>
      <c r="H1446" s="1" t="n">
        <v>57</v>
      </c>
    </row>
    <row r="1447" customFormat="false" ht="12.8" hidden="false" customHeight="false" outlineLevel="0" collapsed="false">
      <c r="A1447" s="1" t="s">
        <v>130</v>
      </c>
      <c r="B1447" s="1"/>
      <c r="C1447" s="3" t="n">
        <v>44517</v>
      </c>
      <c r="D1447" s="1" t="s">
        <v>87</v>
      </c>
      <c r="E1447" s="1" t="s">
        <v>8</v>
      </c>
      <c r="F1447" s="1" t="n">
        <v>3</v>
      </c>
      <c r="G1447" s="1" t="s">
        <v>387</v>
      </c>
      <c r="H1447" s="1" t="n">
        <v>12</v>
      </c>
    </row>
    <row r="1448" customFormat="false" ht="12.8" hidden="false" customHeight="false" outlineLevel="0" collapsed="false">
      <c r="A1448" s="2" t="s">
        <v>151</v>
      </c>
      <c r="B1448" s="2"/>
      <c r="C1448" s="2" t="s">
        <v>1129</v>
      </c>
      <c r="D1448" s="2" t="s">
        <v>87</v>
      </c>
      <c r="E1448" s="2" t="s">
        <v>8</v>
      </c>
      <c r="F1448" s="2" t="n">
        <v>1</v>
      </c>
      <c r="G1448" s="2" t="s">
        <v>1181</v>
      </c>
    </row>
    <row r="1449" customFormat="false" ht="12.8" hidden="false" customHeight="false" outlineLevel="0" collapsed="false">
      <c r="A1449" s="2" t="s">
        <v>151</v>
      </c>
      <c r="B1449" s="2" t="n">
        <v>535347</v>
      </c>
      <c r="C1449" s="2" t="s">
        <v>762</v>
      </c>
      <c r="D1449" s="2" t="s">
        <v>87</v>
      </c>
      <c r="E1449" s="2" t="s">
        <v>8</v>
      </c>
      <c r="F1449" s="2" t="n">
        <v>1</v>
      </c>
      <c r="G1449" s="2" t="s">
        <v>439</v>
      </c>
    </row>
    <row r="1450" customFormat="false" ht="12.8" hidden="false" customHeight="false" outlineLevel="0" collapsed="false">
      <c r="A1450" s="2" t="s">
        <v>151</v>
      </c>
      <c r="B1450" s="2" t="n">
        <v>21172</v>
      </c>
      <c r="C1450" s="3" t="n">
        <v>43766</v>
      </c>
      <c r="D1450" s="2" t="s">
        <v>87</v>
      </c>
      <c r="E1450" s="2" t="s">
        <v>8</v>
      </c>
      <c r="F1450" s="2" t="n">
        <v>2</v>
      </c>
      <c r="G1450" s="2" t="s">
        <v>337</v>
      </c>
    </row>
    <row r="1451" customFormat="false" ht="12.8" hidden="false" customHeight="false" outlineLevel="0" collapsed="false">
      <c r="A1451" s="2" t="s">
        <v>151</v>
      </c>
      <c r="B1451" s="2" t="n">
        <v>3</v>
      </c>
      <c r="C1451" s="3" t="n">
        <v>43770</v>
      </c>
      <c r="D1451" s="2" t="s">
        <v>87</v>
      </c>
      <c r="E1451" s="2" t="s">
        <v>8</v>
      </c>
      <c r="F1451" s="2" t="n">
        <v>2</v>
      </c>
      <c r="G1451" s="2" t="s">
        <v>1182</v>
      </c>
    </row>
    <row r="1452" customFormat="false" ht="12.8" hidden="false" customHeight="false" outlineLevel="0" collapsed="false">
      <c r="A1452" s="2" t="s">
        <v>160</v>
      </c>
      <c r="B1452" s="2" t="n">
        <v>8970</v>
      </c>
      <c r="C1452" s="3" t="n">
        <v>43750</v>
      </c>
      <c r="D1452" s="2" t="s">
        <v>87</v>
      </c>
      <c r="E1452" s="2" t="s">
        <v>2</v>
      </c>
      <c r="F1452" s="2" t="n">
        <v>2</v>
      </c>
      <c r="G1452" s="2" t="s">
        <v>211</v>
      </c>
    </row>
    <row r="1453" customFormat="false" ht="12.8" hidden="false" customHeight="false" outlineLevel="0" collapsed="false">
      <c r="A1453" s="2" t="s">
        <v>160</v>
      </c>
      <c r="B1453" s="2" t="n">
        <v>18788</v>
      </c>
      <c r="C1453" s="3" t="n">
        <v>44490</v>
      </c>
      <c r="D1453" s="2" t="s">
        <v>87</v>
      </c>
      <c r="E1453" s="2" t="s">
        <v>8</v>
      </c>
      <c r="F1453" s="2" t="n">
        <v>2</v>
      </c>
      <c r="G1453" s="2" t="s">
        <v>337</v>
      </c>
      <c r="H1453" s="1" t="n">
        <v>74</v>
      </c>
    </row>
    <row r="1454" customFormat="false" ht="12.8" hidden="false" customHeight="false" outlineLevel="0" collapsed="false">
      <c r="A1454" s="2" t="s">
        <v>160</v>
      </c>
      <c r="B1454" s="2" t="n">
        <v>18788</v>
      </c>
      <c r="C1454" s="3" t="n">
        <v>44490</v>
      </c>
      <c r="D1454" s="2" t="s">
        <v>87</v>
      </c>
      <c r="E1454" s="2" t="s">
        <v>8</v>
      </c>
      <c r="F1454" s="2" t="n">
        <v>2</v>
      </c>
      <c r="G1454" s="2" t="s">
        <v>337</v>
      </c>
      <c r="H1454" s="1" t="n">
        <v>74</v>
      </c>
    </row>
    <row r="1455" customFormat="false" ht="12.8" hidden="false" customHeight="false" outlineLevel="0" collapsed="false">
      <c r="A1455" s="2" t="s">
        <v>180</v>
      </c>
      <c r="B1455" s="2"/>
      <c r="C1455" s="3" t="n">
        <v>44359</v>
      </c>
      <c r="D1455" s="2" t="s">
        <v>87</v>
      </c>
      <c r="E1455" s="2" t="s">
        <v>166</v>
      </c>
      <c r="F1455" s="2" t="n">
        <v>1</v>
      </c>
      <c r="G1455" s="2" t="s">
        <v>312</v>
      </c>
      <c r="H1455" s="1" t="n">
        <v>120</v>
      </c>
    </row>
    <row r="1456" customFormat="false" ht="12.8" hidden="false" customHeight="false" outlineLevel="0" collapsed="false">
      <c r="A1456" s="2" t="s">
        <v>180</v>
      </c>
      <c r="B1456" s="2"/>
      <c r="C1456" s="3" t="n">
        <v>44359</v>
      </c>
      <c r="D1456" s="2" t="s">
        <v>87</v>
      </c>
      <c r="E1456" s="2" t="s">
        <v>166</v>
      </c>
      <c r="F1456" s="2" t="n">
        <v>1</v>
      </c>
      <c r="G1456" s="2" t="s">
        <v>312</v>
      </c>
      <c r="H1456" s="1" t="n">
        <v>120</v>
      </c>
    </row>
    <row r="1457" customFormat="false" ht="12.8" hidden="false" customHeight="false" outlineLevel="0" collapsed="false">
      <c r="A1457" s="2" t="s">
        <v>182</v>
      </c>
      <c r="B1457" s="2" t="n">
        <v>677674</v>
      </c>
      <c r="C1457" s="2" t="s">
        <v>1183</v>
      </c>
      <c r="D1457" s="2" t="s">
        <v>87</v>
      </c>
      <c r="E1457" s="2" t="s">
        <v>2</v>
      </c>
      <c r="F1457" s="2" t="n">
        <v>1</v>
      </c>
      <c r="G1457" s="2" t="s">
        <v>1184</v>
      </c>
    </row>
    <row r="1458" customFormat="false" ht="12.8" hidden="false" customHeight="false" outlineLevel="0" collapsed="false">
      <c r="A1458" s="2" t="s">
        <v>182</v>
      </c>
      <c r="B1458" s="2" t="n">
        <v>18945</v>
      </c>
      <c r="C1458" s="3" t="n">
        <v>44461</v>
      </c>
      <c r="D1458" s="2" t="s">
        <v>87</v>
      </c>
      <c r="E1458" s="2" t="s">
        <v>8</v>
      </c>
      <c r="F1458" s="2" t="n">
        <v>2</v>
      </c>
      <c r="G1458" s="2" t="s">
        <v>365</v>
      </c>
      <c r="H1458" s="1" t="n">
        <v>76</v>
      </c>
    </row>
    <row r="1459" customFormat="false" ht="12.8" hidden="false" customHeight="false" outlineLevel="0" collapsed="false">
      <c r="A1459" s="2" t="s">
        <v>182</v>
      </c>
      <c r="B1459" s="2" t="n">
        <v>26102</v>
      </c>
      <c r="C1459" s="3" t="n">
        <v>44473</v>
      </c>
      <c r="D1459" s="2" t="s">
        <v>87</v>
      </c>
      <c r="E1459" s="2" t="s">
        <v>8</v>
      </c>
      <c r="F1459" s="2" t="n">
        <v>2</v>
      </c>
      <c r="G1459" s="2" t="s">
        <v>366</v>
      </c>
      <c r="H1459" s="1" t="n">
        <v>77</v>
      </c>
    </row>
    <row r="1460" customFormat="false" ht="12.8" hidden="false" customHeight="false" outlineLevel="0" collapsed="false">
      <c r="A1460" s="2" t="s">
        <v>182</v>
      </c>
      <c r="B1460" s="2" t="n">
        <v>5774</v>
      </c>
      <c r="C1460" s="3" t="n">
        <v>44476</v>
      </c>
      <c r="D1460" s="2" t="s">
        <v>87</v>
      </c>
      <c r="E1460" s="2" t="s">
        <v>2</v>
      </c>
      <c r="F1460" s="2" t="n">
        <v>2</v>
      </c>
      <c r="G1460" s="2" t="s">
        <v>211</v>
      </c>
      <c r="H1460" s="1" t="n">
        <v>78</v>
      </c>
    </row>
    <row r="1461" customFormat="false" ht="12.8" hidden="false" customHeight="false" outlineLevel="0" collapsed="false">
      <c r="A1461" s="2" t="s">
        <v>182</v>
      </c>
      <c r="B1461" s="2" t="n">
        <v>18945</v>
      </c>
      <c r="C1461" s="3" t="n">
        <v>44461</v>
      </c>
      <c r="D1461" s="2" t="s">
        <v>87</v>
      </c>
      <c r="E1461" s="2" t="s">
        <v>8</v>
      </c>
      <c r="F1461" s="2" t="n">
        <v>2</v>
      </c>
      <c r="G1461" s="2" t="s">
        <v>365</v>
      </c>
      <c r="H1461" s="1" t="n">
        <v>76</v>
      </c>
    </row>
    <row r="1462" customFormat="false" ht="12.8" hidden="false" customHeight="false" outlineLevel="0" collapsed="false">
      <c r="A1462" s="2" t="s">
        <v>182</v>
      </c>
      <c r="B1462" s="2" t="n">
        <v>26102</v>
      </c>
      <c r="C1462" s="3" t="n">
        <v>44473</v>
      </c>
      <c r="D1462" s="2" t="s">
        <v>87</v>
      </c>
      <c r="E1462" s="2" t="s">
        <v>8</v>
      </c>
      <c r="F1462" s="2" t="n">
        <v>2</v>
      </c>
      <c r="G1462" s="2" t="s">
        <v>366</v>
      </c>
      <c r="H1462" s="1" t="n">
        <v>77</v>
      </c>
    </row>
    <row r="1463" customFormat="false" ht="12.8" hidden="false" customHeight="false" outlineLevel="0" collapsed="false">
      <c r="A1463" s="2" t="s">
        <v>182</v>
      </c>
      <c r="B1463" s="2" t="n">
        <v>5774</v>
      </c>
      <c r="C1463" s="3" t="n">
        <v>44476</v>
      </c>
      <c r="D1463" s="2" t="s">
        <v>87</v>
      </c>
      <c r="E1463" s="2" t="s">
        <v>2</v>
      </c>
      <c r="F1463" s="2" t="n">
        <v>2</v>
      </c>
      <c r="G1463" s="2" t="s">
        <v>211</v>
      </c>
      <c r="H1463" s="1" t="n">
        <v>78</v>
      </c>
    </row>
    <row r="1464" customFormat="false" ht="12.8" hidden="false" customHeight="false" outlineLevel="0" collapsed="false">
      <c r="A1464" s="2" t="s">
        <v>451</v>
      </c>
      <c r="B1464" s="2" t="n">
        <v>82552</v>
      </c>
      <c r="C1464" s="2" t="s">
        <v>553</v>
      </c>
      <c r="D1464" s="2" t="s">
        <v>87</v>
      </c>
      <c r="E1464" s="2" t="s">
        <v>2</v>
      </c>
      <c r="F1464" s="2" t="n">
        <v>2</v>
      </c>
      <c r="G1464" s="2" t="s">
        <v>421</v>
      </c>
    </row>
    <row r="1465" customFormat="false" ht="12.8" hidden="false" customHeight="false" outlineLevel="0" collapsed="false">
      <c r="A1465" s="2" t="s">
        <v>194</v>
      </c>
      <c r="B1465" s="2" t="n">
        <v>472448</v>
      </c>
      <c r="C1465" s="3" t="n">
        <v>43419</v>
      </c>
      <c r="D1465" s="2" t="s">
        <v>87</v>
      </c>
      <c r="E1465" s="2" t="s">
        <v>8</v>
      </c>
      <c r="F1465" s="2" t="n">
        <v>1</v>
      </c>
      <c r="G1465" s="2" t="s">
        <v>337</v>
      </c>
    </row>
    <row r="1466" customFormat="false" ht="12.8" hidden="false" customHeight="false" outlineLevel="0" collapsed="false">
      <c r="A1466" s="2" t="s">
        <v>194</v>
      </c>
      <c r="B1466" s="2"/>
      <c r="C1466" s="2" t="s">
        <v>1185</v>
      </c>
      <c r="D1466" s="2" t="s">
        <v>87</v>
      </c>
      <c r="E1466" s="2" t="s">
        <v>2</v>
      </c>
      <c r="F1466" s="2" t="n">
        <v>2</v>
      </c>
      <c r="G1466" s="2" t="s">
        <v>871</v>
      </c>
    </row>
    <row r="1467" customFormat="false" ht="12.8" hidden="false" customHeight="false" outlineLevel="0" collapsed="false">
      <c r="A1467" s="2" t="s">
        <v>194</v>
      </c>
      <c r="B1467" s="2"/>
      <c r="C1467" s="3" t="n">
        <v>43767</v>
      </c>
      <c r="D1467" s="2" t="s">
        <v>87</v>
      </c>
      <c r="E1467" s="2" t="s">
        <v>8</v>
      </c>
      <c r="F1467" s="2" t="n">
        <v>2</v>
      </c>
      <c r="G1467" s="2" t="s">
        <v>337</v>
      </c>
    </row>
    <row r="1468" customFormat="false" ht="12.8" hidden="false" customHeight="false" outlineLevel="0" collapsed="false">
      <c r="A1468" s="2" t="s">
        <v>194</v>
      </c>
      <c r="B1468" s="2"/>
      <c r="C1468" s="3" t="n">
        <v>43946</v>
      </c>
      <c r="D1468" s="2" t="s">
        <v>87</v>
      </c>
      <c r="E1468" s="2" t="s">
        <v>2</v>
      </c>
      <c r="F1468" s="2" t="n">
        <v>2</v>
      </c>
      <c r="G1468" s="2" t="s">
        <v>328</v>
      </c>
    </row>
    <row r="1469" customFormat="false" ht="12.8" hidden="false" customHeight="false" outlineLevel="0" collapsed="false">
      <c r="A1469" s="2" t="s">
        <v>194</v>
      </c>
      <c r="B1469" s="2" t="n">
        <v>18366</v>
      </c>
      <c r="C1469" s="3" t="n">
        <v>44461</v>
      </c>
      <c r="D1469" s="2" t="s">
        <v>87</v>
      </c>
      <c r="E1469" s="2" t="s">
        <v>8</v>
      </c>
      <c r="F1469" s="2" t="n">
        <v>2</v>
      </c>
      <c r="G1469" s="2" t="s">
        <v>337</v>
      </c>
      <c r="H1469" s="1" t="n">
        <v>86</v>
      </c>
    </row>
    <row r="1470" customFormat="false" ht="12.8" hidden="false" customHeight="false" outlineLevel="0" collapsed="false">
      <c r="A1470" s="2" t="s">
        <v>194</v>
      </c>
      <c r="B1470" s="2" t="n">
        <v>5612</v>
      </c>
      <c r="C1470" s="3" t="n">
        <v>44476</v>
      </c>
      <c r="D1470" s="2" t="s">
        <v>87</v>
      </c>
      <c r="E1470" s="2" t="s">
        <v>8</v>
      </c>
      <c r="F1470" s="2" t="n">
        <v>2</v>
      </c>
      <c r="G1470" s="2" t="s">
        <v>366</v>
      </c>
      <c r="H1470" s="1" t="n">
        <v>92</v>
      </c>
    </row>
    <row r="1471" customFormat="false" ht="12.8" hidden="false" customHeight="false" outlineLevel="0" collapsed="false">
      <c r="A1471" s="2" t="s">
        <v>194</v>
      </c>
      <c r="B1471" s="2" t="n">
        <v>14800</v>
      </c>
      <c r="C1471" s="3" t="n">
        <v>44486</v>
      </c>
      <c r="D1471" s="2" t="s">
        <v>87</v>
      </c>
      <c r="E1471" s="2" t="s">
        <v>8</v>
      </c>
      <c r="F1471" s="2" t="n">
        <v>2</v>
      </c>
      <c r="G1471" s="2" t="s">
        <v>337</v>
      </c>
      <c r="H1471" s="1" t="n">
        <v>99</v>
      </c>
    </row>
    <row r="1472" customFormat="false" ht="12.8" hidden="false" customHeight="false" outlineLevel="0" collapsed="false">
      <c r="A1472" s="2" t="s">
        <v>194</v>
      </c>
      <c r="B1472" s="2" t="n">
        <v>18366</v>
      </c>
      <c r="C1472" s="3" t="n">
        <v>44461</v>
      </c>
      <c r="D1472" s="2" t="s">
        <v>87</v>
      </c>
      <c r="E1472" s="2" t="s">
        <v>8</v>
      </c>
      <c r="F1472" s="2" t="n">
        <v>2</v>
      </c>
      <c r="G1472" s="2" t="s">
        <v>337</v>
      </c>
      <c r="H1472" s="1" t="n">
        <v>86</v>
      </c>
    </row>
    <row r="1473" customFormat="false" ht="12.8" hidden="false" customHeight="false" outlineLevel="0" collapsed="false">
      <c r="A1473" s="2" t="s">
        <v>194</v>
      </c>
      <c r="B1473" s="2" t="n">
        <v>5612</v>
      </c>
      <c r="C1473" s="3" t="n">
        <v>44476</v>
      </c>
      <c r="D1473" s="2" t="s">
        <v>87</v>
      </c>
      <c r="E1473" s="2" t="s">
        <v>8</v>
      </c>
      <c r="F1473" s="2" t="n">
        <v>2</v>
      </c>
      <c r="G1473" s="2" t="s">
        <v>366</v>
      </c>
      <c r="H1473" s="1" t="n">
        <v>92</v>
      </c>
    </row>
    <row r="1474" customFormat="false" ht="12.8" hidden="false" customHeight="false" outlineLevel="0" collapsed="false">
      <c r="A1474" s="2" t="s">
        <v>194</v>
      </c>
      <c r="B1474" s="2" t="n">
        <v>14800</v>
      </c>
      <c r="C1474" s="3" t="n">
        <v>44486</v>
      </c>
      <c r="D1474" s="2" t="s">
        <v>87</v>
      </c>
      <c r="E1474" s="2" t="s">
        <v>8</v>
      </c>
      <c r="F1474" s="2" t="n">
        <v>2</v>
      </c>
      <c r="G1474" s="2" t="s">
        <v>337</v>
      </c>
      <c r="H1474" s="1" t="n">
        <v>99</v>
      </c>
    </row>
    <row r="1475" customFormat="false" ht="12.8" hidden="false" customHeight="false" outlineLevel="0" collapsed="false">
      <c r="A1475" s="2" t="s">
        <v>194</v>
      </c>
      <c r="B1475" s="2" t="n">
        <v>637</v>
      </c>
      <c r="C1475" s="3" t="n">
        <v>44378</v>
      </c>
      <c r="D1475" s="2" t="s">
        <v>319</v>
      </c>
      <c r="E1475" s="2" t="s">
        <v>2</v>
      </c>
      <c r="F1475" s="2" t="n">
        <v>1</v>
      </c>
      <c r="G1475" s="2" t="s">
        <v>211</v>
      </c>
      <c r="H1475" s="1" t="n">
        <v>135</v>
      </c>
    </row>
    <row r="1476" customFormat="false" ht="12.8" hidden="false" customHeight="false" outlineLevel="0" collapsed="false">
      <c r="A1476" s="2" t="s">
        <v>194</v>
      </c>
      <c r="B1476" s="2" t="n">
        <v>637</v>
      </c>
      <c r="C1476" s="3" t="n">
        <v>44378</v>
      </c>
      <c r="D1476" s="2" t="s">
        <v>319</v>
      </c>
      <c r="E1476" s="2" t="s">
        <v>2</v>
      </c>
      <c r="F1476" s="2" t="n">
        <v>1</v>
      </c>
      <c r="G1476" s="2" t="s">
        <v>211</v>
      </c>
      <c r="H1476" s="1" t="n">
        <v>135</v>
      </c>
    </row>
    <row r="1477" customFormat="false" ht="12.8" hidden="false" customHeight="false" outlineLevel="0" collapsed="false">
      <c r="A1477" s="2" t="s">
        <v>0</v>
      </c>
      <c r="B1477" s="2" t="n">
        <v>535211</v>
      </c>
      <c r="C1477" s="2" t="s">
        <v>691</v>
      </c>
      <c r="D1477" s="2" t="s">
        <v>1186</v>
      </c>
      <c r="E1477" s="2" t="s">
        <v>8</v>
      </c>
      <c r="F1477" s="2" t="n">
        <v>2</v>
      </c>
      <c r="G1477" s="2" t="s">
        <v>337</v>
      </c>
    </row>
    <row r="1478" customFormat="false" ht="12.8" hidden="false" customHeight="false" outlineLevel="0" collapsed="false">
      <c r="A1478" s="2" t="s">
        <v>130</v>
      </c>
      <c r="B1478" s="2"/>
      <c r="C1478" s="3" t="n">
        <v>43258</v>
      </c>
      <c r="D1478" s="2" t="s">
        <v>1187</v>
      </c>
      <c r="E1478" s="2" t="s">
        <v>8</v>
      </c>
      <c r="F1478" s="2" t="n">
        <v>1</v>
      </c>
      <c r="G1478" s="2" t="s">
        <v>284</v>
      </c>
    </row>
    <row r="1479" customFormat="false" ht="12.8" hidden="false" customHeight="false" outlineLevel="0" collapsed="false">
      <c r="A1479" s="2" t="s">
        <v>0</v>
      </c>
      <c r="B1479" s="2" t="n">
        <v>2589</v>
      </c>
      <c r="C1479" s="3" t="n">
        <v>44504</v>
      </c>
      <c r="D1479" s="2" t="s">
        <v>61</v>
      </c>
      <c r="E1479" s="2" t="s">
        <v>8</v>
      </c>
      <c r="F1479" s="2" t="n">
        <v>1</v>
      </c>
      <c r="G1479" s="2" t="s">
        <v>215</v>
      </c>
      <c r="H1479" s="1" t="n">
        <v>11</v>
      </c>
    </row>
    <row r="1480" customFormat="false" ht="12.8" hidden="false" customHeight="false" outlineLevel="0" collapsed="false">
      <c r="A1480" s="2" t="s">
        <v>0</v>
      </c>
      <c r="B1480" s="2" t="n">
        <v>2589</v>
      </c>
      <c r="C1480" s="3" t="n">
        <v>44504</v>
      </c>
      <c r="D1480" s="2" t="s">
        <v>61</v>
      </c>
      <c r="E1480" s="2" t="s">
        <v>8</v>
      </c>
      <c r="F1480" s="2" t="n">
        <v>1</v>
      </c>
      <c r="G1480" s="2" t="s">
        <v>215</v>
      </c>
      <c r="H1480" s="1" t="n">
        <v>11</v>
      </c>
    </row>
    <row r="1481" customFormat="false" ht="12.8" hidden="false" customHeight="false" outlineLevel="0" collapsed="false">
      <c r="A1481" s="2" t="s">
        <v>112</v>
      </c>
      <c r="B1481" s="2"/>
      <c r="C1481" s="2" t="s">
        <v>753</v>
      </c>
      <c r="D1481" s="2" t="s">
        <v>1188</v>
      </c>
      <c r="E1481" s="2" t="s">
        <v>8</v>
      </c>
      <c r="F1481" s="2" t="n">
        <v>1</v>
      </c>
      <c r="G1481" s="2" t="s">
        <v>593</v>
      </c>
    </row>
    <row r="1482" customFormat="false" ht="12.8" hidden="false" customHeight="false" outlineLevel="0" collapsed="false">
      <c r="A1482" s="2" t="s">
        <v>451</v>
      </c>
      <c r="B1482" s="2" t="n">
        <v>92158</v>
      </c>
      <c r="C1482" s="2" t="s">
        <v>558</v>
      </c>
      <c r="D1482" s="2" t="s">
        <v>1189</v>
      </c>
      <c r="E1482" s="2" t="s">
        <v>8</v>
      </c>
      <c r="F1482" s="2" t="n">
        <v>1</v>
      </c>
      <c r="G1482" s="2" t="s">
        <v>473</v>
      </c>
    </row>
    <row r="1483" customFormat="false" ht="12.8" hidden="false" customHeight="false" outlineLevel="0" collapsed="false">
      <c r="A1483" s="2" t="s">
        <v>130</v>
      </c>
      <c r="B1483" s="2" t="n">
        <v>5384</v>
      </c>
      <c r="C1483" s="3" t="n">
        <v>44111</v>
      </c>
      <c r="D1483" s="2" t="s">
        <v>73</v>
      </c>
      <c r="E1483" s="2" t="s">
        <v>8</v>
      </c>
      <c r="F1483" s="2" t="n">
        <v>2</v>
      </c>
      <c r="G1483" s="2" t="s">
        <v>238</v>
      </c>
    </row>
    <row r="1484" customFormat="false" ht="12.8" hidden="false" customHeight="false" outlineLevel="0" collapsed="false">
      <c r="A1484" s="1" t="s">
        <v>180</v>
      </c>
      <c r="B1484" s="1"/>
      <c r="C1484" s="3" t="n">
        <v>44515</v>
      </c>
      <c r="D1484" s="1" t="s">
        <v>73</v>
      </c>
      <c r="E1484" s="1" t="s">
        <v>166</v>
      </c>
      <c r="F1484" s="1" t="n">
        <v>1</v>
      </c>
      <c r="G1484" s="1" t="s">
        <v>211</v>
      </c>
      <c r="H1484" s="1" t="n">
        <v>121</v>
      </c>
    </row>
    <row r="1485" customFormat="false" ht="12.8" hidden="false" customHeight="false" outlineLevel="0" collapsed="false">
      <c r="A1485" s="1" t="s">
        <v>180</v>
      </c>
      <c r="B1485" s="1"/>
      <c r="C1485" s="3" t="n">
        <v>44516</v>
      </c>
      <c r="D1485" s="1" t="s">
        <v>73</v>
      </c>
      <c r="E1485" s="1" t="s">
        <v>166</v>
      </c>
      <c r="F1485" s="1" t="n">
        <v>1</v>
      </c>
      <c r="G1485" s="1" t="s">
        <v>211</v>
      </c>
      <c r="H1485" s="1" t="n">
        <v>122</v>
      </c>
    </row>
    <row r="1486" customFormat="false" ht="12.8" hidden="false" customHeight="false" outlineLevel="0" collapsed="false">
      <c r="A1486" s="1" t="s">
        <v>180</v>
      </c>
      <c r="B1486" s="1"/>
      <c r="C1486" s="3" t="n">
        <v>44515</v>
      </c>
      <c r="D1486" s="1" t="s">
        <v>73</v>
      </c>
      <c r="E1486" s="1" t="s">
        <v>166</v>
      </c>
      <c r="F1486" s="1" t="n">
        <v>1</v>
      </c>
      <c r="G1486" s="1" t="s">
        <v>211</v>
      </c>
      <c r="H1486" s="1" t="n">
        <v>121</v>
      </c>
    </row>
    <row r="1487" customFormat="false" ht="12.8" hidden="false" customHeight="false" outlineLevel="0" collapsed="false">
      <c r="A1487" s="1" t="s">
        <v>180</v>
      </c>
      <c r="B1487" s="1"/>
      <c r="C1487" s="3" t="n">
        <v>44516</v>
      </c>
      <c r="D1487" s="1" t="s">
        <v>73</v>
      </c>
      <c r="E1487" s="1" t="s">
        <v>166</v>
      </c>
      <c r="F1487" s="1" t="n">
        <v>1</v>
      </c>
      <c r="G1487" s="1" t="s">
        <v>211</v>
      </c>
      <c r="H1487" s="1" t="n">
        <v>122</v>
      </c>
    </row>
    <row r="1488" customFormat="false" ht="12.8" hidden="false" customHeight="false" outlineLevel="0" collapsed="false">
      <c r="A1488" s="2" t="s">
        <v>130</v>
      </c>
      <c r="B1488" s="2" t="n">
        <v>6502</v>
      </c>
      <c r="C1488" s="3" t="n">
        <v>43780</v>
      </c>
      <c r="D1488" s="2" t="s">
        <v>1190</v>
      </c>
      <c r="E1488" s="2" t="s">
        <v>8</v>
      </c>
      <c r="F1488" s="2" t="n">
        <v>1</v>
      </c>
      <c r="G1488" s="2" t="s">
        <v>206</v>
      </c>
    </row>
    <row r="1489" customFormat="false" ht="12.8" hidden="false" customHeight="false" outlineLevel="0" collapsed="false">
      <c r="A1489" s="2" t="s">
        <v>160</v>
      </c>
      <c r="B1489" s="2" t="n">
        <v>12190</v>
      </c>
      <c r="C1489" s="3" t="n">
        <v>44422</v>
      </c>
      <c r="D1489" s="2" t="s">
        <v>302</v>
      </c>
      <c r="E1489" s="2" t="s">
        <v>8</v>
      </c>
      <c r="F1489" s="2" t="n">
        <v>1</v>
      </c>
      <c r="G1489" s="2" t="s">
        <v>211</v>
      </c>
      <c r="H1489" s="1" t="n">
        <v>104</v>
      </c>
    </row>
    <row r="1490" customFormat="false" ht="12.8" hidden="false" customHeight="false" outlineLevel="0" collapsed="false">
      <c r="A1490" s="2" t="s">
        <v>160</v>
      </c>
      <c r="B1490" s="2" t="n">
        <v>12190</v>
      </c>
      <c r="C1490" s="3" t="n">
        <v>44422</v>
      </c>
      <c r="D1490" s="2" t="s">
        <v>302</v>
      </c>
      <c r="E1490" s="2" t="s">
        <v>8</v>
      </c>
      <c r="F1490" s="2" t="n">
        <v>1</v>
      </c>
      <c r="G1490" s="2" t="s">
        <v>211</v>
      </c>
      <c r="H1490" s="1" t="n">
        <v>104</v>
      </c>
    </row>
    <row r="1491" customFormat="false" ht="12.8" hidden="false" customHeight="false" outlineLevel="0" collapsed="false">
      <c r="A1491" s="2" t="s">
        <v>151</v>
      </c>
      <c r="B1491" s="2" t="n">
        <v>561927</v>
      </c>
      <c r="C1491" s="2" t="s">
        <v>1016</v>
      </c>
      <c r="D1491" s="2" t="s">
        <v>1191</v>
      </c>
      <c r="E1491" s="2" t="s">
        <v>2</v>
      </c>
      <c r="F1491" s="2" t="n">
        <v>1</v>
      </c>
      <c r="G1491" s="2" t="s">
        <v>1192</v>
      </c>
    </row>
    <row r="1492" customFormat="false" ht="12.8" hidden="false" customHeight="false" outlineLevel="0" collapsed="false">
      <c r="A1492" s="2" t="s">
        <v>151</v>
      </c>
      <c r="B1492" s="2" t="n">
        <v>613744</v>
      </c>
      <c r="C1492" s="3" t="n">
        <v>43425</v>
      </c>
      <c r="D1492" s="2" t="s">
        <v>1193</v>
      </c>
      <c r="E1492" s="2" t="s">
        <v>8</v>
      </c>
      <c r="F1492" s="2" t="n">
        <v>2</v>
      </c>
      <c r="G1492" s="2" t="s">
        <v>337</v>
      </c>
    </row>
    <row r="1493" customFormat="false" ht="12.8" hidden="false" customHeight="false" outlineLevel="0" collapsed="false">
      <c r="A1493" s="2" t="s">
        <v>0</v>
      </c>
      <c r="B1493" s="2" t="n">
        <v>573349</v>
      </c>
      <c r="C1493" s="3" t="n">
        <v>43393</v>
      </c>
      <c r="D1493" s="2" t="s">
        <v>1194</v>
      </c>
      <c r="E1493" s="2" t="s">
        <v>8</v>
      </c>
      <c r="F1493" s="2" t="n">
        <v>1</v>
      </c>
      <c r="G1493" s="2" t="s">
        <v>1195</v>
      </c>
    </row>
    <row r="1494" customFormat="false" ht="12.8" hidden="false" customHeight="false" outlineLevel="0" collapsed="false">
      <c r="A1494" s="2" t="s">
        <v>79</v>
      </c>
      <c r="B1494" s="2" t="n">
        <v>430430</v>
      </c>
      <c r="C1494" s="2" t="s">
        <v>705</v>
      </c>
      <c r="D1494" s="2" t="s">
        <v>1194</v>
      </c>
      <c r="E1494" s="2" t="s">
        <v>8</v>
      </c>
      <c r="F1494" s="2" t="n">
        <v>1</v>
      </c>
      <c r="G1494" s="2" t="s">
        <v>251</v>
      </c>
    </row>
    <row r="1495" customFormat="false" ht="12.8" hidden="false" customHeight="false" outlineLevel="0" collapsed="false">
      <c r="A1495" s="2" t="s">
        <v>0</v>
      </c>
      <c r="B1495" s="2" t="n">
        <v>464493</v>
      </c>
      <c r="C1495" s="2" t="s">
        <v>563</v>
      </c>
      <c r="D1495" s="2" t="s">
        <v>188</v>
      </c>
      <c r="E1495" s="2" t="s">
        <v>8</v>
      </c>
      <c r="F1495" s="2" t="n">
        <v>1</v>
      </c>
      <c r="G1495" s="2" t="s">
        <v>421</v>
      </c>
    </row>
    <row r="1496" customFormat="false" ht="12.8" hidden="false" customHeight="false" outlineLevel="0" collapsed="false">
      <c r="A1496" s="1" t="s">
        <v>0</v>
      </c>
      <c r="B1496" s="1" t="n">
        <v>8597</v>
      </c>
      <c r="C1496" s="3" t="n">
        <v>44511</v>
      </c>
      <c r="D1496" s="1" t="s">
        <v>188</v>
      </c>
      <c r="E1496" s="1" t="s">
        <v>8</v>
      </c>
      <c r="F1496" s="1" t="n">
        <v>1</v>
      </c>
      <c r="G1496" s="1" t="s">
        <v>206</v>
      </c>
      <c r="H1496" s="1" t="n">
        <v>15</v>
      </c>
    </row>
    <row r="1497" customFormat="false" ht="12.8" hidden="false" customHeight="false" outlineLevel="0" collapsed="false">
      <c r="A1497" s="1" t="s">
        <v>0</v>
      </c>
      <c r="B1497" s="1" t="n">
        <v>8597</v>
      </c>
      <c r="C1497" s="3" t="n">
        <v>44511</v>
      </c>
      <c r="D1497" s="1" t="s">
        <v>188</v>
      </c>
      <c r="E1497" s="1" t="s">
        <v>8</v>
      </c>
      <c r="F1497" s="1" t="n">
        <v>1</v>
      </c>
      <c r="G1497" s="1" t="s">
        <v>206</v>
      </c>
      <c r="H1497" s="1" t="n">
        <v>15</v>
      </c>
    </row>
    <row r="1498" customFormat="false" ht="12.8" hidden="false" customHeight="false" outlineLevel="0" collapsed="false">
      <c r="A1498" s="2" t="s">
        <v>79</v>
      </c>
      <c r="B1498" s="2" t="n">
        <v>21612</v>
      </c>
      <c r="C1498" s="3" t="n">
        <v>43766</v>
      </c>
      <c r="D1498" s="2" t="s">
        <v>188</v>
      </c>
      <c r="E1498" s="2" t="s">
        <v>8</v>
      </c>
      <c r="F1498" s="2" t="n">
        <v>2</v>
      </c>
      <c r="G1498" s="2" t="s">
        <v>328</v>
      </c>
    </row>
    <row r="1499" customFormat="false" ht="12.8" hidden="false" customHeight="false" outlineLevel="0" collapsed="false">
      <c r="A1499" s="2" t="s">
        <v>130</v>
      </c>
      <c r="B1499" s="2" t="n">
        <v>2180</v>
      </c>
      <c r="C1499" s="3" t="n">
        <v>43773</v>
      </c>
      <c r="D1499" s="2" t="s">
        <v>188</v>
      </c>
      <c r="E1499" s="2" t="s">
        <v>8</v>
      </c>
      <c r="F1499" s="2" t="n">
        <v>1</v>
      </c>
      <c r="G1499" s="2" t="s">
        <v>1196</v>
      </c>
    </row>
    <row r="1500" customFormat="false" ht="12.8" hidden="false" customHeight="false" outlineLevel="0" collapsed="false">
      <c r="A1500" s="2" t="s">
        <v>130</v>
      </c>
      <c r="B1500" s="2" t="n">
        <v>4718</v>
      </c>
      <c r="C1500" s="3" t="n">
        <v>44141</v>
      </c>
      <c r="D1500" s="2" t="s">
        <v>188</v>
      </c>
      <c r="E1500" s="2" t="s">
        <v>8</v>
      </c>
      <c r="F1500" s="2" t="n">
        <v>1</v>
      </c>
      <c r="G1500" s="2" t="s">
        <v>211</v>
      </c>
    </row>
    <row r="1501" customFormat="false" ht="12.8" hidden="false" customHeight="false" outlineLevel="0" collapsed="false">
      <c r="A1501" s="2" t="s">
        <v>151</v>
      </c>
      <c r="B1501" s="2"/>
      <c r="C1501" s="3" t="n">
        <v>44360</v>
      </c>
      <c r="D1501" s="2" t="s">
        <v>287</v>
      </c>
      <c r="E1501" s="2" t="s">
        <v>8</v>
      </c>
      <c r="F1501" s="2" t="n">
        <v>1</v>
      </c>
      <c r="G1501" s="2" t="s">
        <v>288</v>
      </c>
      <c r="H1501" s="1" t="n">
        <v>88</v>
      </c>
    </row>
    <row r="1502" customFormat="false" ht="12.8" hidden="false" customHeight="false" outlineLevel="0" collapsed="false">
      <c r="A1502" s="2" t="s">
        <v>151</v>
      </c>
      <c r="B1502" s="2"/>
      <c r="C1502" s="3" t="n">
        <v>44360</v>
      </c>
      <c r="D1502" s="2" t="s">
        <v>287</v>
      </c>
      <c r="E1502" s="2" t="s">
        <v>8</v>
      </c>
      <c r="F1502" s="2" t="n">
        <v>1</v>
      </c>
      <c r="G1502" s="2" t="s">
        <v>288</v>
      </c>
      <c r="H1502" s="1" t="n">
        <v>88</v>
      </c>
    </row>
    <row r="1503" customFormat="false" ht="12.8" hidden="false" customHeight="false" outlineLevel="0" collapsed="false">
      <c r="A1503" s="2" t="s">
        <v>130</v>
      </c>
      <c r="B1503" s="2" t="n">
        <v>614433</v>
      </c>
      <c r="C1503" s="3" t="n">
        <v>43719</v>
      </c>
      <c r="D1503" s="2" t="s">
        <v>1197</v>
      </c>
      <c r="E1503" s="2" t="s">
        <v>8</v>
      </c>
      <c r="F1503" s="2" t="n">
        <v>1</v>
      </c>
      <c r="G1503" s="2" t="s">
        <v>251</v>
      </c>
    </row>
    <row r="1504" customFormat="false" ht="12.8" hidden="false" customHeight="false" outlineLevel="0" collapsed="false">
      <c r="A1504" s="2" t="s">
        <v>194</v>
      </c>
      <c r="B1504" s="2" t="n">
        <v>22517</v>
      </c>
      <c r="C1504" s="3" t="n">
        <v>44495</v>
      </c>
      <c r="D1504" s="2" t="s">
        <v>374</v>
      </c>
      <c r="E1504" s="2" t="s">
        <v>8</v>
      </c>
      <c r="F1504" s="2" t="n">
        <v>2</v>
      </c>
      <c r="G1504" s="2" t="s">
        <v>211</v>
      </c>
      <c r="H1504" s="1" t="n">
        <v>100</v>
      </c>
    </row>
    <row r="1505" customFormat="false" ht="12.8" hidden="false" customHeight="false" outlineLevel="0" collapsed="false">
      <c r="A1505" s="2" t="s">
        <v>194</v>
      </c>
      <c r="B1505" s="2" t="n">
        <v>22517</v>
      </c>
      <c r="C1505" s="3" t="n">
        <v>44495</v>
      </c>
      <c r="D1505" s="2" t="s">
        <v>374</v>
      </c>
      <c r="E1505" s="2" t="s">
        <v>8</v>
      </c>
      <c r="F1505" s="2" t="n">
        <v>2</v>
      </c>
      <c r="G1505" s="2" t="s">
        <v>211</v>
      </c>
      <c r="H1505" s="1" t="n">
        <v>100</v>
      </c>
    </row>
    <row r="1506" customFormat="false" ht="12.8" hidden="false" customHeight="false" outlineLevel="0" collapsed="false">
      <c r="A1506" s="2" t="s">
        <v>110</v>
      </c>
      <c r="B1506" s="2" t="n">
        <v>170908</v>
      </c>
      <c r="C1506" s="2" t="s">
        <v>1198</v>
      </c>
      <c r="D1506" s="2" t="s">
        <v>1199</v>
      </c>
      <c r="E1506" s="2" t="s">
        <v>8</v>
      </c>
      <c r="F1506" s="2" t="n">
        <v>1</v>
      </c>
      <c r="G1506" s="2" t="s">
        <v>421</v>
      </c>
    </row>
    <row r="1507" customFormat="false" ht="12.8" hidden="false" customHeight="false" outlineLevel="0" collapsed="false">
      <c r="A1507" s="2"/>
      <c r="B1507" s="2" t="n">
        <v>586079</v>
      </c>
      <c r="C1507" s="3" t="n">
        <v>43353</v>
      </c>
      <c r="D1507" s="2" t="s">
        <v>1200</v>
      </c>
      <c r="E1507" s="2" t="s">
        <v>2</v>
      </c>
      <c r="F1507" s="2" t="n">
        <v>1</v>
      </c>
      <c r="G1507" s="2" t="s">
        <v>1201</v>
      </c>
    </row>
    <row r="1508" customFormat="false" ht="12.8" hidden="false" customHeight="false" outlineLevel="0" collapsed="false">
      <c r="A1508" s="2" t="s">
        <v>182</v>
      </c>
      <c r="B1508" s="2" t="n">
        <v>757675</v>
      </c>
      <c r="C1508" s="3" t="n">
        <v>43385</v>
      </c>
      <c r="D1508" s="2" t="s">
        <v>1202</v>
      </c>
      <c r="E1508" s="2" t="s">
        <v>8</v>
      </c>
      <c r="F1508" s="2" t="n">
        <v>1</v>
      </c>
      <c r="G1508" s="2" t="s">
        <v>1203</v>
      </c>
    </row>
    <row r="1509" customFormat="false" ht="12.8" hidden="false" customHeight="false" outlineLevel="0" collapsed="false">
      <c r="A1509" s="2" t="s">
        <v>79</v>
      </c>
      <c r="B1509" s="2" t="n">
        <v>16014</v>
      </c>
      <c r="C1509" s="3" t="n">
        <v>43759</v>
      </c>
      <c r="D1509" s="2" t="s">
        <v>1204</v>
      </c>
      <c r="E1509" s="2" t="s">
        <v>8</v>
      </c>
      <c r="F1509" s="2" t="n">
        <v>1</v>
      </c>
      <c r="G1509" s="2" t="s">
        <v>419</v>
      </c>
    </row>
    <row r="1510" customFormat="false" ht="12.8" hidden="false" customHeight="false" outlineLevel="0" collapsed="false">
      <c r="A1510" s="2" t="s">
        <v>130</v>
      </c>
      <c r="B1510" s="2" t="n">
        <v>17230</v>
      </c>
      <c r="C1510" s="3" t="n">
        <v>44125</v>
      </c>
      <c r="D1510" s="2" t="s">
        <v>1204</v>
      </c>
      <c r="E1510" s="2" t="s">
        <v>8</v>
      </c>
      <c r="F1510" s="2" t="n">
        <v>1</v>
      </c>
      <c r="G1510" s="2" t="s">
        <v>211</v>
      </c>
    </row>
    <row r="1511" customFormat="false" ht="12.8" hidden="false" customHeight="false" outlineLevel="0" collapsed="false">
      <c r="A1511" s="2" t="s">
        <v>151</v>
      </c>
      <c r="B1511" s="2" t="n">
        <v>10139</v>
      </c>
      <c r="C1511" s="3" t="n">
        <v>44117</v>
      </c>
      <c r="D1511" s="2" t="s">
        <v>1204</v>
      </c>
      <c r="E1511" s="2" t="s">
        <v>8</v>
      </c>
      <c r="F1511" s="2" t="n">
        <v>1</v>
      </c>
      <c r="G1511" s="2" t="s">
        <v>419</v>
      </c>
    </row>
    <row r="1512" customFormat="false" ht="12.8" hidden="false" customHeight="false" outlineLevel="0" collapsed="false">
      <c r="A1512" s="2" t="s">
        <v>151</v>
      </c>
      <c r="B1512" s="2" t="n">
        <v>23614</v>
      </c>
      <c r="C1512" s="3" t="n">
        <v>43769</v>
      </c>
      <c r="D1512" s="2" t="s">
        <v>1205</v>
      </c>
      <c r="E1512" s="2" t="s">
        <v>8</v>
      </c>
      <c r="F1512" s="2" t="n">
        <v>2</v>
      </c>
      <c r="G1512" s="2" t="s">
        <v>206</v>
      </c>
    </row>
    <row r="1513" customFormat="false" ht="12.8" hidden="false" customHeight="false" outlineLevel="0" collapsed="false">
      <c r="A1513" s="2" t="s">
        <v>151</v>
      </c>
      <c r="B1513" s="2" t="n">
        <v>613227</v>
      </c>
      <c r="C1513" s="3" t="n">
        <v>43417</v>
      </c>
      <c r="D1513" s="2" t="s">
        <v>1206</v>
      </c>
      <c r="E1513" s="2" t="s">
        <v>8</v>
      </c>
      <c r="F1513" s="2" t="n">
        <v>1</v>
      </c>
      <c r="G1513" s="2" t="s">
        <v>206</v>
      </c>
    </row>
    <row r="1514" customFormat="false" ht="12.8" hidden="false" customHeight="false" outlineLevel="0" collapsed="false">
      <c r="A1514" s="2" t="s">
        <v>130</v>
      </c>
      <c r="B1514" s="2" t="n">
        <v>15538</v>
      </c>
      <c r="C1514" s="3" t="n">
        <v>44123</v>
      </c>
      <c r="D1514" s="2" t="s">
        <v>60</v>
      </c>
      <c r="E1514" s="2" t="s">
        <v>8</v>
      </c>
      <c r="F1514" s="2" t="n">
        <v>1</v>
      </c>
      <c r="G1514" s="2" t="s">
        <v>217</v>
      </c>
    </row>
    <row r="1515" customFormat="false" ht="12.8" hidden="false" customHeight="false" outlineLevel="0" collapsed="false">
      <c r="A1515" s="2" t="s">
        <v>151</v>
      </c>
      <c r="B1515" s="2" t="n">
        <v>534224</v>
      </c>
      <c r="C1515" s="2" t="s">
        <v>496</v>
      </c>
      <c r="D1515" s="2" t="s">
        <v>60</v>
      </c>
      <c r="E1515" s="2" t="s">
        <v>8</v>
      </c>
      <c r="F1515" s="2" t="n">
        <v>1</v>
      </c>
      <c r="G1515" s="2" t="s">
        <v>421</v>
      </c>
    </row>
    <row r="1516" customFormat="false" ht="12.8" hidden="false" customHeight="false" outlineLevel="0" collapsed="false">
      <c r="A1516" s="2" t="s">
        <v>151</v>
      </c>
      <c r="B1516" s="2" t="n">
        <v>550293</v>
      </c>
      <c r="C1516" s="2" t="s">
        <v>1207</v>
      </c>
      <c r="D1516" s="2" t="s">
        <v>60</v>
      </c>
      <c r="E1516" s="2" t="s">
        <v>8</v>
      </c>
      <c r="F1516" s="2" t="n">
        <v>1</v>
      </c>
      <c r="G1516" s="2" t="s">
        <v>492</v>
      </c>
    </row>
    <row r="1517" customFormat="false" ht="12.8" hidden="false" customHeight="false" outlineLevel="0" collapsed="false">
      <c r="A1517" s="2" t="s">
        <v>151</v>
      </c>
      <c r="B1517" s="2" t="n">
        <v>574424</v>
      </c>
      <c r="C1517" s="2" t="s">
        <v>733</v>
      </c>
      <c r="D1517" s="2" t="s">
        <v>60</v>
      </c>
      <c r="E1517" s="2" t="s">
        <v>8</v>
      </c>
      <c r="F1517" s="2" t="n">
        <v>1</v>
      </c>
      <c r="G1517" s="2" t="s">
        <v>473</v>
      </c>
    </row>
    <row r="1518" customFormat="false" ht="12.8" hidden="false" customHeight="false" outlineLevel="0" collapsed="false">
      <c r="A1518" s="2" t="s">
        <v>194</v>
      </c>
      <c r="B1518" s="2" t="n">
        <v>451938</v>
      </c>
      <c r="C1518" s="2" t="s">
        <v>1208</v>
      </c>
      <c r="D1518" s="2" t="s">
        <v>60</v>
      </c>
      <c r="E1518" s="2" t="s">
        <v>8</v>
      </c>
      <c r="F1518" s="2" t="n">
        <v>1</v>
      </c>
      <c r="G1518" s="2" t="s">
        <v>1209</v>
      </c>
    </row>
    <row r="1519" customFormat="false" ht="12.8" hidden="false" customHeight="false" outlineLevel="0" collapsed="false">
      <c r="A1519" s="2" t="s">
        <v>0</v>
      </c>
      <c r="B1519" s="2" t="n">
        <v>532745</v>
      </c>
      <c r="C1519" s="2" t="s">
        <v>482</v>
      </c>
      <c r="D1519" s="2" t="s">
        <v>1210</v>
      </c>
      <c r="E1519" s="2" t="s">
        <v>8</v>
      </c>
      <c r="F1519" s="2" t="n">
        <v>1</v>
      </c>
      <c r="G1519" s="2" t="s">
        <v>447</v>
      </c>
    </row>
    <row r="1520" customFormat="false" ht="12.8" hidden="false" customHeight="false" outlineLevel="0" collapsed="false">
      <c r="A1520" s="2" t="s">
        <v>0</v>
      </c>
      <c r="B1520" s="2" t="n">
        <v>6006</v>
      </c>
      <c r="C1520" s="3" t="n">
        <v>44083</v>
      </c>
      <c r="D1520" s="2" t="s">
        <v>1211</v>
      </c>
      <c r="E1520" s="2" t="s">
        <v>8</v>
      </c>
      <c r="F1520" s="2" t="n">
        <v>1</v>
      </c>
      <c r="G1520" s="2" t="s">
        <v>217</v>
      </c>
    </row>
    <row r="1521" customFormat="false" ht="12.8" hidden="false" customHeight="false" outlineLevel="0" collapsed="false">
      <c r="A1521" s="2" t="s">
        <v>194</v>
      </c>
      <c r="B1521" s="2" t="n">
        <v>17371</v>
      </c>
      <c r="C1521" s="3" t="n">
        <v>44489</v>
      </c>
      <c r="D1521" s="2" t="s">
        <v>327</v>
      </c>
      <c r="E1521" s="2" t="s">
        <v>8</v>
      </c>
      <c r="F1521" s="2" t="n">
        <v>1</v>
      </c>
      <c r="G1521" s="2" t="s">
        <v>211</v>
      </c>
      <c r="H1521" s="1" t="n">
        <v>147</v>
      </c>
    </row>
    <row r="1522" customFormat="false" ht="12.8" hidden="false" customHeight="false" outlineLevel="0" collapsed="false">
      <c r="A1522" s="2" t="s">
        <v>194</v>
      </c>
      <c r="B1522" s="2" t="n">
        <v>17371</v>
      </c>
      <c r="C1522" s="3" t="n">
        <v>44489</v>
      </c>
      <c r="D1522" s="2" t="s">
        <v>327</v>
      </c>
      <c r="E1522" s="2" t="s">
        <v>8</v>
      </c>
      <c r="F1522" s="2" t="n">
        <v>1</v>
      </c>
      <c r="G1522" s="2" t="s">
        <v>211</v>
      </c>
      <c r="H1522" s="1" t="n">
        <v>147</v>
      </c>
    </row>
    <row r="1523" customFormat="false" ht="12.8" hidden="false" customHeight="false" outlineLevel="0" collapsed="false">
      <c r="A1523" s="2" t="s">
        <v>451</v>
      </c>
      <c r="B1523" s="2" t="n">
        <v>996439</v>
      </c>
      <c r="C1523" s="3" t="n">
        <v>43010</v>
      </c>
      <c r="D1523" s="2" t="s">
        <v>1212</v>
      </c>
      <c r="E1523" s="2" t="s">
        <v>8</v>
      </c>
      <c r="F1523" s="2" t="n">
        <v>1</v>
      </c>
      <c r="G1523" s="2" t="s">
        <v>421</v>
      </c>
    </row>
    <row r="1524" customFormat="false" ht="12.8" hidden="false" customHeight="false" outlineLevel="0" collapsed="false">
      <c r="A1524" s="2" t="s">
        <v>182</v>
      </c>
      <c r="B1524" s="2" t="n">
        <v>16496</v>
      </c>
      <c r="C1524" s="3" t="n">
        <v>44095</v>
      </c>
      <c r="D1524" s="2" t="s">
        <v>1213</v>
      </c>
      <c r="E1524" s="2" t="s">
        <v>8</v>
      </c>
      <c r="F1524" s="2" t="n">
        <v>1</v>
      </c>
      <c r="G1524" s="2" t="s">
        <v>792</v>
      </c>
    </row>
    <row r="1525" customFormat="false" ht="12.8" hidden="false" customHeight="false" outlineLevel="0" collapsed="false">
      <c r="A1525" s="2" t="s">
        <v>79</v>
      </c>
      <c r="B1525" s="2" t="n">
        <v>1505</v>
      </c>
      <c r="C1525" s="3" t="n">
        <v>43772</v>
      </c>
      <c r="D1525" s="2" t="s">
        <v>1214</v>
      </c>
      <c r="E1525" s="2" t="s">
        <v>8</v>
      </c>
      <c r="F1525" s="2" t="n">
        <v>1</v>
      </c>
      <c r="G1525" s="2" t="s">
        <v>231</v>
      </c>
    </row>
    <row r="1526" customFormat="false" ht="12.8" hidden="false" customHeight="false" outlineLevel="0" collapsed="false">
      <c r="A1526" s="2" t="s">
        <v>0</v>
      </c>
      <c r="B1526" s="2" t="n">
        <v>464470</v>
      </c>
      <c r="C1526" s="2" t="s">
        <v>563</v>
      </c>
      <c r="D1526" s="2" t="s">
        <v>99</v>
      </c>
      <c r="E1526" s="2" t="s">
        <v>8</v>
      </c>
      <c r="F1526" s="2" t="n">
        <v>1</v>
      </c>
      <c r="G1526" s="2" t="s">
        <v>421</v>
      </c>
    </row>
    <row r="1527" customFormat="false" ht="12.8" hidden="false" customHeight="false" outlineLevel="0" collapsed="false">
      <c r="A1527" s="2" t="s">
        <v>0</v>
      </c>
      <c r="B1527" s="2" t="n">
        <v>466516</v>
      </c>
      <c r="C1527" s="2" t="s">
        <v>520</v>
      </c>
      <c r="D1527" s="2" t="s">
        <v>99</v>
      </c>
      <c r="E1527" s="2" t="s">
        <v>8</v>
      </c>
      <c r="F1527" s="2" t="n">
        <v>1</v>
      </c>
      <c r="G1527" s="2" t="s">
        <v>251</v>
      </c>
    </row>
    <row r="1528" customFormat="false" ht="12.8" hidden="false" customHeight="false" outlineLevel="0" collapsed="false">
      <c r="A1528" s="2" t="s">
        <v>0</v>
      </c>
      <c r="B1528" s="2" t="n">
        <v>502019</v>
      </c>
      <c r="C1528" s="2" t="s">
        <v>1215</v>
      </c>
      <c r="D1528" s="2" t="s">
        <v>99</v>
      </c>
      <c r="E1528" s="2" t="s">
        <v>8</v>
      </c>
      <c r="F1528" s="2" t="n">
        <v>1</v>
      </c>
      <c r="G1528" s="2" t="s">
        <v>242</v>
      </c>
    </row>
    <row r="1529" customFormat="false" ht="12.8" hidden="false" customHeight="false" outlineLevel="0" collapsed="false">
      <c r="A1529" s="2" t="s">
        <v>0</v>
      </c>
      <c r="B1529" s="2" t="n">
        <v>20942</v>
      </c>
      <c r="C1529" s="3" t="n">
        <v>43766</v>
      </c>
      <c r="D1529" s="2" t="s">
        <v>99</v>
      </c>
      <c r="E1529" s="2" t="s">
        <v>8</v>
      </c>
      <c r="F1529" s="2" t="n">
        <v>1</v>
      </c>
      <c r="G1529" s="2" t="s">
        <v>206</v>
      </c>
    </row>
    <row r="1530" customFormat="false" ht="12.8" hidden="false" customHeight="false" outlineLevel="0" collapsed="false">
      <c r="A1530" s="2" t="s">
        <v>79</v>
      </c>
      <c r="B1530" s="2" t="n">
        <v>419471</v>
      </c>
      <c r="C1530" s="2" t="s">
        <v>1216</v>
      </c>
      <c r="D1530" s="2" t="s">
        <v>99</v>
      </c>
      <c r="E1530" s="2" t="s">
        <v>8</v>
      </c>
      <c r="F1530" s="2" t="n">
        <v>1</v>
      </c>
      <c r="G1530" s="2" t="s">
        <v>421</v>
      </c>
    </row>
    <row r="1531" customFormat="false" ht="12.8" hidden="false" customHeight="false" outlineLevel="0" collapsed="false">
      <c r="A1531" s="2" t="s">
        <v>79</v>
      </c>
      <c r="B1531" s="2" t="n">
        <v>20480</v>
      </c>
      <c r="C1531" s="3" t="n">
        <v>44492</v>
      </c>
      <c r="D1531" s="2" t="s">
        <v>99</v>
      </c>
      <c r="E1531" s="2" t="s">
        <v>8</v>
      </c>
      <c r="F1531" s="2" t="n">
        <v>1</v>
      </c>
      <c r="G1531" s="2" t="s">
        <v>206</v>
      </c>
      <c r="H1531" s="1" t="n">
        <v>45</v>
      </c>
    </row>
    <row r="1532" customFormat="false" ht="12.8" hidden="false" customHeight="false" outlineLevel="0" collapsed="false">
      <c r="A1532" s="2" t="s">
        <v>79</v>
      </c>
      <c r="B1532" s="2" t="n">
        <v>20480</v>
      </c>
      <c r="C1532" s="3" t="n">
        <v>44492</v>
      </c>
      <c r="D1532" s="2" t="s">
        <v>99</v>
      </c>
      <c r="E1532" s="2" t="s">
        <v>8</v>
      </c>
      <c r="F1532" s="2" t="n">
        <v>1</v>
      </c>
      <c r="G1532" s="2" t="s">
        <v>206</v>
      </c>
      <c r="H1532" s="1" t="n">
        <v>45</v>
      </c>
    </row>
    <row r="1533" customFormat="false" ht="12.8" hidden="false" customHeight="false" outlineLevel="0" collapsed="false">
      <c r="A1533" s="2" t="s">
        <v>112</v>
      </c>
      <c r="B1533" s="2" t="n">
        <v>608074</v>
      </c>
      <c r="C1533" s="3" t="n">
        <v>40132</v>
      </c>
      <c r="D1533" s="2" t="s">
        <v>99</v>
      </c>
      <c r="E1533" s="2" t="s">
        <v>8</v>
      </c>
      <c r="F1533" s="2" t="n">
        <v>1</v>
      </c>
      <c r="G1533" s="2" t="s">
        <v>328</v>
      </c>
    </row>
    <row r="1534" customFormat="false" ht="12.8" hidden="false" customHeight="false" outlineLevel="0" collapsed="false">
      <c r="A1534" s="2" t="s">
        <v>112</v>
      </c>
      <c r="B1534" s="2" t="n">
        <v>539022</v>
      </c>
      <c r="C1534" s="2" t="s">
        <v>482</v>
      </c>
      <c r="D1534" s="2" t="s">
        <v>99</v>
      </c>
      <c r="E1534" s="2" t="s">
        <v>8</v>
      </c>
      <c r="F1534" s="2" t="n">
        <v>2</v>
      </c>
      <c r="G1534" s="2" t="s">
        <v>692</v>
      </c>
    </row>
    <row r="1535" customFormat="false" ht="12.8" hidden="false" customHeight="false" outlineLevel="0" collapsed="false">
      <c r="A1535" s="2" t="s">
        <v>160</v>
      </c>
      <c r="B1535" s="2" t="n">
        <v>100289151</v>
      </c>
      <c r="C1535" s="2" t="s">
        <v>1136</v>
      </c>
      <c r="D1535" s="2" t="s">
        <v>99</v>
      </c>
      <c r="E1535" s="2" t="s">
        <v>8</v>
      </c>
      <c r="F1535" s="2" t="n">
        <v>1</v>
      </c>
      <c r="G1535" s="2" t="s">
        <v>439</v>
      </c>
    </row>
    <row r="1536" customFormat="false" ht="12.8" hidden="false" customHeight="false" outlineLevel="0" collapsed="false">
      <c r="A1536" s="2" t="s">
        <v>110</v>
      </c>
      <c r="B1536" s="2"/>
      <c r="C1536" s="2" t="s">
        <v>479</v>
      </c>
      <c r="D1536" s="2" t="s">
        <v>1217</v>
      </c>
      <c r="E1536" s="2" t="s">
        <v>8</v>
      </c>
      <c r="F1536" s="2" t="n">
        <v>1</v>
      </c>
      <c r="G1536" s="2" t="s">
        <v>421</v>
      </c>
    </row>
    <row r="1537" customFormat="false" ht="12.8" hidden="false" customHeight="false" outlineLevel="0" collapsed="false">
      <c r="A1537" s="2" t="s">
        <v>79</v>
      </c>
      <c r="B1537" s="2" t="n">
        <v>19080</v>
      </c>
      <c r="C1537" s="3" t="n">
        <v>44127</v>
      </c>
      <c r="D1537" s="2" t="s">
        <v>1218</v>
      </c>
      <c r="E1537" s="2" t="s">
        <v>2</v>
      </c>
      <c r="F1537" s="2" t="n">
        <v>1</v>
      </c>
      <c r="G1537" s="2" t="s">
        <v>211</v>
      </c>
    </row>
    <row r="1538" customFormat="false" ht="12.8" hidden="false" customHeight="false" outlineLevel="0" collapsed="false">
      <c r="A1538" s="2" t="s">
        <v>182</v>
      </c>
      <c r="B1538" s="2" t="n">
        <v>719906</v>
      </c>
      <c r="C1538" s="2" t="s">
        <v>482</v>
      </c>
      <c r="D1538" s="2" t="s">
        <v>1218</v>
      </c>
      <c r="E1538" s="2" t="s">
        <v>8</v>
      </c>
      <c r="F1538" s="2" t="n">
        <v>1</v>
      </c>
      <c r="G1538" s="2" t="s">
        <v>449</v>
      </c>
    </row>
    <row r="1539" customFormat="false" ht="12.8" hidden="false" customHeight="false" outlineLevel="0" collapsed="false">
      <c r="A1539" s="2" t="s">
        <v>112</v>
      </c>
      <c r="B1539" s="2" t="n">
        <v>604425</v>
      </c>
      <c r="C1539" s="3" t="n">
        <v>43740</v>
      </c>
      <c r="D1539" s="2" t="s">
        <v>1219</v>
      </c>
      <c r="E1539" s="2" t="s">
        <v>8</v>
      </c>
      <c r="F1539" s="2" t="n">
        <v>1</v>
      </c>
      <c r="G1539" s="2" t="s">
        <v>845</v>
      </c>
    </row>
    <row r="1540" customFormat="false" ht="12.8" hidden="false" customHeight="false" outlineLevel="0" collapsed="false">
      <c r="A1540" s="2" t="s">
        <v>79</v>
      </c>
      <c r="B1540" s="2" t="n">
        <v>466957</v>
      </c>
      <c r="C1540" s="3" t="n">
        <v>43262</v>
      </c>
      <c r="D1540" s="2" t="s">
        <v>1220</v>
      </c>
      <c r="E1540" s="2" t="s">
        <v>8</v>
      </c>
      <c r="F1540" s="2" t="n">
        <v>1</v>
      </c>
      <c r="G1540" s="2" t="s">
        <v>572</v>
      </c>
    </row>
    <row r="1541" customFormat="false" ht="12.8" hidden="false" customHeight="false" outlineLevel="0" collapsed="false">
      <c r="A1541" s="2" t="s">
        <v>151</v>
      </c>
      <c r="B1541" s="2"/>
      <c r="C1541" s="3" t="n">
        <v>44129</v>
      </c>
      <c r="D1541" s="2" t="s">
        <v>1221</v>
      </c>
      <c r="E1541" s="2" t="s">
        <v>8</v>
      </c>
      <c r="F1541" s="2" t="n">
        <v>2</v>
      </c>
      <c r="G1541" s="2" t="s">
        <v>211</v>
      </c>
    </row>
    <row r="1542" customFormat="false" ht="12.8" hidden="false" customHeight="false" outlineLevel="0" collapsed="false">
      <c r="A1542" s="2" t="s">
        <v>151</v>
      </c>
      <c r="B1542" s="2" t="n">
        <v>554635</v>
      </c>
      <c r="C1542" s="2" t="s">
        <v>1222</v>
      </c>
      <c r="D1542" s="2" t="s">
        <v>1223</v>
      </c>
      <c r="E1542" s="2" t="s">
        <v>8</v>
      </c>
      <c r="F1542" s="2" t="n">
        <v>2</v>
      </c>
      <c r="G1542" s="2" t="s">
        <v>887</v>
      </c>
    </row>
    <row r="1543" customFormat="false" ht="12.8" hidden="false" customHeight="false" outlineLevel="0" collapsed="false">
      <c r="A1543" s="2" t="s">
        <v>112</v>
      </c>
      <c r="B1543" s="2" t="n">
        <v>539363</v>
      </c>
      <c r="C1543" s="2" t="s">
        <v>589</v>
      </c>
      <c r="D1543" s="2" t="s">
        <v>1224</v>
      </c>
      <c r="E1543" s="2" t="s">
        <v>8</v>
      </c>
      <c r="F1543" s="2" t="n">
        <v>1</v>
      </c>
      <c r="G1543" s="2" t="s">
        <v>578</v>
      </c>
    </row>
    <row r="1544" customFormat="false" ht="12.8" hidden="false" customHeight="false" outlineLevel="0" collapsed="false">
      <c r="A1544" s="2" t="s">
        <v>0</v>
      </c>
      <c r="B1544" s="2" t="n">
        <v>462332</v>
      </c>
      <c r="C1544" s="2" t="s">
        <v>782</v>
      </c>
      <c r="D1544" s="2" t="s">
        <v>1225</v>
      </c>
      <c r="E1544" s="2" t="s">
        <v>8</v>
      </c>
      <c r="F1544" s="2" t="n">
        <v>1</v>
      </c>
      <c r="G1544" s="2" t="s">
        <v>421</v>
      </c>
    </row>
    <row r="1545" customFormat="false" ht="12.8" hidden="false" customHeight="false" outlineLevel="0" collapsed="false">
      <c r="A1545" s="2" t="s">
        <v>79</v>
      </c>
      <c r="B1545" s="2" t="n">
        <v>22016</v>
      </c>
      <c r="C1545" s="3" t="n">
        <v>44069</v>
      </c>
      <c r="D1545" s="2" t="s">
        <v>1226</v>
      </c>
      <c r="E1545" s="2" t="s">
        <v>8</v>
      </c>
      <c r="F1545" s="2" t="n">
        <v>1</v>
      </c>
      <c r="G1545" s="2" t="s">
        <v>1227</v>
      </c>
    </row>
    <row r="1546" customFormat="false" ht="12.8" hidden="false" customHeight="false" outlineLevel="0" collapsed="false">
      <c r="A1546" s="2" t="s">
        <v>130</v>
      </c>
      <c r="B1546" s="2" t="n">
        <v>589502</v>
      </c>
      <c r="C1546" s="3" t="n">
        <v>43397</v>
      </c>
      <c r="D1546" s="2" t="s">
        <v>1228</v>
      </c>
      <c r="E1546" s="2" t="s">
        <v>8</v>
      </c>
      <c r="F1546" s="2" t="n">
        <v>1</v>
      </c>
      <c r="G1546" s="2" t="s">
        <v>254</v>
      </c>
    </row>
    <row r="1547" customFormat="false" ht="12.8" hidden="false" customHeight="false" outlineLevel="0" collapsed="false">
      <c r="A1547" s="2" t="s">
        <v>182</v>
      </c>
      <c r="B1547" s="2" t="n">
        <v>721126</v>
      </c>
      <c r="C1547" s="2" t="s">
        <v>460</v>
      </c>
      <c r="D1547" s="2" t="s">
        <v>1229</v>
      </c>
      <c r="E1547" s="2" t="s">
        <v>8</v>
      </c>
      <c r="F1547" s="2" t="n">
        <v>1</v>
      </c>
      <c r="G1547" s="2" t="s">
        <v>421</v>
      </c>
    </row>
    <row r="1548" customFormat="false" ht="12.8" hidden="false" customHeight="false" outlineLevel="0" collapsed="false">
      <c r="A1548" s="2" t="s">
        <v>182</v>
      </c>
      <c r="B1548" s="2" t="n">
        <v>18657</v>
      </c>
      <c r="C1548" s="3" t="n">
        <v>44398</v>
      </c>
      <c r="D1548" s="2" t="s">
        <v>314</v>
      </c>
      <c r="E1548" s="2" t="s">
        <v>8</v>
      </c>
      <c r="F1548" s="2" t="n">
        <v>1</v>
      </c>
      <c r="G1548" s="2" t="s">
        <v>206</v>
      </c>
      <c r="H1548" s="1" t="n">
        <v>127</v>
      </c>
    </row>
    <row r="1549" customFormat="false" ht="12.8" hidden="false" customHeight="false" outlineLevel="0" collapsed="false">
      <c r="A1549" s="2" t="s">
        <v>182</v>
      </c>
      <c r="B1549" s="2" t="n">
        <v>18657</v>
      </c>
      <c r="C1549" s="3" t="n">
        <v>44398</v>
      </c>
      <c r="D1549" s="2" t="s">
        <v>314</v>
      </c>
      <c r="E1549" s="2" t="s">
        <v>8</v>
      </c>
      <c r="F1549" s="2" t="n">
        <v>1</v>
      </c>
      <c r="G1549" s="2" t="s">
        <v>206</v>
      </c>
      <c r="H1549" s="1" t="n">
        <v>127</v>
      </c>
    </row>
    <row r="1550" customFormat="false" ht="12.8" hidden="false" customHeight="false" outlineLevel="0" collapsed="false">
      <c r="A1550" s="2" t="s">
        <v>151</v>
      </c>
      <c r="B1550" s="2" t="n">
        <v>586203</v>
      </c>
      <c r="C1550" s="2" t="s">
        <v>753</v>
      </c>
      <c r="D1550" s="2" t="s">
        <v>1230</v>
      </c>
      <c r="E1550" s="2" t="s">
        <v>8</v>
      </c>
      <c r="F1550" s="2" t="n">
        <v>1</v>
      </c>
      <c r="G1550" s="2" t="s">
        <v>1231</v>
      </c>
    </row>
    <row r="1551" customFormat="false" ht="12.8" hidden="false" customHeight="false" outlineLevel="0" collapsed="false">
      <c r="A1551" s="2" t="s">
        <v>130</v>
      </c>
      <c r="B1551" s="2" t="n">
        <v>613134</v>
      </c>
      <c r="C1551" s="3" t="n">
        <v>43703</v>
      </c>
      <c r="D1551" s="2" t="s">
        <v>1232</v>
      </c>
      <c r="E1551" s="2" t="s">
        <v>8</v>
      </c>
      <c r="F1551" s="2" t="n">
        <v>1</v>
      </c>
      <c r="G1551" s="2" t="s">
        <v>436</v>
      </c>
    </row>
    <row r="1552" customFormat="false" ht="12.8" hidden="false" customHeight="false" outlineLevel="0" collapsed="false">
      <c r="A1552" s="2" t="s">
        <v>0</v>
      </c>
      <c r="B1552" s="2" t="n">
        <v>18085</v>
      </c>
      <c r="C1552" s="3" t="n">
        <v>44490</v>
      </c>
      <c r="D1552" s="2" t="s">
        <v>213</v>
      </c>
      <c r="E1552" s="2" t="s">
        <v>8</v>
      </c>
      <c r="F1552" s="2" t="n">
        <v>1</v>
      </c>
      <c r="G1552" s="2" t="s">
        <v>211</v>
      </c>
      <c r="H1552" s="1" t="n">
        <v>8</v>
      </c>
    </row>
    <row r="1553" customFormat="false" ht="12.8" hidden="false" customHeight="false" outlineLevel="0" collapsed="false">
      <c r="A1553" s="2" t="s">
        <v>0</v>
      </c>
      <c r="B1553" s="2" t="n">
        <v>18085</v>
      </c>
      <c r="C1553" s="3" t="n">
        <v>44490</v>
      </c>
      <c r="D1553" s="2" t="s">
        <v>213</v>
      </c>
      <c r="E1553" s="2" t="s">
        <v>8</v>
      </c>
      <c r="F1553" s="2" t="n">
        <v>1</v>
      </c>
      <c r="G1553" s="2" t="s">
        <v>211</v>
      </c>
      <c r="H1553" s="1" t="n">
        <v>8</v>
      </c>
    </row>
    <row r="1554" customFormat="false" ht="12.8" hidden="false" customHeight="false" outlineLevel="0" collapsed="false">
      <c r="A1554" s="2" t="s">
        <v>112</v>
      </c>
      <c r="B1554" s="2" t="n">
        <v>20544</v>
      </c>
      <c r="C1554" s="3" t="n">
        <v>44492</v>
      </c>
      <c r="D1554" s="2" t="s">
        <v>213</v>
      </c>
      <c r="E1554" s="2" t="s">
        <v>8</v>
      </c>
      <c r="F1554" s="2" t="n">
        <v>1</v>
      </c>
      <c r="G1554" s="2" t="s">
        <v>206</v>
      </c>
      <c r="H1554" s="1" t="n">
        <v>50</v>
      </c>
    </row>
    <row r="1555" customFormat="false" ht="12.8" hidden="false" customHeight="false" outlineLevel="0" collapsed="false">
      <c r="A1555" s="2" t="s">
        <v>112</v>
      </c>
      <c r="B1555" s="2" t="n">
        <v>20544</v>
      </c>
      <c r="C1555" s="3" t="n">
        <v>44492</v>
      </c>
      <c r="D1555" s="2" t="s">
        <v>213</v>
      </c>
      <c r="E1555" s="2" t="s">
        <v>8</v>
      </c>
      <c r="F1555" s="2" t="n">
        <v>1</v>
      </c>
      <c r="G1555" s="2" t="s">
        <v>206</v>
      </c>
      <c r="H1555" s="1" t="n">
        <v>50</v>
      </c>
    </row>
    <row r="1556" customFormat="false" ht="12.8" hidden="false" customHeight="false" outlineLevel="0" collapsed="false">
      <c r="A1556" s="2" t="s">
        <v>130</v>
      </c>
      <c r="B1556" s="2" t="n">
        <v>556030</v>
      </c>
      <c r="C1556" s="2" t="s">
        <v>566</v>
      </c>
      <c r="D1556" s="2" t="s">
        <v>213</v>
      </c>
      <c r="E1556" s="2" t="s">
        <v>2</v>
      </c>
      <c r="F1556" s="2" t="n">
        <v>1</v>
      </c>
      <c r="G1556" s="2" t="s">
        <v>421</v>
      </c>
    </row>
    <row r="1557" customFormat="false" ht="12.8" hidden="false" customHeight="false" outlineLevel="0" collapsed="false">
      <c r="A1557" s="2" t="s">
        <v>151</v>
      </c>
      <c r="B1557" s="2" t="n">
        <v>3</v>
      </c>
      <c r="C1557" s="3" t="n">
        <v>44130</v>
      </c>
      <c r="D1557" s="2" t="s">
        <v>213</v>
      </c>
      <c r="E1557" s="2" t="s">
        <v>8</v>
      </c>
      <c r="F1557" s="2" t="n">
        <v>2</v>
      </c>
      <c r="G1557" s="2" t="s">
        <v>211</v>
      </c>
    </row>
    <row r="1558" customFormat="false" ht="12.8" hidden="false" customHeight="false" outlineLevel="0" collapsed="false">
      <c r="A1558" s="2" t="s">
        <v>160</v>
      </c>
      <c r="B1558" s="2" t="n">
        <v>4945</v>
      </c>
      <c r="C1558" s="3" t="n">
        <v>44111</v>
      </c>
      <c r="D1558" s="2" t="s">
        <v>213</v>
      </c>
      <c r="E1558" s="2" t="s">
        <v>8</v>
      </c>
      <c r="F1558" s="2" t="n">
        <v>1</v>
      </c>
      <c r="G1558" s="2" t="s">
        <v>228</v>
      </c>
    </row>
    <row r="1559" customFormat="false" ht="12.8" hidden="false" customHeight="false" outlineLevel="0" collapsed="false">
      <c r="A1559" s="2" t="s">
        <v>160</v>
      </c>
      <c r="B1559" s="2" t="n">
        <v>24709</v>
      </c>
      <c r="C1559" s="3" t="n">
        <v>44468</v>
      </c>
      <c r="D1559" s="2" t="s">
        <v>213</v>
      </c>
      <c r="E1559" s="2" t="s">
        <v>8</v>
      </c>
      <c r="F1559" s="2" t="n">
        <v>1</v>
      </c>
      <c r="G1559" s="2" t="s">
        <v>211</v>
      </c>
      <c r="H1559" s="1" t="n">
        <v>108</v>
      </c>
    </row>
    <row r="1560" customFormat="false" ht="12.8" hidden="false" customHeight="false" outlineLevel="0" collapsed="false">
      <c r="A1560" s="2" t="s">
        <v>160</v>
      </c>
      <c r="B1560" s="2" t="n">
        <v>24709</v>
      </c>
      <c r="C1560" s="3" t="n">
        <v>44468</v>
      </c>
      <c r="D1560" s="2" t="s">
        <v>213</v>
      </c>
      <c r="E1560" s="2" t="s">
        <v>8</v>
      </c>
      <c r="F1560" s="2" t="n">
        <v>1</v>
      </c>
      <c r="G1560" s="2" t="s">
        <v>211</v>
      </c>
      <c r="H1560" s="1" t="n">
        <v>108</v>
      </c>
    </row>
    <row r="1561" customFormat="false" ht="12.8" hidden="false" customHeight="false" outlineLevel="0" collapsed="false">
      <c r="A1561" s="2" t="s">
        <v>182</v>
      </c>
      <c r="B1561" s="2" t="n">
        <v>14234</v>
      </c>
      <c r="C1561" s="3" t="n">
        <v>44122</v>
      </c>
      <c r="D1561" s="2" t="s">
        <v>213</v>
      </c>
      <c r="E1561" s="2" t="s">
        <v>8</v>
      </c>
      <c r="F1561" s="2" t="n">
        <v>2</v>
      </c>
      <c r="G1561" s="2" t="s">
        <v>966</v>
      </c>
    </row>
    <row r="1562" customFormat="false" ht="12.8" hidden="false" customHeight="false" outlineLevel="0" collapsed="false">
      <c r="A1562" s="2" t="s">
        <v>182</v>
      </c>
      <c r="B1562" s="2" t="n">
        <v>24397</v>
      </c>
      <c r="C1562" s="3" t="n">
        <v>44374</v>
      </c>
      <c r="D1562" s="2" t="s">
        <v>213</v>
      </c>
      <c r="E1562" s="2" t="s">
        <v>2</v>
      </c>
      <c r="F1562" s="2" t="n">
        <v>1</v>
      </c>
      <c r="G1562" s="2" t="s">
        <v>217</v>
      </c>
      <c r="H1562" s="1" t="n">
        <v>125</v>
      </c>
    </row>
    <row r="1563" customFormat="false" ht="12.8" hidden="false" customHeight="false" outlineLevel="0" collapsed="false">
      <c r="A1563" s="2" t="s">
        <v>182</v>
      </c>
      <c r="B1563" s="2" t="n">
        <v>24397</v>
      </c>
      <c r="C1563" s="3" t="n">
        <v>44374</v>
      </c>
      <c r="D1563" s="2" t="s">
        <v>213</v>
      </c>
      <c r="E1563" s="2" t="s">
        <v>2</v>
      </c>
      <c r="F1563" s="2" t="n">
        <v>1</v>
      </c>
      <c r="G1563" s="2" t="s">
        <v>217</v>
      </c>
      <c r="H1563" s="1" t="n">
        <v>125</v>
      </c>
    </row>
    <row r="1564" customFormat="false" ht="12.8" hidden="false" customHeight="false" outlineLevel="0" collapsed="false">
      <c r="A1564" s="2" t="s">
        <v>194</v>
      </c>
      <c r="B1564" s="2" t="n">
        <v>23300</v>
      </c>
      <c r="C1564" s="3" t="n">
        <v>44466</v>
      </c>
      <c r="D1564" s="2" t="s">
        <v>213</v>
      </c>
      <c r="E1564" s="2" t="s">
        <v>8</v>
      </c>
      <c r="F1564" s="2" t="n">
        <v>1</v>
      </c>
      <c r="G1564" s="2" t="s">
        <v>325</v>
      </c>
      <c r="H1564" s="1" t="n">
        <v>143</v>
      </c>
    </row>
    <row r="1565" customFormat="false" ht="12.8" hidden="false" customHeight="false" outlineLevel="0" collapsed="false">
      <c r="A1565" s="2" t="s">
        <v>194</v>
      </c>
      <c r="B1565" s="2" t="n">
        <v>23300</v>
      </c>
      <c r="C1565" s="3" t="n">
        <v>44466</v>
      </c>
      <c r="D1565" s="2" t="s">
        <v>213</v>
      </c>
      <c r="E1565" s="2" t="s">
        <v>8</v>
      </c>
      <c r="F1565" s="2" t="n">
        <v>1</v>
      </c>
      <c r="G1565" s="2" t="s">
        <v>325</v>
      </c>
      <c r="H1565" s="1" t="n">
        <v>143</v>
      </c>
    </row>
    <row r="1566" customFormat="false" ht="12.8" hidden="false" customHeight="false" outlineLevel="0" collapsed="false">
      <c r="A1566" s="2" t="s">
        <v>194</v>
      </c>
      <c r="B1566" s="2" t="n">
        <v>429805</v>
      </c>
      <c r="C1566" s="2" t="s">
        <v>428</v>
      </c>
      <c r="D1566" s="2" t="s">
        <v>1233</v>
      </c>
      <c r="E1566" s="2" t="s">
        <v>8</v>
      </c>
      <c r="F1566" s="2" t="n">
        <v>1</v>
      </c>
      <c r="G1566" s="2" t="s">
        <v>242</v>
      </c>
    </row>
    <row r="1567" customFormat="false" ht="12.8" hidden="false" customHeight="false" outlineLevel="0" collapsed="false">
      <c r="A1567" s="2" t="s">
        <v>79</v>
      </c>
      <c r="B1567" s="2"/>
      <c r="C1567" s="3" t="n">
        <v>43741</v>
      </c>
      <c r="D1567" s="2" t="s">
        <v>1234</v>
      </c>
      <c r="E1567" s="2" t="s">
        <v>8</v>
      </c>
      <c r="F1567" s="2" t="n">
        <v>1</v>
      </c>
      <c r="G1567" s="2" t="s">
        <v>531</v>
      </c>
    </row>
    <row r="1568" customFormat="false" ht="12.8" hidden="false" customHeight="false" outlineLevel="0" collapsed="false">
      <c r="A1568" s="2" t="s">
        <v>160</v>
      </c>
      <c r="B1568" s="2" t="n">
        <v>23629</v>
      </c>
      <c r="C1568" s="3" t="n">
        <v>44435</v>
      </c>
      <c r="D1568" s="2" t="s">
        <v>304</v>
      </c>
      <c r="E1568" s="2" t="s">
        <v>8</v>
      </c>
      <c r="F1568" s="2" t="n">
        <v>1</v>
      </c>
      <c r="G1568" s="2" t="s">
        <v>305</v>
      </c>
      <c r="H1568" s="1" t="n">
        <v>106</v>
      </c>
    </row>
    <row r="1569" customFormat="false" ht="12.8" hidden="false" customHeight="false" outlineLevel="0" collapsed="false">
      <c r="A1569" s="2" t="s">
        <v>160</v>
      </c>
      <c r="B1569" s="2" t="n">
        <v>23629</v>
      </c>
      <c r="C1569" s="3" t="n">
        <v>44435</v>
      </c>
      <c r="D1569" s="2" t="s">
        <v>304</v>
      </c>
      <c r="E1569" s="2" t="s">
        <v>8</v>
      </c>
      <c r="F1569" s="2" t="n">
        <v>1</v>
      </c>
      <c r="G1569" s="2" t="s">
        <v>305</v>
      </c>
      <c r="H1569" s="1" t="n">
        <v>106</v>
      </c>
    </row>
    <row r="1570" customFormat="false" ht="12.8" hidden="false" customHeight="false" outlineLevel="0" collapsed="false">
      <c r="A1570" s="2" t="s">
        <v>194</v>
      </c>
      <c r="B1570" s="2" t="n">
        <v>22715</v>
      </c>
      <c r="C1570" s="3" t="n">
        <v>44466</v>
      </c>
      <c r="D1570" s="2" t="s">
        <v>304</v>
      </c>
      <c r="E1570" s="2" t="s">
        <v>8</v>
      </c>
      <c r="F1570" s="2" t="n">
        <v>1</v>
      </c>
      <c r="G1570" s="2" t="s">
        <v>211</v>
      </c>
      <c r="H1570" s="1" t="n">
        <v>140</v>
      </c>
    </row>
    <row r="1571" customFormat="false" ht="12.8" hidden="false" customHeight="false" outlineLevel="0" collapsed="false">
      <c r="A1571" s="2" t="s">
        <v>194</v>
      </c>
      <c r="B1571" s="2" t="n">
        <v>22715</v>
      </c>
      <c r="C1571" s="3" t="n">
        <v>44466</v>
      </c>
      <c r="D1571" s="2" t="s">
        <v>304</v>
      </c>
      <c r="E1571" s="2" t="s">
        <v>8</v>
      </c>
      <c r="F1571" s="2" t="n">
        <v>1</v>
      </c>
      <c r="G1571" s="2" t="s">
        <v>211</v>
      </c>
      <c r="H1571" s="1" t="n">
        <v>140</v>
      </c>
    </row>
    <row r="1572" customFormat="false" ht="12.8" hidden="false" customHeight="false" outlineLevel="0" collapsed="false">
      <c r="A1572" s="2" t="s">
        <v>130</v>
      </c>
      <c r="B1572" s="2" t="n">
        <v>19380</v>
      </c>
      <c r="C1572" s="3" t="n">
        <v>43764</v>
      </c>
      <c r="D1572" s="2" t="s">
        <v>1235</v>
      </c>
      <c r="E1572" s="2" t="s">
        <v>8</v>
      </c>
      <c r="F1572" s="2" t="n">
        <v>1</v>
      </c>
      <c r="G1572" s="2" t="s">
        <v>419</v>
      </c>
    </row>
    <row r="1573" customFormat="false" ht="12.8" hidden="false" customHeight="false" outlineLevel="0" collapsed="false">
      <c r="A1573" s="2" t="s">
        <v>130</v>
      </c>
      <c r="B1573" s="2" t="n">
        <v>3776</v>
      </c>
      <c r="C1573" s="3" t="n">
        <v>44109</v>
      </c>
      <c r="D1573" s="2" t="s">
        <v>1236</v>
      </c>
      <c r="E1573" s="2" t="s">
        <v>8</v>
      </c>
      <c r="F1573" s="2" t="n">
        <v>4</v>
      </c>
      <c r="G1573" s="2" t="s">
        <v>339</v>
      </c>
    </row>
    <row r="1574" customFormat="false" ht="12.8" hidden="false" customHeight="false" outlineLevel="0" collapsed="false">
      <c r="A1574" s="2" t="s">
        <v>0</v>
      </c>
      <c r="B1574" s="2" t="n">
        <v>533720</v>
      </c>
      <c r="C1574" s="2" t="s">
        <v>415</v>
      </c>
      <c r="D1574" s="2" t="s">
        <v>1237</v>
      </c>
      <c r="E1574" s="2" t="s">
        <v>8</v>
      </c>
      <c r="F1574" s="2" t="n">
        <v>4</v>
      </c>
      <c r="G1574" s="2" t="s">
        <v>447</v>
      </c>
    </row>
    <row r="1575" customFormat="false" ht="12.8" hidden="false" customHeight="false" outlineLevel="0" collapsed="false">
      <c r="A1575" s="2" t="s">
        <v>79</v>
      </c>
      <c r="B1575" s="2" t="n">
        <v>419617</v>
      </c>
      <c r="C1575" s="2" t="s">
        <v>604</v>
      </c>
      <c r="D1575" s="2" t="s">
        <v>1237</v>
      </c>
      <c r="E1575" s="2" t="s">
        <v>2</v>
      </c>
      <c r="F1575" s="2" t="n">
        <v>3</v>
      </c>
      <c r="G1575" s="2" t="s">
        <v>83</v>
      </c>
    </row>
    <row r="1576" customFormat="false" ht="12.8" hidden="false" customHeight="false" outlineLevel="0" collapsed="false">
      <c r="A1576" s="2" t="s">
        <v>79</v>
      </c>
      <c r="B1576" s="2" t="n">
        <v>453128</v>
      </c>
      <c r="C1576" s="2" t="s">
        <v>1238</v>
      </c>
      <c r="D1576" s="2" t="s">
        <v>1237</v>
      </c>
      <c r="E1576" s="2" t="s">
        <v>8</v>
      </c>
      <c r="F1576" s="2" t="n">
        <v>4</v>
      </c>
      <c r="G1576" s="2" t="s">
        <v>523</v>
      </c>
    </row>
    <row r="1577" customFormat="false" ht="12.8" hidden="false" customHeight="false" outlineLevel="0" collapsed="false">
      <c r="A1577" s="2" t="s">
        <v>112</v>
      </c>
      <c r="B1577" s="2" t="n">
        <v>604952</v>
      </c>
      <c r="C1577" s="3" t="n">
        <v>43746</v>
      </c>
      <c r="D1577" s="2" t="s">
        <v>1237</v>
      </c>
      <c r="E1577" s="2" t="s">
        <v>166</v>
      </c>
      <c r="F1577" s="2" t="n">
        <v>3</v>
      </c>
      <c r="G1577" s="6" t="s">
        <v>1239</v>
      </c>
    </row>
    <row r="1578" customFormat="false" ht="12.8" hidden="false" customHeight="false" outlineLevel="0" collapsed="false">
      <c r="A1578" s="2" t="s">
        <v>112</v>
      </c>
      <c r="B1578" s="2" t="n">
        <v>539028</v>
      </c>
      <c r="C1578" s="2" t="s">
        <v>482</v>
      </c>
      <c r="D1578" s="2" t="s">
        <v>1237</v>
      </c>
      <c r="E1578" s="2" t="s">
        <v>8</v>
      </c>
      <c r="F1578" s="2" t="n">
        <v>4</v>
      </c>
      <c r="G1578" s="2" t="s">
        <v>1240</v>
      </c>
    </row>
    <row r="1579" customFormat="false" ht="12.8" hidden="false" customHeight="false" outlineLevel="0" collapsed="false">
      <c r="A1579" s="2" t="s">
        <v>130</v>
      </c>
      <c r="B1579" s="2" t="n">
        <v>4573</v>
      </c>
      <c r="C1579" s="3" t="n">
        <v>43744</v>
      </c>
      <c r="D1579" s="2" t="s">
        <v>1237</v>
      </c>
      <c r="E1579" s="2" t="s">
        <v>2</v>
      </c>
      <c r="F1579" s="2" t="n">
        <v>2</v>
      </c>
      <c r="G1579" s="2" t="s">
        <v>242</v>
      </c>
    </row>
    <row r="1580" customFormat="false" ht="12.8" hidden="false" customHeight="false" outlineLevel="0" collapsed="false">
      <c r="A1580" s="2" t="s">
        <v>130</v>
      </c>
      <c r="B1580" s="2"/>
      <c r="C1580" s="2" t="s">
        <v>411</v>
      </c>
      <c r="D1580" s="2" t="s">
        <v>1237</v>
      </c>
      <c r="E1580" s="2" t="s">
        <v>8</v>
      </c>
      <c r="F1580" s="2" t="n">
        <v>4</v>
      </c>
      <c r="G1580" s="2" t="s">
        <v>535</v>
      </c>
    </row>
    <row r="1581" customFormat="false" ht="12.8" hidden="false" customHeight="false" outlineLevel="0" collapsed="false">
      <c r="A1581" s="2" t="s">
        <v>130</v>
      </c>
      <c r="B1581" s="2" t="n">
        <v>106</v>
      </c>
      <c r="C1581" s="3" t="n">
        <v>43770</v>
      </c>
      <c r="D1581" s="2" t="s">
        <v>1237</v>
      </c>
      <c r="E1581" s="2" t="s">
        <v>8</v>
      </c>
      <c r="F1581" s="2" t="n">
        <v>4</v>
      </c>
      <c r="G1581" s="2" t="s">
        <v>1003</v>
      </c>
    </row>
    <row r="1582" customFormat="false" ht="12.8" hidden="false" customHeight="false" outlineLevel="0" collapsed="false">
      <c r="A1582" s="2" t="s">
        <v>182</v>
      </c>
      <c r="B1582" s="2" t="n">
        <v>720303</v>
      </c>
      <c r="C1582" s="2" t="s">
        <v>1238</v>
      </c>
      <c r="D1582" s="2" t="s">
        <v>1237</v>
      </c>
      <c r="E1582" s="2" t="s">
        <v>8</v>
      </c>
      <c r="F1582" s="2" t="n">
        <v>4</v>
      </c>
      <c r="G1582" s="2" t="s">
        <v>339</v>
      </c>
    </row>
    <row r="1583" customFormat="false" ht="12.8" hidden="false" customHeight="false" outlineLevel="0" collapsed="false">
      <c r="A1583" s="2" t="s">
        <v>194</v>
      </c>
      <c r="B1583" s="2" t="n">
        <v>471942</v>
      </c>
      <c r="C1583" s="3" t="n">
        <v>43406</v>
      </c>
      <c r="D1583" s="2" t="s">
        <v>1237</v>
      </c>
      <c r="E1583" s="2" t="s">
        <v>8</v>
      </c>
      <c r="F1583" s="2" t="n">
        <v>4</v>
      </c>
      <c r="G1583" s="2" t="s">
        <v>905</v>
      </c>
    </row>
    <row r="1584" customFormat="false" ht="12.8" hidden="false" customHeight="false" outlineLevel="0" collapsed="false">
      <c r="A1584" s="2" t="s">
        <v>451</v>
      </c>
      <c r="B1584" s="2" t="n">
        <v>88109</v>
      </c>
      <c r="C1584" s="2" t="s">
        <v>1241</v>
      </c>
      <c r="D1584" s="2" t="s">
        <v>1242</v>
      </c>
      <c r="E1584" s="2" t="s">
        <v>2</v>
      </c>
      <c r="F1584" s="2" t="n">
        <v>1</v>
      </c>
      <c r="G1584" s="2" t="s">
        <v>492</v>
      </c>
    </row>
    <row r="1585" customFormat="false" ht="12.8" hidden="false" customHeight="false" outlineLevel="0" collapsed="false">
      <c r="A1585" s="1" t="s">
        <v>0</v>
      </c>
      <c r="B1585" s="1" t="n">
        <v>7716</v>
      </c>
      <c r="C1585" s="3" t="n">
        <v>44540</v>
      </c>
      <c r="D1585" s="1" t="s">
        <v>221</v>
      </c>
      <c r="E1585" s="1" t="s">
        <v>2</v>
      </c>
      <c r="F1585" s="1" t="n">
        <v>1</v>
      </c>
      <c r="G1585" s="1" t="s">
        <v>222</v>
      </c>
      <c r="H1585" s="1" t="n">
        <v>20</v>
      </c>
    </row>
    <row r="1586" customFormat="false" ht="12.8" hidden="false" customHeight="false" outlineLevel="0" collapsed="false">
      <c r="A1586" s="1" t="s">
        <v>0</v>
      </c>
      <c r="B1586" s="1" t="n">
        <v>7716</v>
      </c>
      <c r="C1586" s="3" t="n">
        <v>44540</v>
      </c>
      <c r="D1586" s="1" t="s">
        <v>221</v>
      </c>
      <c r="E1586" s="1" t="s">
        <v>2</v>
      </c>
      <c r="F1586" s="1" t="n">
        <v>1</v>
      </c>
      <c r="G1586" s="1" t="s">
        <v>222</v>
      </c>
      <c r="H1586" s="1" t="n">
        <v>20</v>
      </c>
    </row>
    <row r="1587" customFormat="false" ht="12.8" hidden="false" customHeight="false" outlineLevel="0" collapsed="false">
      <c r="A1587" s="2" t="s">
        <v>194</v>
      </c>
      <c r="B1587" s="2" t="n">
        <v>725</v>
      </c>
      <c r="C1587" s="3" t="n">
        <v>44105</v>
      </c>
      <c r="D1587" s="2" t="s">
        <v>154</v>
      </c>
      <c r="E1587" s="2" t="s">
        <v>8</v>
      </c>
      <c r="F1587" s="2" t="n">
        <v>4</v>
      </c>
      <c r="G1587" s="2" t="s">
        <v>339</v>
      </c>
    </row>
    <row r="1588" customFormat="false" ht="12.8" hidden="false" customHeight="false" outlineLevel="0" collapsed="false">
      <c r="A1588" s="2" t="s">
        <v>130</v>
      </c>
      <c r="B1588" s="2" t="n">
        <v>13808</v>
      </c>
      <c r="C1588" s="3" t="n">
        <v>44485</v>
      </c>
      <c r="D1588" s="2" t="s">
        <v>277</v>
      </c>
      <c r="E1588" s="2" t="s">
        <v>8</v>
      </c>
      <c r="F1588" s="2" t="n">
        <v>1</v>
      </c>
      <c r="G1588" s="2" t="s">
        <v>211</v>
      </c>
      <c r="H1588" s="1" t="n">
        <v>79</v>
      </c>
    </row>
    <row r="1589" customFormat="false" ht="12.8" hidden="false" customHeight="false" outlineLevel="0" collapsed="false">
      <c r="A1589" s="2" t="s">
        <v>130</v>
      </c>
      <c r="B1589" s="2" t="n">
        <v>13808</v>
      </c>
      <c r="C1589" s="3" t="n">
        <v>44485</v>
      </c>
      <c r="D1589" s="2" t="s">
        <v>277</v>
      </c>
      <c r="E1589" s="2" t="s">
        <v>8</v>
      </c>
      <c r="F1589" s="2" t="n">
        <v>1</v>
      </c>
      <c r="G1589" s="2" t="s">
        <v>211</v>
      </c>
      <c r="H1589" s="1" t="n">
        <v>79</v>
      </c>
    </row>
    <row r="1590" customFormat="false" ht="12.8" hidden="false" customHeight="false" outlineLevel="0" collapsed="false">
      <c r="A1590" s="2" t="s">
        <v>160</v>
      </c>
      <c r="B1590" s="2" t="n">
        <v>16315</v>
      </c>
      <c r="C1590" s="3" t="n">
        <v>44427</v>
      </c>
      <c r="D1590" s="2" t="s">
        <v>303</v>
      </c>
      <c r="E1590" s="2" t="s">
        <v>8</v>
      </c>
      <c r="F1590" s="2" t="n">
        <v>1</v>
      </c>
      <c r="G1590" s="2" t="s">
        <v>211</v>
      </c>
      <c r="H1590" s="1" t="n">
        <v>105</v>
      </c>
    </row>
    <row r="1591" customFormat="false" ht="12.8" hidden="false" customHeight="false" outlineLevel="0" collapsed="false">
      <c r="A1591" s="2" t="s">
        <v>160</v>
      </c>
      <c r="B1591" s="2" t="n">
        <v>16315</v>
      </c>
      <c r="C1591" s="3" t="n">
        <v>44427</v>
      </c>
      <c r="D1591" s="2" t="s">
        <v>303</v>
      </c>
      <c r="E1591" s="2" t="s">
        <v>8</v>
      </c>
      <c r="F1591" s="2" t="n">
        <v>1</v>
      </c>
      <c r="G1591" s="2" t="s">
        <v>211</v>
      </c>
      <c r="H1591" s="1" t="n">
        <v>105</v>
      </c>
    </row>
    <row r="1592" customFormat="false" ht="12.8" hidden="false" customHeight="false" outlineLevel="0" collapsed="false">
      <c r="A1592" s="2" t="s">
        <v>0</v>
      </c>
      <c r="B1592" s="2" t="n">
        <v>533491</v>
      </c>
      <c r="C1592" s="2" t="s">
        <v>413</v>
      </c>
      <c r="D1592" s="2" t="s">
        <v>390</v>
      </c>
      <c r="E1592" s="2" t="s">
        <v>8</v>
      </c>
      <c r="F1592" s="2" t="n">
        <v>4</v>
      </c>
      <c r="G1592" s="2" t="s">
        <v>1240</v>
      </c>
    </row>
    <row r="1593" customFormat="false" ht="12.8" hidden="false" customHeight="false" outlineLevel="0" collapsed="false">
      <c r="A1593" s="2" t="s">
        <v>0</v>
      </c>
      <c r="B1593" s="2" t="n">
        <v>3840</v>
      </c>
      <c r="C1593" s="3" t="n">
        <v>44474</v>
      </c>
      <c r="D1593" s="2" t="s">
        <v>390</v>
      </c>
      <c r="E1593" s="2" t="s">
        <v>8</v>
      </c>
      <c r="F1593" s="2" t="n">
        <v>4</v>
      </c>
      <c r="G1593" s="2" t="s">
        <v>339</v>
      </c>
      <c r="H1593" s="1" t="n">
        <v>1</v>
      </c>
    </row>
    <row r="1594" customFormat="false" ht="12.8" hidden="false" customHeight="false" outlineLevel="0" collapsed="false">
      <c r="A1594" s="2" t="s">
        <v>0</v>
      </c>
      <c r="B1594" s="2" t="n">
        <v>3840</v>
      </c>
      <c r="C1594" s="3" t="n">
        <v>44474</v>
      </c>
      <c r="D1594" s="2" t="s">
        <v>390</v>
      </c>
      <c r="E1594" s="2" t="s">
        <v>8</v>
      </c>
      <c r="F1594" s="2" t="n">
        <v>4</v>
      </c>
      <c r="G1594" s="2" t="s">
        <v>339</v>
      </c>
      <c r="H1594" s="1" t="n">
        <v>1</v>
      </c>
    </row>
    <row r="1595" customFormat="false" ht="12.8" hidden="false" customHeight="false" outlineLevel="0" collapsed="false">
      <c r="A1595" s="2" t="s">
        <v>110</v>
      </c>
      <c r="B1595" s="2" t="n">
        <v>165416</v>
      </c>
      <c r="C1595" s="3" t="n">
        <v>43753</v>
      </c>
      <c r="D1595" s="2" t="s">
        <v>390</v>
      </c>
      <c r="E1595" s="2" t="s">
        <v>8</v>
      </c>
      <c r="F1595" s="2" t="n">
        <v>4</v>
      </c>
      <c r="G1595" s="2" t="s">
        <v>228</v>
      </c>
    </row>
    <row r="1596" customFormat="false" ht="12.8" hidden="false" customHeight="false" outlineLevel="0" collapsed="false">
      <c r="A1596" s="2" t="s">
        <v>130</v>
      </c>
      <c r="B1596" s="2" t="n">
        <v>17686</v>
      </c>
      <c r="C1596" s="3" t="n">
        <v>43761</v>
      </c>
      <c r="D1596" s="2" t="s">
        <v>390</v>
      </c>
      <c r="E1596" s="2" t="s">
        <v>8</v>
      </c>
      <c r="F1596" s="2" t="n">
        <v>4</v>
      </c>
      <c r="G1596" s="2" t="s">
        <v>228</v>
      </c>
    </row>
    <row r="1597" customFormat="false" ht="12.8" hidden="false" customHeight="false" outlineLevel="0" collapsed="false">
      <c r="A1597" s="2" t="s">
        <v>130</v>
      </c>
      <c r="B1597" s="2" t="n">
        <v>2909</v>
      </c>
      <c r="C1597" s="3" t="n">
        <v>44509</v>
      </c>
      <c r="D1597" s="2" t="s">
        <v>390</v>
      </c>
      <c r="E1597" s="2" t="s">
        <v>8</v>
      </c>
      <c r="F1597" s="2" t="n">
        <v>4</v>
      </c>
      <c r="G1597" s="2" t="s">
        <v>339</v>
      </c>
      <c r="H1597" s="1" t="n">
        <v>6</v>
      </c>
    </row>
    <row r="1598" customFormat="false" ht="12.8" hidden="false" customHeight="false" outlineLevel="0" collapsed="false">
      <c r="A1598" s="2" t="s">
        <v>130</v>
      </c>
      <c r="B1598" s="2" t="n">
        <v>2909</v>
      </c>
      <c r="C1598" s="3" t="n">
        <v>44509</v>
      </c>
      <c r="D1598" s="2" t="s">
        <v>390</v>
      </c>
      <c r="E1598" s="2" t="s">
        <v>8</v>
      </c>
      <c r="F1598" s="2" t="n">
        <v>4</v>
      </c>
      <c r="G1598" s="2" t="s">
        <v>339</v>
      </c>
      <c r="H1598" s="1" t="n">
        <v>6</v>
      </c>
    </row>
    <row r="1599" customFormat="false" ht="12.8" hidden="false" customHeight="false" outlineLevel="0" collapsed="false">
      <c r="A1599" s="2" t="s">
        <v>0</v>
      </c>
      <c r="B1599" s="2" t="n">
        <v>535345</v>
      </c>
      <c r="C1599" s="2" t="s">
        <v>420</v>
      </c>
      <c r="D1599" s="2" t="s">
        <v>1243</v>
      </c>
      <c r="E1599" s="2" t="s">
        <v>8</v>
      </c>
      <c r="F1599" s="2" t="n">
        <v>1</v>
      </c>
      <c r="G1599" s="2" t="s">
        <v>449</v>
      </c>
    </row>
    <row r="1600" customFormat="false" ht="12.8" hidden="false" customHeight="false" outlineLevel="0" collapsed="false">
      <c r="A1600" s="2" t="s">
        <v>0</v>
      </c>
      <c r="B1600" s="2" t="n">
        <v>466459</v>
      </c>
      <c r="C1600" s="2" t="s">
        <v>520</v>
      </c>
      <c r="D1600" s="2" t="s">
        <v>1244</v>
      </c>
      <c r="E1600" s="2" t="s">
        <v>8</v>
      </c>
      <c r="F1600" s="2" t="n">
        <v>2</v>
      </c>
      <c r="G1600" s="2" t="s">
        <v>421</v>
      </c>
    </row>
    <row r="1601" customFormat="false" ht="12.8" hidden="false" customHeight="false" outlineLevel="0" collapsed="false">
      <c r="A1601" s="2" t="s">
        <v>0</v>
      </c>
      <c r="B1601" s="2" t="n">
        <v>18940</v>
      </c>
      <c r="C1601" s="3" t="n">
        <v>44127</v>
      </c>
      <c r="D1601" s="2" t="s">
        <v>1244</v>
      </c>
      <c r="E1601" s="2" t="s">
        <v>8</v>
      </c>
      <c r="F1601" s="2" t="n">
        <v>1</v>
      </c>
      <c r="G1601" s="2" t="s">
        <v>211</v>
      </c>
    </row>
    <row r="1602" customFormat="false" ht="12.8" hidden="false" customHeight="false" outlineLevel="0" collapsed="false">
      <c r="A1602" s="2" t="s">
        <v>130</v>
      </c>
      <c r="B1602" s="2" t="n">
        <v>593755</v>
      </c>
      <c r="C1602" s="3" t="n">
        <v>43455</v>
      </c>
      <c r="D1602" s="2" t="s">
        <v>1244</v>
      </c>
      <c r="E1602" s="2" t="s">
        <v>8</v>
      </c>
      <c r="F1602" s="2" t="n">
        <v>1</v>
      </c>
      <c r="G1602" s="2" t="s">
        <v>1245</v>
      </c>
    </row>
    <row r="1603" customFormat="false" ht="12.8" hidden="false" customHeight="false" outlineLevel="0" collapsed="false">
      <c r="A1603" s="2" t="s">
        <v>182</v>
      </c>
      <c r="B1603" s="2" t="n">
        <v>721203</v>
      </c>
      <c r="C1603" s="2" t="s">
        <v>433</v>
      </c>
      <c r="D1603" s="2" t="s">
        <v>1244</v>
      </c>
      <c r="E1603" s="2" t="s">
        <v>8</v>
      </c>
      <c r="F1603" s="2" t="n">
        <v>1</v>
      </c>
      <c r="G1603" s="2" t="s">
        <v>421</v>
      </c>
    </row>
    <row r="1604" customFormat="false" ht="12.8" hidden="false" customHeight="false" outlineLevel="0" collapsed="false">
      <c r="A1604" s="2" t="s">
        <v>0</v>
      </c>
      <c r="B1604" s="2" t="n">
        <v>7940</v>
      </c>
      <c r="C1604" s="3" t="n">
        <v>43749</v>
      </c>
      <c r="D1604" s="2" t="s">
        <v>1246</v>
      </c>
      <c r="E1604" s="2" t="s">
        <v>8</v>
      </c>
      <c r="F1604" s="2" t="n">
        <v>2</v>
      </c>
      <c r="G1604" s="2" t="s">
        <v>966</v>
      </c>
    </row>
    <row r="1605" customFormat="false" ht="12.8" hidden="false" customHeight="false" outlineLevel="0" collapsed="false">
      <c r="A1605" s="2" t="s">
        <v>0</v>
      </c>
      <c r="B1605" s="2" t="n">
        <v>9456</v>
      </c>
      <c r="C1605" s="3" t="n">
        <v>44147</v>
      </c>
      <c r="D1605" s="2" t="s">
        <v>352</v>
      </c>
      <c r="E1605" s="2" t="s">
        <v>8</v>
      </c>
      <c r="F1605" s="2" t="n">
        <v>1</v>
      </c>
      <c r="G1605" s="2" t="s">
        <v>220</v>
      </c>
    </row>
    <row r="1606" customFormat="false" ht="12.8" hidden="false" customHeight="false" outlineLevel="0" collapsed="false">
      <c r="A1606" s="2" t="s">
        <v>130</v>
      </c>
      <c r="B1606" s="2" t="n">
        <v>19049</v>
      </c>
      <c r="C1606" s="3" t="n">
        <v>44127</v>
      </c>
      <c r="D1606" s="2" t="s">
        <v>352</v>
      </c>
      <c r="E1606" s="2" t="s">
        <v>8</v>
      </c>
      <c r="F1606" s="2" t="n">
        <v>1</v>
      </c>
      <c r="G1606" s="2" t="s">
        <v>211</v>
      </c>
    </row>
    <row r="1607" customFormat="false" ht="12.8" hidden="false" customHeight="false" outlineLevel="0" collapsed="false">
      <c r="A1607" s="2" t="s">
        <v>130</v>
      </c>
      <c r="B1607" s="2" t="n">
        <v>22140</v>
      </c>
      <c r="C1607" s="3" t="n">
        <v>44473</v>
      </c>
      <c r="D1607" s="2" t="s">
        <v>352</v>
      </c>
      <c r="E1607" s="2" t="s">
        <v>8</v>
      </c>
      <c r="F1607" s="2" t="n">
        <v>2</v>
      </c>
      <c r="G1607" s="2" t="s">
        <v>211</v>
      </c>
      <c r="H1607" s="1" t="n">
        <v>43</v>
      </c>
    </row>
    <row r="1608" customFormat="false" ht="12.8" hidden="false" customHeight="false" outlineLevel="0" collapsed="false">
      <c r="A1608" s="2" t="s">
        <v>130</v>
      </c>
      <c r="B1608" s="2" t="n">
        <v>14979</v>
      </c>
      <c r="C1608" s="3" t="n">
        <v>44486</v>
      </c>
      <c r="D1608" s="2" t="s">
        <v>352</v>
      </c>
      <c r="E1608" s="2" t="s">
        <v>8</v>
      </c>
      <c r="F1608" s="2" t="n">
        <v>2</v>
      </c>
      <c r="G1608" s="2" t="s">
        <v>258</v>
      </c>
      <c r="H1608" s="1" t="n">
        <v>52</v>
      </c>
    </row>
    <row r="1609" customFormat="false" ht="12.8" hidden="false" customHeight="false" outlineLevel="0" collapsed="false">
      <c r="A1609" s="2" t="s">
        <v>130</v>
      </c>
      <c r="B1609" s="2" t="n">
        <v>22140</v>
      </c>
      <c r="C1609" s="3" t="n">
        <v>44473</v>
      </c>
      <c r="D1609" s="2" t="s">
        <v>352</v>
      </c>
      <c r="E1609" s="2" t="s">
        <v>8</v>
      </c>
      <c r="F1609" s="2" t="n">
        <v>2</v>
      </c>
      <c r="G1609" s="2" t="s">
        <v>211</v>
      </c>
      <c r="H1609" s="1" t="n">
        <v>43</v>
      </c>
    </row>
    <row r="1610" customFormat="false" ht="12.8" hidden="false" customHeight="false" outlineLevel="0" collapsed="false">
      <c r="A1610" s="2" t="s">
        <v>130</v>
      </c>
      <c r="B1610" s="2" t="n">
        <v>14979</v>
      </c>
      <c r="C1610" s="3" t="n">
        <v>44486</v>
      </c>
      <c r="D1610" s="2" t="s">
        <v>352</v>
      </c>
      <c r="E1610" s="2" t="s">
        <v>8</v>
      </c>
      <c r="F1610" s="2" t="n">
        <v>2</v>
      </c>
      <c r="G1610" s="2" t="s">
        <v>258</v>
      </c>
      <c r="H1610" s="1" t="n">
        <v>52</v>
      </c>
    </row>
    <row r="1611" customFormat="false" ht="12.8" hidden="false" customHeight="false" outlineLevel="0" collapsed="false">
      <c r="A1611" s="2" t="s">
        <v>160</v>
      </c>
      <c r="B1611" s="2" t="n">
        <v>16201</v>
      </c>
      <c r="C1611" s="3" t="n">
        <v>44124</v>
      </c>
      <c r="D1611" s="2" t="s">
        <v>352</v>
      </c>
      <c r="E1611" s="2" t="s">
        <v>8</v>
      </c>
      <c r="F1611" s="2" t="n">
        <v>1</v>
      </c>
      <c r="G1611" s="2" t="s">
        <v>1247</v>
      </c>
    </row>
    <row r="1612" customFormat="false" ht="12.8" hidden="false" customHeight="false" outlineLevel="0" collapsed="false">
      <c r="A1612" s="2" t="s">
        <v>160</v>
      </c>
      <c r="B1612" s="2" t="n">
        <v>12359</v>
      </c>
      <c r="C1612" s="3" t="n">
        <v>44150</v>
      </c>
      <c r="D1612" s="2" t="s">
        <v>352</v>
      </c>
      <c r="E1612" s="2" t="s">
        <v>8</v>
      </c>
      <c r="F1612" s="2" t="n">
        <v>1</v>
      </c>
      <c r="G1612" s="2" t="s">
        <v>211</v>
      </c>
    </row>
    <row r="1613" customFormat="false" ht="12.8" hidden="false" customHeight="false" outlineLevel="0" collapsed="false">
      <c r="A1613" s="2" t="s">
        <v>182</v>
      </c>
      <c r="B1613" s="2" t="n">
        <v>23302</v>
      </c>
      <c r="C1613" s="3" t="n">
        <v>44496</v>
      </c>
      <c r="D1613" s="2" t="s">
        <v>352</v>
      </c>
      <c r="E1613" s="2" t="s">
        <v>8</v>
      </c>
      <c r="F1613" s="2" t="n">
        <v>2</v>
      </c>
      <c r="G1613" s="2" t="s">
        <v>258</v>
      </c>
      <c r="H1613" s="1" t="n">
        <v>79</v>
      </c>
    </row>
    <row r="1614" customFormat="false" ht="12.8" hidden="false" customHeight="false" outlineLevel="0" collapsed="false">
      <c r="A1614" s="2" t="s">
        <v>182</v>
      </c>
      <c r="B1614" s="2" t="n">
        <v>23302</v>
      </c>
      <c r="C1614" s="3" t="n">
        <v>44496</v>
      </c>
      <c r="D1614" s="2" t="s">
        <v>352</v>
      </c>
      <c r="E1614" s="2" t="s">
        <v>8</v>
      </c>
      <c r="F1614" s="2" t="n">
        <v>2</v>
      </c>
      <c r="G1614" s="2" t="s">
        <v>258</v>
      </c>
      <c r="H1614" s="1" t="n">
        <v>79</v>
      </c>
    </row>
    <row r="1615" customFormat="false" ht="12.8" hidden="false" customHeight="false" outlineLevel="0" collapsed="false">
      <c r="A1615" s="2" t="s">
        <v>451</v>
      </c>
      <c r="B1615" s="2" t="n">
        <v>101232</v>
      </c>
      <c r="C1615" s="2" t="s">
        <v>1098</v>
      </c>
      <c r="D1615" s="2" t="s">
        <v>352</v>
      </c>
      <c r="E1615" s="2" t="s">
        <v>2</v>
      </c>
      <c r="F1615" s="2" t="n">
        <v>1</v>
      </c>
      <c r="G1615" s="2" t="s">
        <v>206</v>
      </c>
    </row>
    <row r="1616" customFormat="false" ht="12.8" hidden="false" customHeight="false" outlineLevel="0" collapsed="false">
      <c r="A1616" s="2" t="s">
        <v>130</v>
      </c>
      <c r="B1616" s="2" t="n">
        <v>8105</v>
      </c>
      <c r="C1616" s="3" t="n">
        <v>44145</v>
      </c>
      <c r="D1616" s="2" t="s">
        <v>1248</v>
      </c>
      <c r="E1616" s="2" t="s">
        <v>8</v>
      </c>
      <c r="F1616" s="2" t="n">
        <v>1</v>
      </c>
      <c r="G1616" s="2" t="s">
        <v>211</v>
      </c>
    </row>
    <row r="1617" customFormat="false" ht="12.8" hidden="false" customHeight="false" outlineLevel="0" collapsed="false">
      <c r="A1617" s="2" t="s">
        <v>160</v>
      </c>
      <c r="B1617" s="2" t="n">
        <v>761</v>
      </c>
      <c r="C1617" s="3" t="n">
        <v>44501</v>
      </c>
      <c r="D1617" s="2" t="s">
        <v>149</v>
      </c>
      <c r="E1617" s="2" t="s">
        <v>8</v>
      </c>
      <c r="F1617" s="2" t="n">
        <v>1</v>
      </c>
      <c r="G1617" s="2" t="s">
        <v>211</v>
      </c>
      <c r="H1617" s="1" t="n">
        <v>116</v>
      </c>
    </row>
    <row r="1618" customFormat="false" ht="12.8" hidden="false" customHeight="false" outlineLevel="0" collapsed="false">
      <c r="A1618" s="2" t="s">
        <v>160</v>
      </c>
      <c r="B1618" s="2" t="n">
        <v>761</v>
      </c>
      <c r="C1618" s="3" t="n">
        <v>44501</v>
      </c>
      <c r="D1618" s="2" t="s">
        <v>149</v>
      </c>
      <c r="E1618" s="2" t="s">
        <v>8</v>
      </c>
      <c r="F1618" s="2" t="n">
        <v>1</v>
      </c>
      <c r="G1618" s="2" t="s">
        <v>211</v>
      </c>
      <c r="H1618" s="1" t="n">
        <v>116</v>
      </c>
    </row>
    <row r="1619" customFormat="false" ht="12.8" hidden="false" customHeight="false" outlineLevel="0" collapsed="false">
      <c r="A1619" s="2" t="s">
        <v>79</v>
      </c>
      <c r="B1619" s="2" t="n">
        <v>5252</v>
      </c>
      <c r="C1619" s="3" t="n">
        <v>44475</v>
      </c>
      <c r="D1619" s="2" t="s">
        <v>344</v>
      </c>
      <c r="E1619" s="2" t="s">
        <v>8</v>
      </c>
      <c r="F1619" s="2" t="n">
        <v>2</v>
      </c>
      <c r="G1619" s="2" t="s">
        <v>211</v>
      </c>
      <c r="H1619" s="1" t="n">
        <v>28</v>
      </c>
    </row>
    <row r="1620" customFormat="false" ht="12.8" hidden="false" customHeight="false" outlineLevel="0" collapsed="false">
      <c r="A1620" s="2" t="s">
        <v>79</v>
      </c>
      <c r="B1620" s="2" t="n">
        <v>5252</v>
      </c>
      <c r="C1620" s="3" t="n">
        <v>44475</v>
      </c>
      <c r="D1620" s="2" t="s">
        <v>344</v>
      </c>
      <c r="E1620" s="2" t="s">
        <v>8</v>
      </c>
      <c r="F1620" s="2" t="n">
        <v>2</v>
      </c>
      <c r="G1620" s="2" t="s">
        <v>211</v>
      </c>
      <c r="H1620" s="1" t="n">
        <v>28</v>
      </c>
    </row>
    <row r="1621" customFormat="false" ht="12.8" hidden="false" customHeight="false" outlineLevel="0" collapsed="false">
      <c r="A1621" s="2" t="s">
        <v>130</v>
      </c>
      <c r="B1621" s="2" t="n">
        <v>3105</v>
      </c>
      <c r="C1621" s="3" t="n">
        <v>44139</v>
      </c>
      <c r="D1621" s="2" t="s">
        <v>1249</v>
      </c>
      <c r="E1621" s="2" t="s">
        <v>8</v>
      </c>
      <c r="F1621" s="2" t="n">
        <v>1</v>
      </c>
      <c r="G1621" s="2" t="s">
        <v>1250</v>
      </c>
    </row>
    <row r="1622" customFormat="false" ht="12.8" hidden="false" customHeight="false" outlineLevel="0" collapsed="false">
      <c r="A1622" s="2" t="s">
        <v>0</v>
      </c>
      <c r="B1622" s="2" t="n">
        <v>461336</v>
      </c>
      <c r="C1622" s="2" t="s">
        <v>1251</v>
      </c>
      <c r="D1622" s="2" t="s">
        <v>1252</v>
      </c>
      <c r="E1622" s="2" t="s">
        <v>8</v>
      </c>
      <c r="F1622" s="2" t="n">
        <v>1</v>
      </c>
      <c r="G1622" s="2" t="s">
        <v>1253</v>
      </c>
    </row>
    <row r="1623" customFormat="false" ht="12.8" hidden="false" customHeight="false" outlineLevel="0" collapsed="false">
      <c r="A1623" s="2" t="s">
        <v>160</v>
      </c>
      <c r="B1623" s="2" t="n">
        <v>327217</v>
      </c>
      <c r="C1623" s="2" t="s">
        <v>420</v>
      </c>
      <c r="D1623" s="2" t="s">
        <v>1254</v>
      </c>
      <c r="E1623" s="2" t="s">
        <v>2</v>
      </c>
      <c r="F1623" s="2" t="n">
        <v>1</v>
      </c>
      <c r="G1623" s="2" t="s">
        <v>531</v>
      </c>
    </row>
    <row r="1624" customFormat="false" ht="12.8" hidden="false" customHeight="false" outlineLevel="0" collapsed="false">
      <c r="A1624" s="2" t="s">
        <v>0</v>
      </c>
      <c r="B1624" s="2" t="n">
        <v>7593</v>
      </c>
      <c r="C1624" s="3" t="n">
        <v>44509</v>
      </c>
      <c r="D1624" s="2" t="s">
        <v>218</v>
      </c>
      <c r="E1624" s="2" t="s">
        <v>2</v>
      </c>
      <c r="F1624" s="2" t="n">
        <v>1</v>
      </c>
      <c r="G1624" s="2" t="s">
        <v>206</v>
      </c>
      <c r="H1624" s="1" t="n">
        <v>14</v>
      </c>
    </row>
    <row r="1625" customFormat="false" ht="12.8" hidden="false" customHeight="false" outlineLevel="0" collapsed="false">
      <c r="A1625" s="2" t="s">
        <v>0</v>
      </c>
      <c r="B1625" s="2" t="n">
        <v>7593</v>
      </c>
      <c r="C1625" s="3" t="n">
        <v>44509</v>
      </c>
      <c r="D1625" s="2" t="s">
        <v>218</v>
      </c>
      <c r="E1625" s="2" t="s">
        <v>2</v>
      </c>
      <c r="F1625" s="2" t="n">
        <v>1</v>
      </c>
      <c r="G1625" s="2" t="s">
        <v>206</v>
      </c>
      <c r="H1625" s="1" t="n">
        <v>14</v>
      </c>
    </row>
    <row r="1626" customFormat="false" ht="12.8" hidden="false" customHeight="false" outlineLevel="0" collapsed="false">
      <c r="A1626" s="2" t="s">
        <v>130</v>
      </c>
      <c r="B1626" s="2" t="n">
        <v>14534</v>
      </c>
      <c r="C1626" s="3" t="n">
        <v>44486</v>
      </c>
      <c r="D1626" s="2" t="s">
        <v>278</v>
      </c>
      <c r="E1626" s="2" t="s">
        <v>8</v>
      </c>
      <c r="F1626" s="2" t="n">
        <v>1</v>
      </c>
      <c r="G1626" s="2" t="s">
        <v>211</v>
      </c>
      <c r="H1626" s="1" t="n">
        <v>80</v>
      </c>
    </row>
    <row r="1627" customFormat="false" ht="12.8" hidden="false" customHeight="false" outlineLevel="0" collapsed="false">
      <c r="A1627" s="2" t="s">
        <v>130</v>
      </c>
      <c r="B1627" s="2" t="n">
        <v>14534</v>
      </c>
      <c r="C1627" s="3" t="n">
        <v>44486</v>
      </c>
      <c r="D1627" s="2" t="s">
        <v>278</v>
      </c>
      <c r="E1627" s="2" t="s">
        <v>8</v>
      </c>
      <c r="F1627" s="2" t="n">
        <v>1</v>
      </c>
      <c r="G1627" s="2" t="s">
        <v>211</v>
      </c>
      <c r="H1627" s="1" t="n">
        <v>80</v>
      </c>
    </row>
    <row r="1628" customFormat="false" ht="12.8" hidden="false" customHeight="false" outlineLevel="0" collapsed="false">
      <c r="A1628" s="2" t="s">
        <v>0</v>
      </c>
      <c r="B1628" s="2" t="n">
        <v>572924</v>
      </c>
      <c r="C1628" s="3" t="n">
        <v>43390</v>
      </c>
      <c r="D1628" s="2" t="s">
        <v>1255</v>
      </c>
      <c r="E1628" s="2" t="s">
        <v>8</v>
      </c>
      <c r="F1628" s="2" t="n">
        <v>1</v>
      </c>
      <c r="G1628" s="2" t="s">
        <v>608</v>
      </c>
    </row>
    <row r="1629" customFormat="false" ht="12.8" hidden="false" customHeight="false" outlineLevel="0" collapsed="false">
      <c r="A1629" s="2" t="s">
        <v>112</v>
      </c>
      <c r="B1629" s="2" t="n">
        <v>605414</v>
      </c>
      <c r="C1629" s="3" t="n">
        <v>43751</v>
      </c>
      <c r="D1629" s="2" t="s">
        <v>1255</v>
      </c>
      <c r="E1629" s="2" t="s">
        <v>2</v>
      </c>
      <c r="F1629" s="2" t="n">
        <v>1</v>
      </c>
      <c r="G1629" s="2" t="s">
        <v>206</v>
      </c>
    </row>
    <row r="1630" customFormat="false" ht="12.8" hidden="false" customHeight="false" outlineLevel="0" collapsed="false">
      <c r="A1630" s="2" t="s">
        <v>160</v>
      </c>
      <c r="B1630" s="2" t="n">
        <v>100288576</v>
      </c>
      <c r="C1630" s="2" t="s">
        <v>717</v>
      </c>
      <c r="D1630" s="2" t="s">
        <v>1256</v>
      </c>
      <c r="E1630" s="2" t="s">
        <v>8</v>
      </c>
      <c r="F1630" s="2" t="n">
        <v>1</v>
      </c>
      <c r="G1630" s="2" t="s">
        <v>1257</v>
      </c>
    </row>
    <row r="1631" customFormat="false" ht="12.8" hidden="false" customHeight="false" outlineLevel="0" collapsed="false">
      <c r="A1631" s="2" t="s">
        <v>112</v>
      </c>
      <c r="B1631" s="2" t="n">
        <v>539946</v>
      </c>
      <c r="C1631" s="2" t="s">
        <v>569</v>
      </c>
      <c r="D1631" s="2" t="s">
        <v>49</v>
      </c>
      <c r="E1631" s="2" t="s">
        <v>2</v>
      </c>
      <c r="F1631" s="2" t="n">
        <v>1</v>
      </c>
      <c r="G1631" s="2" t="s">
        <v>614</v>
      </c>
    </row>
    <row r="1632" customFormat="false" ht="12.8" hidden="false" customHeight="false" outlineLevel="0" collapsed="false">
      <c r="A1632" s="2" t="s">
        <v>130</v>
      </c>
      <c r="B1632" s="2" t="n">
        <v>557242</v>
      </c>
      <c r="C1632" s="2" t="s">
        <v>1258</v>
      </c>
      <c r="D1632" s="2" t="s">
        <v>49</v>
      </c>
      <c r="E1632" s="2" t="s">
        <v>2</v>
      </c>
      <c r="F1632" s="2" t="n">
        <v>1</v>
      </c>
      <c r="G1632" s="2" t="s">
        <v>492</v>
      </c>
    </row>
    <row r="1633" customFormat="false" ht="12.8" hidden="false" customHeight="false" outlineLevel="0" collapsed="false">
      <c r="A1633" s="2" t="s">
        <v>130</v>
      </c>
      <c r="B1633" s="2" t="n">
        <v>12627</v>
      </c>
      <c r="C1633" s="3" t="n">
        <v>43755</v>
      </c>
      <c r="D1633" s="2" t="s">
        <v>49</v>
      </c>
      <c r="E1633" s="2" t="s">
        <v>8</v>
      </c>
      <c r="F1633" s="2" t="n">
        <v>1</v>
      </c>
      <c r="G1633" s="2" t="s">
        <v>526</v>
      </c>
    </row>
    <row r="1634" customFormat="false" ht="12.8" hidden="false" customHeight="false" outlineLevel="0" collapsed="false">
      <c r="A1634" s="2" t="s">
        <v>160</v>
      </c>
      <c r="B1634" s="2" t="n">
        <v>6456</v>
      </c>
      <c r="C1634" s="2" t="s">
        <v>525</v>
      </c>
      <c r="D1634" s="2" t="s">
        <v>49</v>
      </c>
      <c r="E1634" s="2" t="s">
        <v>8</v>
      </c>
      <c r="F1634" s="2" t="n">
        <v>1</v>
      </c>
      <c r="G1634" s="2" t="s">
        <v>526</v>
      </c>
    </row>
    <row r="1635" customFormat="false" ht="12.8" hidden="false" customHeight="false" outlineLevel="0" collapsed="false">
      <c r="A1635" s="2" t="s">
        <v>182</v>
      </c>
      <c r="B1635" s="2" t="n">
        <v>4334</v>
      </c>
      <c r="C1635" s="3" t="n">
        <v>43743</v>
      </c>
      <c r="D1635" s="2" t="s">
        <v>49</v>
      </c>
      <c r="E1635" s="2" t="s">
        <v>8</v>
      </c>
      <c r="F1635" s="2" t="n">
        <v>1</v>
      </c>
      <c r="G1635" s="6" t="s">
        <v>1259</v>
      </c>
    </row>
    <row r="1636" customFormat="false" ht="12.8" hidden="false" customHeight="false" outlineLevel="0" collapsed="false">
      <c r="A1636" s="2" t="s">
        <v>79</v>
      </c>
      <c r="B1636" s="2" t="n">
        <v>453614</v>
      </c>
      <c r="C1636" s="2" t="s">
        <v>576</v>
      </c>
      <c r="D1636" s="2" t="s">
        <v>1260</v>
      </c>
      <c r="E1636" s="2" t="s">
        <v>2</v>
      </c>
      <c r="F1636" s="2" t="n">
        <v>2</v>
      </c>
      <c r="G1636" s="2" t="s">
        <v>1261</v>
      </c>
    </row>
    <row r="1637" customFormat="false" ht="12.8" hidden="false" customHeight="false" outlineLevel="0" collapsed="false">
      <c r="A1637" s="2" t="s">
        <v>451</v>
      </c>
      <c r="B1637" s="2" t="n">
        <v>99496</v>
      </c>
      <c r="C1637" s="2" t="s">
        <v>446</v>
      </c>
      <c r="D1637" s="2" t="s">
        <v>1262</v>
      </c>
      <c r="E1637" s="2" t="s">
        <v>8</v>
      </c>
      <c r="F1637" s="2" t="n">
        <v>2</v>
      </c>
      <c r="G1637" s="2" t="s">
        <v>614</v>
      </c>
    </row>
    <row r="1638" customFormat="false" ht="12.8" hidden="false" customHeight="false" outlineLevel="0" collapsed="false">
      <c r="A1638" s="2" t="s">
        <v>160</v>
      </c>
      <c r="B1638" s="2" t="n">
        <v>349397</v>
      </c>
      <c r="C1638" s="3" t="n">
        <v>43385</v>
      </c>
      <c r="D1638" s="2" t="s">
        <v>1263</v>
      </c>
      <c r="E1638" s="2" t="s">
        <v>8</v>
      </c>
      <c r="F1638" s="2" t="n">
        <v>1</v>
      </c>
      <c r="G1638" s="2" t="s">
        <v>1264</v>
      </c>
    </row>
    <row r="1639" customFormat="false" ht="12.8" hidden="false" customHeight="false" outlineLevel="0" collapsed="false">
      <c r="A1639" s="2" t="s">
        <v>0</v>
      </c>
      <c r="B1639" s="2" t="n">
        <v>572961</v>
      </c>
      <c r="C1639" s="3" t="n">
        <v>43390</v>
      </c>
      <c r="D1639" s="2" t="s">
        <v>1265</v>
      </c>
      <c r="E1639" s="2" t="s">
        <v>8</v>
      </c>
      <c r="F1639" s="2" t="n">
        <v>1</v>
      </c>
      <c r="G1639" s="2" t="s">
        <v>1266</v>
      </c>
    </row>
    <row r="1640" customFormat="false" ht="12.8" hidden="false" customHeight="false" outlineLevel="0" collapsed="false">
      <c r="A1640" s="2" t="s">
        <v>0</v>
      </c>
      <c r="B1640" s="2" t="n">
        <v>456333</v>
      </c>
      <c r="C1640" s="2" t="s">
        <v>1267</v>
      </c>
      <c r="D1640" s="2" t="s">
        <v>20</v>
      </c>
      <c r="E1640" s="2" t="s">
        <v>718</v>
      </c>
      <c r="F1640" s="2" t="n">
        <v>1</v>
      </c>
      <c r="G1640" s="2" t="s">
        <v>3</v>
      </c>
    </row>
    <row r="1641" customFormat="false" ht="12.8" hidden="false" customHeight="false" outlineLevel="0" collapsed="false">
      <c r="A1641" s="2" t="s">
        <v>79</v>
      </c>
      <c r="B1641" s="2" t="n">
        <v>1776</v>
      </c>
      <c r="C1641" s="3" t="n">
        <v>44411</v>
      </c>
      <c r="D1641" s="2" t="s">
        <v>20</v>
      </c>
      <c r="E1641" s="2" t="s">
        <v>2</v>
      </c>
      <c r="F1641" s="2" t="n">
        <v>1</v>
      </c>
      <c r="G1641" s="2" t="s">
        <v>217</v>
      </c>
      <c r="H1641" s="1" t="n">
        <v>29</v>
      </c>
    </row>
    <row r="1642" customFormat="false" ht="12.8" hidden="false" customHeight="false" outlineLevel="0" collapsed="false">
      <c r="A1642" s="2" t="s">
        <v>79</v>
      </c>
      <c r="B1642" s="2" t="n">
        <v>1776</v>
      </c>
      <c r="C1642" s="3" t="n">
        <v>44411</v>
      </c>
      <c r="D1642" s="2" t="s">
        <v>20</v>
      </c>
      <c r="E1642" s="2" t="s">
        <v>2</v>
      </c>
      <c r="F1642" s="2" t="n">
        <v>1</v>
      </c>
      <c r="G1642" s="2" t="s">
        <v>217</v>
      </c>
      <c r="H1642" s="1" t="n">
        <v>29</v>
      </c>
    </row>
    <row r="1643" customFormat="false" ht="12.8" hidden="false" customHeight="false" outlineLevel="0" collapsed="false">
      <c r="A1643" s="2" t="s">
        <v>182</v>
      </c>
      <c r="B1643" s="2" t="n">
        <v>645083</v>
      </c>
      <c r="C1643" s="2" t="s">
        <v>920</v>
      </c>
      <c r="D1643" s="2" t="s">
        <v>20</v>
      </c>
      <c r="E1643" s="2" t="s">
        <v>2</v>
      </c>
      <c r="F1643" s="2" t="n">
        <v>1</v>
      </c>
      <c r="G1643" s="2" t="s">
        <v>447</v>
      </c>
    </row>
    <row r="1644" customFormat="false" ht="12.8" hidden="false" customHeight="false" outlineLevel="0" collapsed="false">
      <c r="A1644" s="2" t="s">
        <v>130</v>
      </c>
      <c r="B1644" s="2" t="n">
        <v>502993</v>
      </c>
      <c r="C1644" s="2" t="s">
        <v>1268</v>
      </c>
      <c r="D1644" s="2" t="s">
        <v>1269</v>
      </c>
      <c r="E1644" s="2" t="s">
        <v>718</v>
      </c>
      <c r="F1644" s="2" t="n">
        <v>1</v>
      </c>
      <c r="G1644" s="2" t="s">
        <v>3</v>
      </c>
    </row>
    <row r="1645" customFormat="false" ht="12.8" hidden="false" customHeight="false" outlineLevel="0" collapsed="false">
      <c r="A1645" s="2" t="s">
        <v>194</v>
      </c>
      <c r="B1645" s="2" t="n">
        <v>444055</v>
      </c>
      <c r="C1645" s="2" t="s">
        <v>1270</v>
      </c>
      <c r="D1645" s="2" t="s">
        <v>1271</v>
      </c>
      <c r="E1645" s="2" t="s">
        <v>8</v>
      </c>
      <c r="F1645" s="2" t="n">
        <v>1</v>
      </c>
      <c r="G1645" s="2" t="s">
        <v>750</v>
      </c>
    </row>
    <row r="1646" customFormat="false" ht="12.8" hidden="false" customHeight="false" outlineLevel="0" collapsed="false">
      <c r="A1646" s="2" t="s">
        <v>130</v>
      </c>
      <c r="B1646" s="2" t="n">
        <v>595560</v>
      </c>
      <c r="C1646" s="3" t="n">
        <v>43482</v>
      </c>
      <c r="D1646" s="2" t="s">
        <v>1272</v>
      </c>
      <c r="E1646" s="2" t="s">
        <v>2</v>
      </c>
      <c r="F1646" s="2" t="n">
        <v>1</v>
      </c>
      <c r="G1646" s="2" t="s">
        <v>206</v>
      </c>
    </row>
    <row r="1647" customFormat="false" ht="12.8" hidden="false" customHeight="false" outlineLevel="0" collapsed="false">
      <c r="A1647" s="2" t="s">
        <v>110</v>
      </c>
      <c r="B1647" s="2"/>
      <c r="C1647" s="2" t="s">
        <v>1198</v>
      </c>
      <c r="D1647" s="2" t="s">
        <v>1273</v>
      </c>
      <c r="E1647" s="2" t="s">
        <v>8</v>
      </c>
      <c r="F1647" s="2" t="n">
        <v>1</v>
      </c>
      <c r="G1647" s="2" t="s">
        <v>421</v>
      </c>
    </row>
    <row r="1648" customFormat="false" ht="12.8" hidden="false" customHeight="false" outlineLevel="0" collapsed="false">
      <c r="A1648" s="2" t="s">
        <v>130</v>
      </c>
      <c r="B1648" s="2"/>
      <c r="C1648" s="3" t="n">
        <v>44155</v>
      </c>
      <c r="D1648" s="2" t="s">
        <v>1274</v>
      </c>
      <c r="E1648" s="2" t="s">
        <v>8</v>
      </c>
      <c r="F1648" s="2" t="n">
        <v>1</v>
      </c>
      <c r="G1648" s="2" t="s">
        <v>211</v>
      </c>
    </row>
    <row r="1649" customFormat="false" ht="12.8" hidden="false" customHeight="false" outlineLevel="0" collapsed="false">
      <c r="A1649" s="2" t="s">
        <v>110</v>
      </c>
      <c r="B1649" s="2" t="n">
        <v>220259</v>
      </c>
      <c r="C1649" s="3" t="n">
        <v>44170</v>
      </c>
      <c r="D1649" s="2" t="s">
        <v>138</v>
      </c>
      <c r="E1649" s="2" t="s">
        <v>8</v>
      </c>
      <c r="F1649" s="2" t="n">
        <v>1</v>
      </c>
      <c r="G1649" s="2" t="s">
        <v>211</v>
      </c>
    </row>
    <row r="1650" customFormat="false" ht="12.8" hidden="false" customHeight="false" outlineLevel="0" collapsed="false">
      <c r="A1650" s="2" t="s">
        <v>194</v>
      </c>
      <c r="B1650" s="2" t="n">
        <v>451631</v>
      </c>
      <c r="C1650" s="2" t="s">
        <v>1275</v>
      </c>
      <c r="D1650" s="2" t="s">
        <v>138</v>
      </c>
      <c r="E1650" s="2" t="s">
        <v>2</v>
      </c>
      <c r="F1650" s="2" t="n">
        <v>1</v>
      </c>
      <c r="G1650" s="2" t="s">
        <v>1276</v>
      </c>
    </row>
    <row r="1651" customFormat="false" ht="12.8" hidden="false" customHeight="false" outlineLevel="0" collapsed="false">
      <c r="A1651" s="2" t="s">
        <v>0</v>
      </c>
      <c r="B1651" s="2" t="n">
        <v>19861</v>
      </c>
      <c r="C1651" s="3" t="n">
        <v>43764</v>
      </c>
      <c r="D1651" s="2" t="s">
        <v>1277</v>
      </c>
      <c r="E1651" s="2" t="s">
        <v>8</v>
      </c>
      <c r="F1651" s="2" t="n">
        <v>1</v>
      </c>
      <c r="G1651" s="2" t="s">
        <v>1278</v>
      </c>
    </row>
    <row r="1652" customFormat="false" ht="12.8" hidden="false" customHeight="false" outlineLevel="0" collapsed="false">
      <c r="A1652" s="2" t="s">
        <v>130</v>
      </c>
      <c r="B1652" s="2"/>
      <c r="C1652" s="3" t="n">
        <v>43754</v>
      </c>
      <c r="D1652" s="2" t="s">
        <v>1279</v>
      </c>
      <c r="E1652" s="2" t="s">
        <v>8</v>
      </c>
      <c r="F1652" s="2" t="n">
        <v>1</v>
      </c>
      <c r="G1652" s="2" t="s">
        <v>535</v>
      </c>
    </row>
    <row r="1653" customFormat="false" ht="12.8" hidden="false" customHeight="false" outlineLevel="0" collapsed="false">
      <c r="A1653" s="2" t="s">
        <v>160</v>
      </c>
      <c r="B1653" s="2" t="n">
        <v>21309</v>
      </c>
      <c r="C1653" s="3" t="n">
        <v>43766</v>
      </c>
      <c r="D1653" s="2" t="s">
        <v>1279</v>
      </c>
      <c r="E1653" s="2" t="s">
        <v>8</v>
      </c>
      <c r="F1653" s="2" t="n">
        <v>1</v>
      </c>
      <c r="G1653" s="2" t="s">
        <v>236</v>
      </c>
    </row>
    <row r="1654" customFormat="false" ht="12.8" hidden="false" customHeight="false" outlineLevel="0" collapsed="false">
      <c r="A1654" s="2" t="s">
        <v>130</v>
      </c>
      <c r="B1654" s="2" t="n">
        <v>559623</v>
      </c>
      <c r="C1654" s="2" t="s">
        <v>753</v>
      </c>
      <c r="D1654" s="2" t="s">
        <v>1280</v>
      </c>
      <c r="E1654" s="2" t="s">
        <v>8</v>
      </c>
      <c r="F1654" s="2" t="n">
        <v>1</v>
      </c>
      <c r="G1654" s="2" t="s">
        <v>422</v>
      </c>
    </row>
    <row r="1655" customFormat="false" ht="12.8" hidden="false" customHeight="false" outlineLevel="0" collapsed="false">
      <c r="A1655" s="2" t="s">
        <v>0</v>
      </c>
      <c r="B1655" s="2" t="n">
        <v>536748</v>
      </c>
      <c r="C1655" s="2" t="s">
        <v>1281</v>
      </c>
      <c r="D1655" s="2" t="s">
        <v>1282</v>
      </c>
      <c r="E1655" s="2" t="s">
        <v>8</v>
      </c>
      <c r="F1655" s="2" t="n">
        <v>1</v>
      </c>
      <c r="G1655" s="2" t="s">
        <v>535</v>
      </c>
    </row>
    <row r="1656" customFormat="false" ht="12.8" hidden="false" customHeight="false" outlineLevel="0" collapsed="false">
      <c r="A1656" s="2" t="s">
        <v>79</v>
      </c>
      <c r="B1656" s="2" t="n">
        <v>466245</v>
      </c>
      <c r="C1656" s="2" t="s">
        <v>1283</v>
      </c>
      <c r="D1656" s="2" t="s">
        <v>1284</v>
      </c>
      <c r="E1656" s="2" t="s">
        <v>8</v>
      </c>
      <c r="F1656" s="2" t="n">
        <v>1</v>
      </c>
      <c r="G1656" s="2" t="s">
        <v>1285</v>
      </c>
    </row>
    <row r="1657" customFormat="false" ht="12.8" hidden="false" customHeight="false" outlineLevel="0" collapsed="false">
      <c r="A1657" s="2" t="s">
        <v>160</v>
      </c>
      <c r="B1657" s="2" t="n">
        <v>325929</v>
      </c>
      <c r="C1657" s="2" t="s">
        <v>446</v>
      </c>
      <c r="D1657" s="2" t="s">
        <v>1284</v>
      </c>
      <c r="E1657" s="2" t="s">
        <v>8</v>
      </c>
      <c r="F1657" s="2" t="n">
        <v>1</v>
      </c>
      <c r="G1657" s="2" t="s">
        <v>215</v>
      </c>
    </row>
    <row r="1658" customFormat="false" ht="12.8" hidden="false" customHeight="false" outlineLevel="0" collapsed="false">
      <c r="A1658" s="2" t="s">
        <v>0</v>
      </c>
      <c r="B1658" s="2" t="n">
        <v>534553</v>
      </c>
      <c r="C1658" s="2" t="s">
        <v>448</v>
      </c>
      <c r="D1658" s="2" t="s">
        <v>1286</v>
      </c>
      <c r="E1658" s="2" t="s">
        <v>8</v>
      </c>
      <c r="F1658" s="2" t="n">
        <v>1</v>
      </c>
      <c r="G1658" s="2" t="s">
        <v>692</v>
      </c>
    </row>
    <row r="1659" customFormat="false" ht="12.8" hidden="false" customHeight="false" outlineLevel="0" collapsed="false">
      <c r="A1659" s="2" t="s">
        <v>130</v>
      </c>
      <c r="B1659" s="2" t="n">
        <v>4635</v>
      </c>
      <c r="C1659" s="3" t="n">
        <v>43777</v>
      </c>
      <c r="D1659" s="2" t="s">
        <v>1287</v>
      </c>
      <c r="E1659" s="2" t="s">
        <v>8</v>
      </c>
      <c r="F1659" s="2" t="n">
        <v>2</v>
      </c>
      <c r="G1659" s="2" t="s">
        <v>242</v>
      </c>
    </row>
    <row r="1660" customFormat="false" ht="12.8" hidden="false" customHeight="false" outlineLevel="0" collapsed="false">
      <c r="A1660" s="2" t="s">
        <v>130</v>
      </c>
      <c r="B1660" s="2" t="n">
        <v>4404</v>
      </c>
      <c r="C1660" s="3" t="n">
        <v>44110</v>
      </c>
      <c r="D1660" s="2" t="s">
        <v>1288</v>
      </c>
      <c r="E1660" s="2" t="s">
        <v>8</v>
      </c>
      <c r="F1660" s="2" t="n">
        <v>1</v>
      </c>
      <c r="G1660" s="2" t="s">
        <v>206</v>
      </c>
    </row>
    <row r="1661" customFormat="false" ht="12.8" hidden="false" customHeight="false" outlineLevel="0" collapsed="false">
      <c r="A1661" s="2" t="s">
        <v>182</v>
      </c>
      <c r="B1661" s="2" t="n">
        <v>22631</v>
      </c>
      <c r="C1661" s="3" t="n">
        <v>44131</v>
      </c>
      <c r="D1661" s="2" t="s">
        <v>1288</v>
      </c>
      <c r="E1661" s="2" t="s">
        <v>8</v>
      </c>
      <c r="F1661" s="2" t="n">
        <v>1</v>
      </c>
      <c r="G1661" s="2" t="s">
        <v>217</v>
      </c>
    </row>
    <row r="1662" customFormat="false" ht="12.8" hidden="false" customHeight="false" outlineLevel="0" collapsed="false">
      <c r="A1662" s="2" t="s">
        <v>79</v>
      </c>
      <c r="B1662" s="2" t="n">
        <v>475781</v>
      </c>
      <c r="C1662" s="3" t="n">
        <v>43423</v>
      </c>
      <c r="D1662" s="2" t="s">
        <v>66</v>
      </c>
      <c r="E1662" s="2" t="s">
        <v>8</v>
      </c>
      <c r="F1662" s="2" t="n">
        <v>1</v>
      </c>
      <c r="G1662" s="2" t="s">
        <v>419</v>
      </c>
    </row>
    <row r="1663" customFormat="false" ht="12.8" hidden="false" customHeight="false" outlineLevel="0" collapsed="false">
      <c r="A1663" s="2" t="s">
        <v>182</v>
      </c>
      <c r="B1663" s="2" t="n">
        <v>763546</v>
      </c>
      <c r="C1663" s="3" t="n">
        <v>43445</v>
      </c>
      <c r="D1663" s="2" t="s">
        <v>1289</v>
      </c>
      <c r="E1663" s="2" t="s">
        <v>8</v>
      </c>
      <c r="F1663" s="2" t="n">
        <v>1</v>
      </c>
      <c r="G1663" s="2" t="s">
        <v>242</v>
      </c>
    </row>
    <row r="1664" customFormat="false" ht="12.8" hidden="false" customHeight="false" outlineLevel="0" collapsed="false">
      <c r="A1664" s="2" t="s">
        <v>0</v>
      </c>
      <c r="B1664" s="2" t="n">
        <v>501426</v>
      </c>
      <c r="C1664" s="2" t="s">
        <v>1016</v>
      </c>
      <c r="D1664" s="2" t="s">
        <v>1290</v>
      </c>
      <c r="E1664" s="2" t="s">
        <v>8</v>
      </c>
      <c r="F1664" s="2" t="n">
        <v>1</v>
      </c>
      <c r="G1664" s="2" t="s">
        <v>507</v>
      </c>
    </row>
    <row r="1665" customFormat="false" ht="12.8" hidden="false" customHeight="false" outlineLevel="0" collapsed="false">
      <c r="A1665" s="2" t="s">
        <v>0</v>
      </c>
      <c r="B1665" s="2" t="n">
        <v>10798</v>
      </c>
      <c r="C1665" s="3" t="n">
        <v>43752</v>
      </c>
      <c r="D1665" s="2" t="s">
        <v>1290</v>
      </c>
      <c r="E1665" s="2" t="s">
        <v>8</v>
      </c>
      <c r="F1665" s="2" t="n">
        <v>1</v>
      </c>
      <c r="G1665" s="2" t="s">
        <v>211</v>
      </c>
    </row>
    <row r="1666" customFormat="false" ht="12.8" hidden="false" customHeight="false" outlineLevel="0" collapsed="false">
      <c r="A1666" s="2" t="s">
        <v>0</v>
      </c>
      <c r="B1666" s="2" t="n">
        <v>16549</v>
      </c>
      <c r="C1666" s="3" t="n">
        <v>43759</v>
      </c>
      <c r="D1666" s="2" t="s">
        <v>1290</v>
      </c>
      <c r="E1666" s="2" t="s">
        <v>8</v>
      </c>
      <c r="F1666" s="2" t="n">
        <v>2</v>
      </c>
      <c r="G1666" s="2" t="s">
        <v>228</v>
      </c>
    </row>
    <row r="1667" customFormat="false" ht="12.8" hidden="false" customHeight="false" outlineLevel="0" collapsed="false">
      <c r="A1667" s="2" t="s">
        <v>79</v>
      </c>
      <c r="B1667" s="2" t="n">
        <v>461388</v>
      </c>
      <c r="C1667" s="3" t="n">
        <v>43154</v>
      </c>
      <c r="D1667" s="2" t="s">
        <v>1290</v>
      </c>
      <c r="E1667" s="2" t="s">
        <v>8</v>
      </c>
      <c r="F1667" s="2" t="n">
        <v>1</v>
      </c>
      <c r="G1667" s="2" t="s">
        <v>1291</v>
      </c>
    </row>
    <row r="1668" customFormat="false" ht="12.8" hidden="false" customHeight="false" outlineLevel="0" collapsed="false">
      <c r="A1668" s="2" t="s">
        <v>79</v>
      </c>
      <c r="B1668" s="2" t="n">
        <v>8300</v>
      </c>
      <c r="C1668" s="3" t="n">
        <v>44145</v>
      </c>
      <c r="D1668" s="2" t="s">
        <v>1290</v>
      </c>
      <c r="E1668" s="2" t="s">
        <v>8</v>
      </c>
      <c r="F1668" s="2" t="n">
        <v>2</v>
      </c>
      <c r="G1668" s="2" t="s">
        <v>211</v>
      </c>
    </row>
    <row r="1669" customFormat="false" ht="12.8" hidden="false" customHeight="false" outlineLevel="0" collapsed="false">
      <c r="A1669" s="2" t="s">
        <v>182</v>
      </c>
      <c r="B1669" s="2"/>
      <c r="C1669" s="2" t="s">
        <v>582</v>
      </c>
      <c r="D1669" s="2" t="s">
        <v>1290</v>
      </c>
      <c r="E1669" s="2" t="s">
        <v>8</v>
      </c>
      <c r="F1669" s="2" t="n">
        <v>1</v>
      </c>
      <c r="G1669" s="2" t="s">
        <v>792</v>
      </c>
    </row>
    <row r="1670" customFormat="false" ht="12.8" hidden="false" customHeight="false" outlineLevel="0" collapsed="false">
      <c r="A1670" s="2" t="s">
        <v>182</v>
      </c>
      <c r="B1670" s="2"/>
      <c r="C1670" s="3" t="n">
        <v>43752</v>
      </c>
      <c r="D1670" s="2" t="s">
        <v>1290</v>
      </c>
      <c r="E1670" s="2" t="s">
        <v>8</v>
      </c>
      <c r="F1670" s="2" t="n">
        <v>1</v>
      </c>
      <c r="G1670" s="2" t="s">
        <v>211</v>
      </c>
    </row>
    <row r="1671" customFormat="false" ht="12.8" hidden="false" customHeight="false" outlineLevel="0" collapsed="false">
      <c r="A1671" s="2" t="s">
        <v>130</v>
      </c>
      <c r="B1671" s="2" t="n">
        <v>9849</v>
      </c>
      <c r="C1671" s="3" t="n">
        <v>44116</v>
      </c>
      <c r="D1671" s="2" t="s">
        <v>1292</v>
      </c>
      <c r="E1671" s="2" t="s">
        <v>8</v>
      </c>
      <c r="F1671" s="2" t="n">
        <v>1</v>
      </c>
      <c r="G1671" s="2" t="s">
        <v>1293</v>
      </c>
    </row>
    <row r="1672" customFormat="false" ht="12.8" hidden="false" customHeight="false" outlineLevel="0" collapsed="false">
      <c r="A1672" s="2" t="s">
        <v>0</v>
      </c>
      <c r="B1672" s="2" t="n">
        <v>500989</v>
      </c>
      <c r="C1672" s="2" t="s">
        <v>1294</v>
      </c>
      <c r="D1672" s="2" t="s">
        <v>62</v>
      </c>
      <c r="E1672" s="2" t="s">
        <v>8</v>
      </c>
      <c r="F1672" s="2" t="n">
        <v>1</v>
      </c>
      <c r="G1672" s="2" t="s">
        <v>507</v>
      </c>
    </row>
    <row r="1673" customFormat="false" ht="12.8" hidden="false" customHeight="false" outlineLevel="0" collapsed="false">
      <c r="A1673" s="2" t="s">
        <v>0</v>
      </c>
      <c r="B1673" s="2" t="n">
        <v>501611</v>
      </c>
      <c r="C1673" s="2" t="s">
        <v>612</v>
      </c>
      <c r="D1673" s="2" t="s">
        <v>62</v>
      </c>
      <c r="E1673" s="2" t="s">
        <v>8</v>
      </c>
      <c r="F1673" s="2" t="n">
        <v>1</v>
      </c>
      <c r="G1673" s="2" t="s">
        <v>447</v>
      </c>
    </row>
    <row r="1674" customFormat="false" ht="12.8" hidden="false" customHeight="false" outlineLevel="0" collapsed="false">
      <c r="A1674" s="2" t="s">
        <v>0</v>
      </c>
      <c r="B1674" s="2" t="n">
        <v>502485</v>
      </c>
      <c r="C1674" s="2" t="s">
        <v>1125</v>
      </c>
      <c r="D1674" s="2" t="s">
        <v>62</v>
      </c>
      <c r="E1674" s="2" t="s">
        <v>8</v>
      </c>
      <c r="F1674" s="2" t="n">
        <v>1</v>
      </c>
      <c r="G1674" s="2" t="s">
        <v>583</v>
      </c>
    </row>
    <row r="1675" customFormat="false" ht="12.8" hidden="false" customHeight="false" outlineLevel="0" collapsed="false">
      <c r="A1675" s="2" t="s">
        <v>0</v>
      </c>
      <c r="B1675" s="2" t="n">
        <v>573145</v>
      </c>
      <c r="C1675" s="3" t="n">
        <v>43392</v>
      </c>
      <c r="D1675" s="2" t="s">
        <v>62</v>
      </c>
      <c r="E1675" s="2" t="s">
        <v>8</v>
      </c>
      <c r="F1675" s="2" t="n">
        <v>1</v>
      </c>
      <c r="G1675" s="2" t="s">
        <v>1295</v>
      </c>
    </row>
    <row r="1676" customFormat="false" ht="12.8" hidden="false" customHeight="false" outlineLevel="0" collapsed="false">
      <c r="A1676" s="2" t="s">
        <v>0</v>
      </c>
      <c r="B1676" s="2" t="n">
        <v>573681</v>
      </c>
      <c r="C1676" s="3" t="n">
        <v>43396</v>
      </c>
      <c r="D1676" s="2" t="s">
        <v>62</v>
      </c>
      <c r="E1676" s="2" t="s">
        <v>8</v>
      </c>
      <c r="F1676" s="2" t="n">
        <v>1</v>
      </c>
      <c r="G1676" s="2" t="s">
        <v>251</v>
      </c>
    </row>
    <row r="1677" customFormat="false" ht="12.8" hidden="false" customHeight="false" outlineLevel="0" collapsed="false">
      <c r="A1677" s="2" t="s">
        <v>0</v>
      </c>
      <c r="B1677" s="2" t="n">
        <v>4814</v>
      </c>
      <c r="C1677" s="3" t="n">
        <v>43745</v>
      </c>
      <c r="D1677" s="2" t="s">
        <v>62</v>
      </c>
      <c r="E1677" s="2" t="s">
        <v>8</v>
      </c>
      <c r="F1677" s="2" t="n">
        <v>1</v>
      </c>
      <c r="G1677" s="2" t="s">
        <v>1296</v>
      </c>
    </row>
    <row r="1678" customFormat="false" ht="12.8" hidden="false" customHeight="false" outlineLevel="0" collapsed="false">
      <c r="A1678" s="2" t="s">
        <v>0</v>
      </c>
      <c r="B1678" s="2" t="n">
        <v>9770</v>
      </c>
      <c r="C1678" s="3" t="n">
        <v>43751</v>
      </c>
      <c r="D1678" s="2" t="s">
        <v>62</v>
      </c>
      <c r="E1678" s="2" t="s">
        <v>8</v>
      </c>
      <c r="F1678" s="2" t="n">
        <v>1</v>
      </c>
      <c r="G1678" s="2" t="s">
        <v>211</v>
      </c>
    </row>
    <row r="1679" customFormat="false" ht="12.8" hidden="false" customHeight="false" outlineLevel="0" collapsed="false">
      <c r="A1679" s="2" t="s">
        <v>0</v>
      </c>
      <c r="B1679" s="2" t="n">
        <v>9933</v>
      </c>
      <c r="C1679" s="3" t="n">
        <v>43751</v>
      </c>
      <c r="D1679" s="2" t="s">
        <v>62</v>
      </c>
      <c r="E1679" s="2" t="s">
        <v>8</v>
      </c>
      <c r="F1679" s="2" t="n">
        <v>1</v>
      </c>
      <c r="G1679" s="2" t="s">
        <v>211</v>
      </c>
    </row>
    <row r="1680" customFormat="false" ht="12.8" hidden="false" customHeight="false" outlineLevel="0" collapsed="false">
      <c r="A1680" s="2" t="s">
        <v>0</v>
      </c>
      <c r="B1680" s="2" t="n">
        <v>8268</v>
      </c>
      <c r="C1680" s="3" t="n">
        <v>44115</v>
      </c>
      <c r="D1680" s="2" t="s">
        <v>62</v>
      </c>
      <c r="E1680" s="2" t="s">
        <v>8</v>
      </c>
      <c r="F1680" s="2" t="n">
        <v>1</v>
      </c>
      <c r="G1680" s="2" t="s">
        <v>206</v>
      </c>
    </row>
    <row r="1681" customFormat="false" ht="12.8" hidden="false" customHeight="false" outlineLevel="0" collapsed="false">
      <c r="A1681" s="2" t="s">
        <v>0</v>
      </c>
      <c r="B1681" s="2" t="n">
        <v>12265</v>
      </c>
      <c r="C1681" s="3" t="n">
        <v>44119</v>
      </c>
      <c r="D1681" s="2" t="s">
        <v>62</v>
      </c>
      <c r="E1681" s="2" t="s">
        <v>8</v>
      </c>
      <c r="F1681" s="2" t="n">
        <v>1</v>
      </c>
      <c r="G1681" s="2" t="s">
        <v>419</v>
      </c>
    </row>
    <row r="1682" customFormat="false" ht="12.8" hidden="false" customHeight="false" outlineLevel="0" collapsed="false">
      <c r="A1682" s="2" t="s">
        <v>79</v>
      </c>
      <c r="B1682" s="2"/>
      <c r="C1682" s="2" t="s">
        <v>694</v>
      </c>
      <c r="D1682" s="2" t="s">
        <v>62</v>
      </c>
      <c r="E1682" s="2" t="s">
        <v>8</v>
      </c>
      <c r="F1682" s="2" t="n">
        <v>1</v>
      </c>
      <c r="G1682" s="2" t="s">
        <v>447</v>
      </c>
    </row>
    <row r="1683" customFormat="false" ht="12.8" hidden="false" customHeight="false" outlineLevel="0" collapsed="false">
      <c r="A1683" s="2" t="s">
        <v>79</v>
      </c>
      <c r="B1683" s="2" t="n">
        <v>467178</v>
      </c>
      <c r="C1683" s="3" t="n">
        <v>43266</v>
      </c>
      <c r="D1683" s="2" t="s">
        <v>62</v>
      </c>
      <c r="E1683" s="2" t="s">
        <v>8</v>
      </c>
      <c r="F1683" s="2" t="n">
        <v>1</v>
      </c>
      <c r="G1683" s="2" t="s">
        <v>608</v>
      </c>
    </row>
    <row r="1684" customFormat="false" ht="12.8" hidden="false" customHeight="false" outlineLevel="0" collapsed="false">
      <c r="A1684" s="2" t="s">
        <v>79</v>
      </c>
      <c r="B1684" s="2" t="n">
        <v>491810</v>
      </c>
      <c r="C1684" s="3" t="n">
        <v>43711</v>
      </c>
      <c r="D1684" s="2" t="s">
        <v>62</v>
      </c>
      <c r="E1684" s="2" t="s">
        <v>8</v>
      </c>
      <c r="F1684" s="2" t="n">
        <v>1</v>
      </c>
      <c r="G1684" s="2" t="s">
        <v>455</v>
      </c>
    </row>
    <row r="1685" customFormat="false" ht="12.8" hidden="false" customHeight="false" outlineLevel="0" collapsed="false">
      <c r="A1685" s="2" t="s">
        <v>79</v>
      </c>
      <c r="B1685" s="2" t="n">
        <v>10939</v>
      </c>
      <c r="C1685" s="3" t="n">
        <v>43754</v>
      </c>
      <c r="D1685" s="2" t="s">
        <v>62</v>
      </c>
      <c r="E1685" s="2" t="s">
        <v>8</v>
      </c>
      <c r="F1685" s="2" t="n">
        <v>1</v>
      </c>
      <c r="G1685" s="2" t="s">
        <v>251</v>
      </c>
    </row>
    <row r="1686" customFormat="false" ht="12.8" hidden="false" customHeight="false" outlineLevel="0" collapsed="false">
      <c r="A1686" s="2" t="s">
        <v>79</v>
      </c>
      <c r="B1686" s="2" t="n">
        <v>11869</v>
      </c>
      <c r="C1686" s="3" t="n">
        <v>44422</v>
      </c>
      <c r="D1686" s="2" t="s">
        <v>62</v>
      </c>
      <c r="E1686" s="2" t="s">
        <v>8</v>
      </c>
      <c r="F1686" s="2" t="n">
        <v>1</v>
      </c>
      <c r="G1686" s="2" t="s">
        <v>211</v>
      </c>
      <c r="H1686" s="1" t="n">
        <v>32</v>
      </c>
    </row>
    <row r="1687" customFormat="false" ht="12.8" hidden="false" customHeight="false" outlineLevel="0" collapsed="false">
      <c r="A1687" s="2" t="s">
        <v>79</v>
      </c>
      <c r="B1687" s="2" t="n">
        <v>9830</v>
      </c>
      <c r="C1687" s="3" t="n">
        <v>44481</v>
      </c>
      <c r="D1687" s="2" t="s">
        <v>62</v>
      </c>
      <c r="E1687" s="2" t="s">
        <v>8</v>
      </c>
      <c r="F1687" s="2" t="n">
        <v>1</v>
      </c>
      <c r="G1687" s="2" t="s">
        <v>246</v>
      </c>
      <c r="H1687" s="1" t="n">
        <v>40</v>
      </c>
    </row>
    <row r="1688" customFormat="false" ht="12.8" hidden="false" customHeight="false" outlineLevel="0" collapsed="false">
      <c r="A1688" s="2" t="s">
        <v>79</v>
      </c>
      <c r="B1688" s="2" t="n">
        <v>20075</v>
      </c>
      <c r="C1688" s="3" t="n">
        <v>44492</v>
      </c>
      <c r="D1688" s="2" t="s">
        <v>62</v>
      </c>
      <c r="E1688" s="2" t="s">
        <v>8</v>
      </c>
      <c r="F1688" s="2" t="n">
        <v>1</v>
      </c>
      <c r="G1688" s="2" t="s">
        <v>211</v>
      </c>
      <c r="H1688" s="1" t="n">
        <v>44</v>
      </c>
    </row>
    <row r="1689" customFormat="false" ht="12.8" hidden="false" customHeight="false" outlineLevel="0" collapsed="false">
      <c r="A1689" s="2" t="s">
        <v>79</v>
      </c>
      <c r="B1689" s="2" t="n">
        <v>11869</v>
      </c>
      <c r="C1689" s="3" t="n">
        <v>44422</v>
      </c>
      <c r="D1689" s="2" t="s">
        <v>62</v>
      </c>
      <c r="E1689" s="2" t="s">
        <v>8</v>
      </c>
      <c r="F1689" s="2" t="n">
        <v>1</v>
      </c>
      <c r="G1689" s="2" t="s">
        <v>211</v>
      </c>
      <c r="H1689" s="1" t="n">
        <v>32</v>
      </c>
    </row>
    <row r="1690" customFormat="false" ht="12.8" hidden="false" customHeight="false" outlineLevel="0" collapsed="false">
      <c r="A1690" s="2" t="s">
        <v>79</v>
      </c>
      <c r="B1690" s="2" t="n">
        <v>9830</v>
      </c>
      <c r="C1690" s="3" t="n">
        <v>44481</v>
      </c>
      <c r="D1690" s="2" t="s">
        <v>62</v>
      </c>
      <c r="E1690" s="2" t="s">
        <v>8</v>
      </c>
      <c r="F1690" s="2" t="n">
        <v>1</v>
      </c>
      <c r="G1690" s="2" t="s">
        <v>246</v>
      </c>
      <c r="H1690" s="1" t="n">
        <v>40</v>
      </c>
    </row>
    <row r="1691" customFormat="false" ht="12.8" hidden="false" customHeight="false" outlineLevel="0" collapsed="false">
      <c r="A1691" s="2" t="s">
        <v>79</v>
      </c>
      <c r="B1691" s="2" t="n">
        <v>20075</v>
      </c>
      <c r="C1691" s="3" t="n">
        <v>44492</v>
      </c>
      <c r="D1691" s="2" t="s">
        <v>62</v>
      </c>
      <c r="E1691" s="2" t="s">
        <v>8</v>
      </c>
      <c r="F1691" s="2" t="n">
        <v>1</v>
      </c>
      <c r="G1691" s="2" t="s">
        <v>211</v>
      </c>
      <c r="H1691" s="1" t="n">
        <v>44</v>
      </c>
    </row>
    <row r="1692" customFormat="false" ht="12.8" hidden="false" customHeight="false" outlineLevel="0" collapsed="false">
      <c r="A1692" s="2" t="s">
        <v>112</v>
      </c>
      <c r="B1692" s="2" t="n">
        <v>575067</v>
      </c>
      <c r="C1692" s="3" t="n">
        <v>43395</v>
      </c>
      <c r="D1692" s="2" t="s">
        <v>62</v>
      </c>
      <c r="E1692" s="2" t="s">
        <v>8</v>
      </c>
      <c r="F1692" s="2" t="n">
        <v>1</v>
      </c>
      <c r="G1692" s="2" t="s">
        <v>905</v>
      </c>
    </row>
    <row r="1693" customFormat="false" ht="12.8" hidden="false" customHeight="false" outlineLevel="0" collapsed="false">
      <c r="A1693" s="2" t="s">
        <v>112</v>
      </c>
      <c r="B1693" s="2" t="n">
        <v>604942</v>
      </c>
      <c r="C1693" s="3" t="n">
        <v>43746</v>
      </c>
      <c r="D1693" s="2" t="s">
        <v>62</v>
      </c>
      <c r="E1693" s="2" t="s">
        <v>8</v>
      </c>
      <c r="F1693" s="2" t="n">
        <v>1</v>
      </c>
      <c r="G1693" s="2" t="s">
        <v>1297</v>
      </c>
    </row>
    <row r="1694" customFormat="false" ht="12.8" hidden="false" customHeight="false" outlineLevel="0" collapsed="false">
      <c r="A1694" s="2" t="s">
        <v>112</v>
      </c>
      <c r="B1694" s="2"/>
      <c r="C1694" s="3" t="n">
        <v>43752</v>
      </c>
      <c r="D1694" s="2" t="s">
        <v>62</v>
      </c>
      <c r="E1694" s="2" t="s">
        <v>8</v>
      </c>
      <c r="F1694" s="2" t="n">
        <v>1</v>
      </c>
      <c r="G1694" s="2" t="s">
        <v>1298</v>
      </c>
    </row>
    <row r="1695" customFormat="false" ht="12.8" hidden="false" customHeight="false" outlineLevel="0" collapsed="false">
      <c r="A1695" s="2" t="s">
        <v>130</v>
      </c>
      <c r="B1695" s="2" t="n">
        <v>613386</v>
      </c>
      <c r="C1695" s="3" t="n">
        <v>43706</v>
      </c>
      <c r="D1695" s="2" t="s">
        <v>62</v>
      </c>
      <c r="E1695" s="2" t="s">
        <v>8</v>
      </c>
      <c r="F1695" s="2" t="n">
        <v>1</v>
      </c>
      <c r="G1695" s="2" t="s">
        <v>602</v>
      </c>
    </row>
    <row r="1696" customFormat="false" ht="12.8" hidden="false" customHeight="false" outlineLevel="0" collapsed="false">
      <c r="A1696" s="2" t="s">
        <v>130</v>
      </c>
      <c r="B1696" s="2" t="n">
        <v>21233</v>
      </c>
      <c r="C1696" s="3" t="n">
        <v>43766</v>
      </c>
      <c r="D1696" s="2" t="s">
        <v>62</v>
      </c>
      <c r="E1696" s="2" t="s">
        <v>8</v>
      </c>
      <c r="F1696" s="2" t="n">
        <v>1</v>
      </c>
      <c r="G1696" s="2" t="s">
        <v>1278</v>
      </c>
    </row>
    <row r="1697" customFormat="false" ht="12.8" hidden="false" customHeight="false" outlineLevel="0" collapsed="false">
      <c r="A1697" s="2" t="s">
        <v>130</v>
      </c>
      <c r="B1697" s="2" t="n">
        <v>22396</v>
      </c>
      <c r="C1697" s="3" t="n">
        <v>43770</v>
      </c>
      <c r="D1697" s="2" t="s">
        <v>62</v>
      </c>
      <c r="E1697" s="2" t="s">
        <v>8</v>
      </c>
      <c r="F1697" s="2" t="n">
        <v>1</v>
      </c>
      <c r="G1697" s="2" t="s">
        <v>1299</v>
      </c>
    </row>
    <row r="1698" customFormat="false" ht="12.8" hidden="false" customHeight="false" outlineLevel="0" collapsed="false">
      <c r="A1698" s="2" t="s">
        <v>130</v>
      </c>
      <c r="B1698" s="2" t="n">
        <v>22396</v>
      </c>
      <c r="C1698" s="3" t="n">
        <v>43767</v>
      </c>
      <c r="D1698" s="2" t="s">
        <v>62</v>
      </c>
      <c r="E1698" s="2" t="s">
        <v>8</v>
      </c>
      <c r="F1698" s="2" t="n">
        <v>2</v>
      </c>
      <c r="G1698" s="2" t="s">
        <v>1300</v>
      </c>
    </row>
    <row r="1699" customFormat="false" ht="12.8" hidden="false" customHeight="false" outlineLevel="0" collapsed="false">
      <c r="A1699" s="2" t="s">
        <v>130</v>
      </c>
      <c r="B1699" s="2" t="n">
        <v>5587</v>
      </c>
      <c r="C1699" s="3" t="n">
        <v>44111</v>
      </c>
      <c r="D1699" s="2" t="s">
        <v>62</v>
      </c>
      <c r="E1699" s="2" t="s">
        <v>8</v>
      </c>
      <c r="F1699" s="2" t="n">
        <v>1</v>
      </c>
      <c r="G1699" s="2" t="s">
        <v>1301</v>
      </c>
    </row>
    <row r="1700" customFormat="false" ht="12.8" hidden="false" customHeight="false" outlineLevel="0" collapsed="false">
      <c r="A1700" s="2" t="s">
        <v>130</v>
      </c>
      <c r="B1700" s="2" t="n">
        <v>22024</v>
      </c>
      <c r="C1700" s="3" t="n">
        <v>44465</v>
      </c>
      <c r="D1700" s="2" t="s">
        <v>62</v>
      </c>
      <c r="E1700" s="2" t="s">
        <v>8</v>
      </c>
      <c r="F1700" s="2" t="n">
        <v>1</v>
      </c>
      <c r="G1700" s="2" t="s">
        <v>273</v>
      </c>
      <c r="H1700" s="1" t="n">
        <v>72</v>
      </c>
    </row>
    <row r="1701" customFormat="false" ht="12.8" hidden="false" customHeight="false" outlineLevel="0" collapsed="false">
      <c r="A1701" s="2" t="s">
        <v>130</v>
      </c>
      <c r="B1701" s="2" t="n">
        <v>2171</v>
      </c>
      <c r="C1701" s="3" t="n">
        <v>44472</v>
      </c>
      <c r="D1701" s="2" t="s">
        <v>62</v>
      </c>
      <c r="E1701" s="2" t="s">
        <v>8</v>
      </c>
      <c r="F1701" s="2" t="n">
        <v>1</v>
      </c>
      <c r="G1701" s="2" t="s">
        <v>211</v>
      </c>
      <c r="H1701" s="1" t="n">
        <v>75</v>
      </c>
    </row>
    <row r="1702" customFormat="false" ht="12.8" hidden="false" customHeight="false" outlineLevel="0" collapsed="false">
      <c r="A1702" s="2" t="s">
        <v>130</v>
      </c>
      <c r="B1702" s="2" t="n">
        <v>10178</v>
      </c>
      <c r="C1702" s="3" t="n">
        <v>44481</v>
      </c>
      <c r="D1702" s="2" t="s">
        <v>62</v>
      </c>
      <c r="E1702" s="2" t="s">
        <v>8</v>
      </c>
      <c r="F1702" s="2" t="n">
        <v>1</v>
      </c>
      <c r="G1702" s="2" t="s">
        <v>276</v>
      </c>
      <c r="H1702" s="1" t="n">
        <v>78</v>
      </c>
    </row>
    <row r="1703" customFormat="false" ht="12.8" hidden="false" customHeight="false" outlineLevel="0" collapsed="false">
      <c r="A1703" s="2" t="s">
        <v>130</v>
      </c>
      <c r="B1703" s="2" t="n">
        <v>22024</v>
      </c>
      <c r="C1703" s="3" t="n">
        <v>44465</v>
      </c>
      <c r="D1703" s="2" t="s">
        <v>62</v>
      </c>
      <c r="E1703" s="2" t="s">
        <v>8</v>
      </c>
      <c r="F1703" s="2" t="n">
        <v>1</v>
      </c>
      <c r="G1703" s="2" t="s">
        <v>273</v>
      </c>
      <c r="H1703" s="1" t="n">
        <v>72</v>
      </c>
    </row>
    <row r="1704" customFormat="false" ht="12.8" hidden="false" customHeight="false" outlineLevel="0" collapsed="false">
      <c r="A1704" s="2" t="s">
        <v>130</v>
      </c>
      <c r="B1704" s="2" t="n">
        <v>2171</v>
      </c>
      <c r="C1704" s="3" t="n">
        <v>44472</v>
      </c>
      <c r="D1704" s="2" t="s">
        <v>62</v>
      </c>
      <c r="E1704" s="2" t="s">
        <v>8</v>
      </c>
      <c r="F1704" s="2" t="n">
        <v>1</v>
      </c>
      <c r="G1704" s="2" t="s">
        <v>211</v>
      </c>
      <c r="H1704" s="1" t="n">
        <v>75</v>
      </c>
    </row>
    <row r="1705" customFormat="false" ht="12.8" hidden="false" customHeight="false" outlineLevel="0" collapsed="false">
      <c r="A1705" s="2" t="s">
        <v>130</v>
      </c>
      <c r="B1705" s="2" t="n">
        <v>10178</v>
      </c>
      <c r="C1705" s="3" t="n">
        <v>44481</v>
      </c>
      <c r="D1705" s="2" t="s">
        <v>62</v>
      </c>
      <c r="E1705" s="2" t="s">
        <v>8</v>
      </c>
      <c r="F1705" s="2" t="n">
        <v>1</v>
      </c>
      <c r="G1705" s="2" t="s">
        <v>276</v>
      </c>
      <c r="H1705" s="1" t="n">
        <v>78</v>
      </c>
    </row>
    <row r="1706" customFormat="false" ht="12.8" hidden="false" customHeight="false" outlineLevel="0" collapsed="false">
      <c r="A1706" s="2" t="s">
        <v>151</v>
      </c>
      <c r="B1706" s="2" t="n">
        <v>536043</v>
      </c>
      <c r="C1706" s="2" t="s">
        <v>557</v>
      </c>
      <c r="D1706" s="2" t="s">
        <v>62</v>
      </c>
      <c r="E1706" s="2" t="s">
        <v>8</v>
      </c>
      <c r="F1706" s="2" t="n">
        <v>1</v>
      </c>
      <c r="G1706" s="2" t="s">
        <v>242</v>
      </c>
    </row>
    <row r="1707" customFormat="false" ht="12.8" hidden="false" customHeight="false" outlineLevel="0" collapsed="false">
      <c r="A1707" s="2" t="s">
        <v>151</v>
      </c>
      <c r="B1707" s="2" t="n">
        <v>561933</v>
      </c>
      <c r="C1707" s="2" t="s">
        <v>690</v>
      </c>
      <c r="D1707" s="2" t="s">
        <v>62</v>
      </c>
      <c r="E1707" s="2" t="s">
        <v>8</v>
      </c>
      <c r="F1707" s="2" t="n">
        <v>1</v>
      </c>
      <c r="G1707" s="2" t="s">
        <v>242</v>
      </c>
    </row>
    <row r="1708" customFormat="false" ht="12.8" hidden="false" customHeight="false" outlineLevel="0" collapsed="false">
      <c r="A1708" s="2" t="s">
        <v>151</v>
      </c>
      <c r="B1708" s="2"/>
      <c r="C1708" s="2" t="s">
        <v>612</v>
      </c>
      <c r="D1708" s="2" t="s">
        <v>62</v>
      </c>
      <c r="E1708" s="2" t="s">
        <v>8</v>
      </c>
      <c r="F1708" s="2" t="n">
        <v>2</v>
      </c>
      <c r="G1708" s="2" t="s">
        <v>1302</v>
      </c>
    </row>
    <row r="1709" customFormat="false" ht="12.8" hidden="false" customHeight="false" outlineLevel="0" collapsed="false">
      <c r="A1709" s="2" t="s">
        <v>151</v>
      </c>
      <c r="B1709" s="2" t="n">
        <v>562125</v>
      </c>
      <c r="C1709" s="2" t="s">
        <v>658</v>
      </c>
      <c r="D1709" s="2" t="s">
        <v>62</v>
      </c>
      <c r="E1709" s="2" t="s">
        <v>8</v>
      </c>
      <c r="F1709" s="2" t="n">
        <v>2</v>
      </c>
      <c r="G1709" s="2" t="s">
        <v>242</v>
      </c>
    </row>
    <row r="1710" customFormat="false" ht="12.8" hidden="false" customHeight="false" outlineLevel="0" collapsed="false">
      <c r="A1710" s="2" t="s">
        <v>151</v>
      </c>
      <c r="B1710" s="2" t="n">
        <v>2</v>
      </c>
      <c r="C1710" s="3" t="n">
        <v>44130</v>
      </c>
      <c r="D1710" s="2" t="s">
        <v>62</v>
      </c>
      <c r="E1710" s="2" t="s">
        <v>8</v>
      </c>
      <c r="F1710" s="2" t="n">
        <v>2</v>
      </c>
      <c r="G1710" s="2" t="s">
        <v>211</v>
      </c>
    </row>
    <row r="1711" customFormat="false" ht="12.8" hidden="false" customHeight="false" outlineLevel="0" collapsed="false">
      <c r="A1711" s="2" t="s">
        <v>160</v>
      </c>
      <c r="B1711" s="2" t="n">
        <v>352275</v>
      </c>
      <c r="C1711" s="3" t="n">
        <v>43428</v>
      </c>
      <c r="D1711" s="2" t="s">
        <v>62</v>
      </c>
      <c r="E1711" s="2" t="s">
        <v>8</v>
      </c>
      <c r="F1711" s="2" t="n">
        <v>1</v>
      </c>
      <c r="G1711" s="2" t="s">
        <v>242</v>
      </c>
    </row>
    <row r="1712" customFormat="false" ht="12.8" hidden="false" customHeight="false" outlineLevel="0" collapsed="false">
      <c r="A1712" s="2" t="s">
        <v>160</v>
      </c>
      <c r="B1712" s="2" t="n">
        <v>6381</v>
      </c>
      <c r="C1712" s="2" t="s">
        <v>525</v>
      </c>
      <c r="D1712" s="2" t="s">
        <v>62</v>
      </c>
      <c r="E1712" s="2" t="s">
        <v>8</v>
      </c>
      <c r="F1712" s="2" t="n">
        <v>1</v>
      </c>
      <c r="G1712" s="2" t="s">
        <v>242</v>
      </c>
    </row>
    <row r="1713" customFormat="false" ht="12.8" hidden="false" customHeight="false" outlineLevel="0" collapsed="false">
      <c r="A1713" s="2" t="s">
        <v>160</v>
      </c>
      <c r="B1713" s="2"/>
      <c r="C1713" s="3" t="n">
        <v>43750</v>
      </c>
      <c r="D1713" s="2" t="s">
        <v>62</v>
      </c>
      <c r="E1713" s="2" t="s">
        <v>8</v>
      </c>
      <c r="F1713" s="2" t="n">
        <v>1</v>
      </c>
      <c r="G1713" s="2" t="s">
        <v>254</v>
      </c>
    </row>
    <row r="1714" customFormat="false" ht="12.8" hidden="false" customHeight="false" outlineLevel="0" collapsed="false">
      <c r="A1714" s="2" t="s">
        <v>160</v>
      </c>
      <c r="B1714" s="2" t="n">
        <v>2641</v>
      </c>
      <c r="C1714" s="3" t="n">
        <v>43774</v>
      </c>
      <c r="D1714" s="2" t="s">
        <v>62</v>
      </c>
      <c r="E1714" s="2" t="s">
        <v>8</v>
      </c>
      <c r="F1714" s="2" t="n">
        <v>1</v>
      </c>
      <c r="G1714" s="2" t="s">
        <v>242</v>
      </c>
    </row>
    <row r="1715" customFormat="false" ht="12.8" hidden="false" customHeight="false" outlineLevel="0" collapsed="false">
      <c r="A1715" s="2" t="s">
        <v>160</v>
      </c>
      <c r="B1715" s="2" t="n">
        <v>10537</v>
      </c>
      <c r="C1715" s="3" t="n">
        <v>43752</v>
      </c>
      <c r="D1715" s="2" t="s">
        <v>62</v>
      </c>
      <c r="E1715" s="2" t="s">
        <v>8</v>
      </c>
      <c r="F1715" s="2" t="n">
        <v>2</v>
      </c>
      <c r="G1715" s="2" t="s">
        <v>1303</v>
      </c>
    </row>
    <row r="1716" customFormat="false" ht="12.8" hidden="false" customHeight="false" outlineLevel="0" collapsed="false">
      <c r="A1716" s="2" t="s">
        <v>160</v>
      </c>
      <c r="B1716" s="2" t="n">
        <v>12277</v>
      </c>
      <c r="C1716" s="3" t="n">
        <v>43754</v>
      </c>
      <c r="D1716" s="2" t="s">
        <v>62</v>
      </c>
      <c r="E1716" s="2" t="s">
        <v>8</v>
      </c>
      <c r="F1716" s="2" t="n">
        <v>2</v>
      </c>
      <c r="G1716" s="2" t="s">
        <v>1304</v>
      </c>
    </row>
    <row r="1717" customFormat="false" ht="12.8" hidden="false" customHeight="false" outlineLevel="0" collapsed="false">
      <c r="A1717" s="2" t="s">
        <v>160</v>
      </c>
      <c r="B1717" s="2" t="n">
        <v>15819</v>
      </c>
      <c r="C1717" s="3" t="n">
        <v>44123</v>
      </c>
      <c r="D1717" s="2" t="s">
        <v>62</v>
      </c>
      <c r="E1717" s="2" t="s">
        <v>8</v>
      </c>
      <c r="F1717" s="2" t="n">
        <v>1</v>
      </c>
      <c r="G1717" s="2" t="s">
        <v>211</v>
      </c>
    </row>
    <row r="1718" customFormat="false" ht="12.8" hidden="false" customHeight="false" outlineLevel="0" collapsed="false">
      <c r="A1718" s="2" t="s">
        <v>160</v>
      </c>
      <c r="B1718" s="2" t="n">
        <v>16616</v>
      </c>
      <c r="C1718" s="3" t="n">
        <v>44124</v>
      </c>
      <c r="D1718" s="2" t="s">
        <v>62</v>
      </c>
      <c r="E1718" s="2" t="s">
        <v>8</v>
      </c>
      <c r="F1718" s="2" t="n">
        <v>1</v>
      </c>
      <c r="G1718" s="2" t="s">
        <v>211</v>
      </c>
    </row>
    <row r="1719" customFormat="false" ht="12.8" hidden="false" customHeight="false" outlineLevel="0" collapsed="false">
      <c r="A1719" s="2" t="s">
        <v>182</v>
      </c>
      <c r="B1719" s="2" t="n">
        <v>1815</v>
      </c>
      <c r="C1719" s="3" t="n">
        <v>43773</v>
      </c>
      <c r="D1719" s="2" t="s">
        <v>62</v>
      </c>
      <c r="E1719" s="2" t="s">
        <v>8</v>
      </c>
      <c r="F1719" s="2" t="n">
        <v>1</v>
      </c>
      <c r="G1719" s="2" t="s">
        <v>1305</v>
      </c>
    </row>
    <row r="1720" customFormat="false" ht="12.8" hidden="false" customHeight="false" outlineLevel="0" collapsed="false">
      <c r="A1720" s="2" t="s">
        <v>182</v>
      </c>
      <c r="B1720" s="2" t="n">
        <v>14225</v>
      </c>
      <c r="C1720" s="3" t="n">
        <v>44122</v>
      </c>
      <c r="D1720" s="2" t="s">
        <v>62</v>
      </c>
      <c r="E1720" s="2" t="s">
        <v>8</v>
      </c>
      <c r="F1720" s="2" t="n">
        <v>1</v>
      </c>
      <c r="G1720" s="2" t="s">
        <v>252</v>
      </c>
    </row>
    <row r="1721" customFormat="false" ht="12.8" hidden="false" customHeight="false" outlineLevel="0" collapsed="false">
      <c r="A1721" s="2" t="s">
        <v>182</v>
      </c>
      <c r="B1721" s="2" t="n">
        <v>16194</v>
      </c>
      <c r="C1721" s="3" t="n">
        <v>44124</v>
      </c>
      <c r="D1721" s="2" t="s">
        <v>62</v>
      </c>
      <c r="E1721" s="2" t="s">
        <v>8</v>
      </c>
      <c r="F1721" s="2" t="n">
        <v>1</v>
      </c>
      <c r="G1721" s="2" t="s">
        <v>211</v>
      </c>
    </row>
    <row r="1722" customFormat="false" ht="12.8" hidden="false" customHeight="false" outlineLevel="0" collapsed="false">
      <c r="A1722" s="2" t="s">
        <v>451</v>
      </c>
      <c r="B1722" s="2" t="n">
        <v>998379</v>
      </c>
      <c r="C1722" s="2" t="s">
        <v>575</v>
      </c>
      <c r="D1722" s="2" t="s">
        <v>62</v>
      </c>
      <c r="E1722" s="2" t="s">
        <v>8</v>
      </c>
      <c r="F1722" s="2" t="n">
        <v>1</v>
      </c>
      <c r="G1722" s="2" t="s">
        <v>473</v>
      </c>
    </row>
    <row r="1723" customFormat="false" ht="12.8" hidden="false" customHeight="false" outlineLevel="0" collapsed="false">
      <c r="A1723" s="2" t="s">
        <v>451</v>
      </c>
      <c r="B1723" s="2" t="n">
        <v>986549</v>
      </c>
      <c r="C1723" s="2" t="s">
        <v>1306</v>
      </c>
      <c r="D1723" s="2" t="s">
        <v>62</v>
      </c>
      <c r="E1723" s="2" t="s">
        <v>8</v>
      </c>
      <c r="F1723" s="2" t="n">
        <v>1</v>
      </c>
      <c r="G1723" s="2" t="s">
        <v>535</v>
      </c>
    </row>
    <row r="1724" customFormat="false" ht="12.8" hidden="false" customHeight="false" outlineLevel="0" collapsed="false">
      <c r="A1724" s="2" t="s">
        <v>194</v>
      </c>
      <c r="B1724" s="2" t="n">
        <v>8804</v>
      </c>
      <c r="C1724" s="3" t="n">
        <v>44479</v>
      </c>
      <c r="D1724" s="2" t="s">
        <v>62</v>
      </c>
      <c r="E1724" s="2" t="s">
        <v>8</v>
      </c>
      <c r="F1724" s="2" t="n">
        <v>1</v>
      </c>
      <c r="G1724" s="2" t="s">
        <v>211</v>
      </c>
      <c r="H1724" s="1" t="n">
        <v>146</v>
      </c>
    </row>
    <row r="1725" customFormat="false" ht="12.8" hidden="false" customHeight="false" outlineLevel="0" collapsed="false">
      <c r="A1725" s="2" t="s">
        <v>194</v>
      </c>
      <c r="B1725" s="2" t="n">
        <v>8804</v>
      </c>
      <c r="C1725" s="3" t="n">
        <v>44479</v>
      </c>
      <c r="D1725" s="2" t="s">
        <v>62</v>
      </c>
      <c r="E1725" s="2" t="s">
        <v>8</v>
      </c>
      <c r="F1725" s="2" t="n">
        <v>1</v>
      </c>
      <c r="G1725" s="2" t="s">
        <v>211</v>
      </c>
      <c r="H1725" s="1" t="n">
        <v>146</v>
      </c>
    </row>
    <row r="1726" customFormat="false" ht="12.8" hidden="false" customHeight="false" outlineLevel="0" collapsed="false">
      <c r="A1726" s="2" t="s">
        <v>0</v>
      </c>
      <c r="B1726" s="2" t="n">
        <v>461439</v>
      </c>
      <c r="C1726" s="2" t="s">
        <v>1307</v>
      </c>
      <c r="D1726" s="2" t="s">
        <v>1308</v>
      </c>
      <c r="E1726" s="2" t="s">
        <v>8</v>
      </c>
      <c r="F1726" s="2" t="n">
        <v>1</v>
      </c>
      <c r="G1726" s="2" t="s">
        <v>258</v>
      </c>
    </row>
    <row r="1727" customFormat="false" ht="12.8" hidden="false" customHeight="false" outlineLevel="0" collapsed="false">
      <c r="A1727" s="2" t="s">
        <v>0</v>
      </c>
      <c r="B1727" s="2" t="n">
        <v>464790</v>
      </c>
      <c r="C1727" s="2" t="s">
        <v>556</v>
      </c>
      <c r="D1727" s="2" t="s">
        <v>1308</v>
      </c>
      <c r="E1727" s="2" t="s">
        <v>8</v>
      </c>
      <c r="F1727" s="2" t="n">
        <v>2</v>
      </c>
      <c r="G1727" s="2" t="s">
        <v>258</v>
      </c>
    </row>
    <row r="1728" customFormat="false" ht="12.8" hidden="false" customHeight="false" outlineLevel="0" collapsed="false">
      <c r="A1728" s="2" t="s">
        <v>79</v>
      </c>
      <c r="B1728" s="2" t="n">
        <v>475663</v>
      </c>
      <c r="C1728" s="3" t="n">
        <v>43418</v>
      </c>
      <c r="D1728" s="2" t="s">
        <v>1308</v>
      </c>
      <c r="E1728" s="2" t="s">
        <v>8</v>
      </c>
      <c r="F1728" s="2" t="n">
        <v>1</v>
      </c>
      <c r="G1728" s="2" t="s">
        <v>254</v>
      </c>
    </row>
    <row r="1729" customFormat="false" ht="12.8" hidden="false" customHeight="false" outlineLevel="0" collapsed="false">
      <c r="A1729" s="2" t="s">
        <v>130</v>
      </c>
      <c r="B1729" s="2" t="n">
        <v>560227</v>
      </c>
      <c r="C1729" s="2" t="s">
        <v>691</v>
      </c>
      <c r="D1729" s="2" t="s">
        <v>1309</v>
      </c>
      <c r="E1729" s="2" t="s">
        <v>8</v>
      </c>
      <c r="F1729" s="2" t="n">
        <v>1</v>
      </c>
      <c r="G1729" s="2" t="s">
        <v>531</v>
      </c>
    </row>
    <row r="1730" customFormat="false" ht="12.8" hidden="false" customHeight="false" outlineLevel="0" collapsed="false">
      <c r="A1730" s="2" t="s">
        <v>194</v>
      </c>
      <c r="B1730" s="2" t="n">
        <v>7366</v>
      </c>
      <c r="C1730" s="3" t="n">
        <v>44144</v>
      </c>
      <c r="D1730" s="2" t="s">
        <v>1309</v>
      </c>
      <c r="E1730" s="2" t="s">
        <v>8</v>
      </c>
      <c r="F1730" s="2" t="n">
        <v>2</v>
      </c>
      <c r="G1730" s="2" t="s">
        <v>211</v>
      </c>
    </row>
    <row r="1731" customFormat="false" ht="12.8" hidden="false" customHeight="false" outlineLevel="0" collapsed="false">
      <c r="A1731" s="2" t="s">
        <v>130</v>
      </c>
      <c r="B1731" s="2"/>
      <c r="C1731" s="3" t="n">
        <v>43766</v>
      </c>
      <c r="D1731" s="2" t="s">
        <v>1310</v>
      </c>
      <c r="E1731" s="2" t="s">
        <v>8</v>
      </c>
      <c r="F1731" s="2" t="n">
        <v>1</v>
      </c>
      <c r="G1731" s="2" t="s">
        <v>242</v>
      </c>
    </row>
    <row r="1732" customFormat="false" ht="12.8" hidden="false" customHeight="false" outlineLevel="0" collapsed="false">
      <c r="A1732" s="2" t="s">
        <v>160</v>
      </c>
      <c r="B1732" s="2" t="n">
        <v>16343</v>
      </c>
      <c r="C1732" s="3" t="n">
        <v>44124</v>
      </c>
      <c r="D1732" s="2" t="s">
        <v>1310</v>
      </c>
      <c r="E1732" s="2" t="s">
        <v>8</v>
      </c>
      <c r="F1732" s="2" t="n">
        <v>2</v>
      </c>
      <c r="G1732" s="2" t="s">
        <v>211</v>
      </c>
    </row>
    <row r="1733" customFormat="false" ht="12.8" hidden="false" customHeight="false" outlineLevel="0" collapsed="false">
      <c r="A1733" s="2" t="s">
        <v>451</v>
      </c>
      <c r="B1733" s="2" t="n">
        <v>1001549</v>
      </c>
      <c r="C1733" s="2" t="s">
        <v>515</v>
      </c>
      <c r="D1733" s="2" t="s">
        <v>1311</v>
      </c>
      <c r="E1733" s="2" t="s">
        <v>8</v>
      </c>
      <c r="F1733" s="2" t="n">
        <v>1</v>
      </c>
      <c r="G1733" s="2" t="s">
        <v>421</v>
      </c>
    </row>
    <row r="1734" customFormat="false" ht="12.8" hidden="false" customHeight="false" outlineLevel="0" collapsed="false">
      <c r="A1734" s="1" t="s">
        <v>0</v>
      </c>
      <c r="B1734" s="1" t="n">
        <v>13668</v>
      </c>
      <c r="C1734" s="3" t="n">
        <v>44517</v>
      </c>
      <c r="D1734" s="1" t="s">
        <v>219</v>
      </c>
      <c r="E1734" s="1" t="s">
        <v>8</v>
      </c>
      <c r="F1734" s="1" t="n">
        <v>1</v>
      </c>
      <c r="G1734" s="1" t="s">
        <v>211</v>
      </c>
      <c r="H1734" s="1" t="n">
        <v>17</v>
      </c>
    </row>
    <row r="1735" customFormat="false" ht="12.8" hidden="false" customHeight="false" outlineLevel="0" collapsed="false">
      <c r="A1735" s="1" t="s">
        <v>0</v>
      </c>
      <c r="B1735" s="1" t="n">
        <v>13668</v>
      </c>
      <c r="C1735" s="3" t="n">
        <v>44517</v>
      </c>
      <c r="D1735" s="1" t="s">
        <v>219</v>
      </c>
      <c r="E1735" s="1" t="s">
        <v>8</v>
      </c>
      <c r="F1735" s="1" t="n">
        <v>1</v>
      </c>
      <c r="G1735" s="1" t="s">
        <v>211</v>
      </c>
      <c r="H1735" s="1" t="n">
        <v>17</v>
      </c>
    </row>
    <row r="1736" customFormat="false" ht="12.8" hidden="false" customHeight="false" outlineLevel="0" collapsed="false">
      <c r="A1736" s="2" t="s">
        <v>182</v>
      </c>
      <c r="B1736" s="2" t="n">
        <v>10442</v>
      </c>
      <c r="C1736" s="3" t="n">
        <v>43752</v>
      </c>
      <c r="D1736" s="2" t="s">
        <v>1312</v>
      </c>
      <c r="E1736" s="2" t="s">
        <v>8</v>
      </c>
      <c r="F1736" s="2" t="n">
        <v>2</v>
      </c>
      <c r="G1736" s="2" t="s">
        <v>1313</v>
      </c>
    </row>
    <row r="1737" customFormat="false" ht="12.8" hidden="false" customHeight="false" outlineLevel="0" collapsed="false">
      <c r="A1737" s="2" t="s">
        <v>182</v>
      </c>
      <c r="B1737" s="2" t="n">
        <v>720556</v>
      </c>
      <c r="C1737" s="2" t="s">
        <v>411</v>
      </c>
      <c r="D1737" s="2" t="s">
        <v>1314</v>
      </c>
      <c r="E1737" s="2" t="s">
        <v>8</v>
      </c>
      <c r="F1737" s="2" t="n">
        <v>1</v>
      </c>
      <c r="G1737" s="2" t="s">
        <v>242</v>
      </c>
    </row>
    <row r="1738" customFormat="false" ht="12.8" hidden="false" customHeight="false" outlineLevel="0" collapsed="false">
      <c r="A1738" s="2" t="s">
        <v>79</v>
      </c>
      <c r="B1738" s="2" t="n">
        <v>474381</v>
      </c>
      <c r="C1738" s="3" t="n">
        <v>43394</v>
      </c>
      <c r="D1738" s="2" t="s">
        <v>1315</v>
      </c>
      <c r="E1738" s="2" t="s">
        <v>2</v>
      </c>
      <c r="F1738" s="2" t="n">
        <v>1</v>
      </c>
      <c r="G1738" s="2" t="s">
        <v>206</v>
      </c>
    </row>
    <row r="1739" customFormat="false" ht="12.8" hidden="false" customHeight="false" outlineLevel="0" collapsed="false">
      <c r="A1739" s="2" t="s">
        <v>0</v>
      </c>
      <c r="B1739" s="2" t="n">
        <v>502947</v>
      </c>
      <c r="C1739" s="2" t="s">
        <v>960</v>
      </c>
      <c r="D1739" s="2" t="s">
        <v>1316</v>
      </c>
      <c r="E1739" s="2" t="s">
        <v>8</v>
      </c>
      <c r="F1739" s="2" t="n">
        <v>1</v>
      </c>
      <c r="G1739" s="2" t="s">
        <v>1317</v>
      </c>
    </row>
    <row r="1740" customFormat="false" ht="12.8" hidden="false" customHeight="false" outlineLevel="0" collapsed="false">
      <c r="A1740" s="2" t="s">
        <v>79</v>
      </c>
      <c r="B1740" s="2" t="n">
        <v>19838</v>
      </c>
      <c r="C1740" s="3" t="n">
        <v>44492</v>
      </c>
      <c r="D1740" s="2" t="s">
        <v>248</v>
      </c>
      <c r="E1740" s="2" t="s">
        <v>8</v>
      </c>
      <c r="F1740" s="2" t="n">
        <v>1</v>
      </c>
      <c r="G1740" s="2" t="s">
        <v>211</v>
      </c>
      <c r="H1740" s="1" t="n">
        <v>43</v>
      </c>
    </row>
    <row r="1741" customFormat="false" ht="12.8" hidden="false" customHeight="false" outlineLevel="0" collapsed="false">
      <c r="A1741" s="2" t="s">
        <v>79</v>
      </c>
      <c r="B1741" s="2" t="n">
        <v>19838</v>
      </c>
      <c r="C1741" s="3" t="n">
        <v>44492</v>
      </c>
      <c r="D1741" s="2" t="s">
        <v>248</v>
      </c>
      <c r="E1741" s="2" t="s">
        <v>8</v>
      </c>
      <c r="F1741" s="2" t="n">
        <v>1</v>
      </c>
      <c r="G1741" s="2" t="s">
        <v>211</v>
      </c>
      <c r="H1741" s="1" t="n">
        <v>43</v>
      </c>
    </row>
    <row r="1742" customFormat="false" ht="12.8" hidden="false" customHeight="false" outlineLevel="0" collapsed="false">
      <c r="A1742" s="2" t="s">
        <v>182</v>
      </c>
      <c r="B1742" s="2" t="n">
        <v>7221</v>
      </c>
      <c r="C1742" s="3" t="n">
        <v>43780</v>
      </c>
      <c r="D1742" s="2" t="s">
        <v>1318</v>
      </c>
      <c r="E1742" s="2" t="s">
        <v>8</v>
      </c>
      <c r="F1742" s="2" t="n">
        <v>1</v>
      </c>
      <c r="G1742" s="2" t="s">
        <v>1319</v>
      </c>
    </row>
    <row r="1743" customFormat="false" ht="12.8" hidden="false" customHeight="false" outlineLevel="0" collapsed="false">
      <c r="A1743" s="2" t="s">
        <v>0</v>
      </c>
      <c r="B1743" s="2" t="n">
        <v>573148</v>
      </c>
      <c r="C1743" s="3" t="n">
        <v>43392</v>
      </c>
      <c r="D1743" s="2" t="s">
        <v>1320</v>
      </c>
      <c r="E1743" s="2" t="s">
        <v>8</v>
      </c>
      <c r="F1743" s="2" t="n">
        <v>1</v>
      </c>
      <c r="G1743" s="2" t="s">
        <v>590</v>
      </c>
    </row>
    <row r="1744" customFormat="false" ht="12.8" hidden="false" customHeight="false" outlineLevel="0" collapsed="false">
      <c r="A1744" s="2" t="s">
        <v>194</v>
      </c>
      <c r="B1744" s="2"/>
      <c r="C1744" s="3" t="n">
        <v>43744</v>
      </c>
      <c r="D1744" s="2" t="s">
        <v>1320</v>
      </c>
      <c r="E1744" s="2" t="s">
        <v>8</v>
      </c>
      <c r="F1744" s="2" t="n">
        <v>1</v>
      </c>
      <c r="G1744" s="2" t="s">
        <v>211</v>
      </c>
    </row>
    <row r="1745" customFormat="false" ht="12.8" hidden="false" customHeight="false" outlineLevel="0" collapsed="false">
      <c r="A1745" s="2" t="s">
        <v>0</v>
      </c>
      <c r="B1745" s="2" t="n">
        <v>573350</v>
      </c>
      <c r="C1745" s="3" t="n">
        <v>43393</v>
      </c>
      <c r="D1745" s="2" t="s">
        <v>203</v>
      </c>
      <c r="E1745" s="2" t="s">
        <v>8</v>
      </c>
      <c r="F1745" s="2" t="n">
        <v>1</v>
      </c>
      <c r="G1745" s="2" t="s">
        <v>572</v>
      </c>
    </row>
    <row r="1746" customFormat="false" ht="12.8" hidden="false" customHeight="false" outlineLevel="0" collapsed="false">
      <c r="A1746" s="2" t="s">
        <v>130</v>
      </c>
      <c r="B1746" s="2"/>
      <c r="C1746" s="2" t="s">
        <v>1321</v>
      </c>
      <c r="D1746" s="2" t="s">
        <v>203</v>
      </c>
      <c r="E1746" s="2" t="s">
        <v>8</v>
      </c>
      <c r="F1746" s="2" t="n">
        <v>1</v>
      </c>
      <c r="G1746" s="2" t="s">
        <v>447</v>
      </c>
    </row>
    <row r="1747" customFormat="false" ht="12.8" hidden="false" customHeight="false" outlineLevel="0" collapsed="false">
      <c r="A1747" s="2" t="s">
        <v>130</v>
      </c>
      <c r="B1747" s="2" t="n">
        <v>558126</v>
      </c>
      <c r="C1747" s="2" t="s">
        <v>432</v>
      </c>
      <c r="D1747" s="2" t="s">
        <v>203</v>
      </c>
      <c r="E1747" s="2" t="s">
        <v>8</v>
      </c>
      <c r="F1747" s="2" t="n">
        <v>1</v>
      </c>
      <c r="G1747" s="2" t="s">
        <v>492</v>
      </c>
    </row>
    <row r="1748" customFormat="false" ht="12.8" hidden="false" customHeight="false" outlineLevel="0" collapsed="false">
      <c r="A1748" s="2" t="s">
        <v>160</v>
      </c>
      <c r="B1748" s="2" t="n">
        <v>325696</v>
      </c>
      <c r="C1748" s="2" t="s">
        <v>493</v>
      </c>
      <c r="D1748" s="2" t="s">
        <v>203</v>
      </c>
      <c r="E1748" s="2" t="s">
        <v>8</v>
      </c>
      <c r="F1748" s="2" t="n">
        <v>1</v>
      </c>
      <c r="G1748" s="2" t="s">
        <v>1322</v>
      </c>
    </row>
    <row r="1749" customFormat="false" ht="12.8" hidden="false" customHeight="false" outlineLevel="0" collapsed="false">
      <c r="A1749" s="2" t="s">
        <v>151</v>
      </c>
      <c r="B1749" s="2" t="n">
        <v>585586</v>
      </c>
      <c r="C1749" s="2" t="s">
        <v>433</v>
      </c>
      <c r="D1749" s="2" t="s">
        <v>1323</v>
      </c>
      <c r="E1749" s="2" t="s">
        <v>8</v>
      </c>
      <c r="F1749" s="2" t="n">
        <v>1</v>
      </c>
      <c r="G1749" s="2" t="s">
        <v>258</v>
      </c>
    </row>
    <row r="1750" customFormat="false" ht="12.8" hidden="false" customHeight="false" outlineLevel="0" collapsed="false">
      <c r="A1750" s="2" t="s">
        <v>194</v>
      </c>
      <c r="B1750" s="2" t="n">
        <v>6217</v>
      </c>
      <c r="C1750" s="3" t="n">
        <v>44477</v>
      </c>
      <c r="D1750" s="2" t="s">
        <v>32</v>
      </c>
      <c r="E1750" s="2" t="s">
        <v>8</v>
      </c>
      <c r="F1750" s="2" t="n">
        <v>1</v>
      </c>
      <c r="G1750" s="2" t="s">
        <v>220</v>
      </c>
      <c r="H1750" s="1" t="n">
        <v>144</v>
      </c>
    </row>
    <row r="1751" customFormat="false" ht="12.8" hidden="false" customHeight="false" outlineLevel="0" collapsed="false">
      <c r="A1751" s="2" t="s">
        <v>194</v>
      </c>
      <c r="B1751" s="2" t="n">
        <v>6217</v>
      </c>
      <c r="C1751" s="3" t="n">
        <v>44477</v>
      </c>
      <c r="D1751" s="2" t="s">
        <v>32</v>
      </c>
      <c r="E1751" s="2" t="s">
        <v>8</v>
      </c>
      <c r="F1751" s="2" t="n">
        <v>1</v>
      </c>
      <c r="G1751" s="2" t="s">
        <v>220</v>
      </c>
      <c r="H1751" s="1" t="n">
        <v>144</v>
      </c>
    </row>
    <row r="1752" customFormat="false" ht="12.8" hidden="false" customHeight="false" outlineLevel="0" collapsed="false">
      <c r="A1752" s="2" t="s">
        <v>130</v>
      </c>
      <c r="B1752" s="2" t="n">
        <v>4217</v>
      </c>
      <c r="C1752" s="3" t="n">
        <v>44111</v>
      </c>
      <c r="D1752" s="2" t="s">
        <v>355</v>
      </c>
      <c r="E1752" s="2" t="s">
        <v>8</v>
      </c>
      <c r="F1752" s="2" t="n">
        <v>1</v>
      </c>
      <c r="G1752" s="2" t="s">
        <v>238</v>
      </c>
    </row>
    <row r="1753" customFormat="false" ht="12.8" hidden="false" customHeight="false" outlineLevel="0" collapsed="false">
      <c r="A1753" s="2" t="s">
        <v>130</v>
      </c>
      <c r="B1753" s="2" t="n">
        <v>12923</v>
      </c>
      <c r="C1753" s="3" t="n">
        <v>44487</v>
      </c>
      <c r="D1753" s="2" t="s">
        <v>355</v>
      </c>
      <c r="E1753" s="2" t="s">
        <v>8</v>
      </c>
      <c r="F1753" s="2" t="n">
        <v>2</v>
      </c>
      <c r="G1753" s="2" t="s">
        <v>211</v>
      </c>
      <c r="H1753" s="1" t="n">
        <v>53</v>
      </c>
    </row>
    <row r="1754" customFormat="false" ht="12.8" hidden="false" customHeight="false" outlineLevel="0" collapsed="false">
      <c r="A1754" s="2" t="s">
        <v>130</v>
      </c>
      <c r="B1754" s="2" t="n">
        <v>12923</v>
      </c>
      <c r="C1754" s="3" t="n">
        <v>44487</v>
      </c>
      <c r="D1754" s="2" t="s">
        <v>355</v>
      </c>
      <c r="E1754" s="2" t="s">
        <v>8</v>
      </c>
      <c r="F1754" s="2" t="n">
        <v>2</v>
      </c>
      <c r="G1754" s="2" t="s">
        <v>211</v>
      </c>
      <c r="H1754" s="1" t="n">
        <v>53</v>
      </c>
    </row>
    <row r="1755" customFormat="false" ht="12.8" hidden="false" customHeight="false" outlineLevel="0" collapsed="false">
      <c r="A1755" s="2" t="s">
        <v>1324</v>
      </c>
      <c r="B1755" s="2" t="n">
        <v>100282239</v>
      </c>
      <c r="C1755" s="2" t="s">
        <v>1325</v>
      </c>
      <c r="D1755" s="2" t="s">
        <v>355</v>
      </c>
      <c r="E1755" s="2" t="s">
        <v>718</v>
      </c>
      <c r="F1755" s="2" t="n">
        <v>1</v>
      </c>
      <c r="G1755" s="2" t="s">
        <v>447</v>
      </c>
    </row>
    <row r="1756" customFormat="false" ht="12.8" hidden="false" customHeight="false" outlineLevel="0" collapsed="false">
      <c r="A1756" s="2" t="s">
        <v>0</v>
      </c>
      <c r="B1756" s="2" t="n">
        <v>4601472</v>
      </c>
      <c r="C1756" s="2" t="s">
        <v>918</v>
      </c>
      <c r="D1756" s="2" t="s">
        <v>1326</v>
      </c>
      <c r="E1756" s="2" t="s">
        <v>2</v>
      </c>
      <c r="F1756" s="2" t="n">
        <v>1</v>
      </c>
      <c r="G1756" s="2" t="s">
        <v>421</v>
      </c>
    </row>
    <row r="1757" customFormat="false" ht="12.8" hidden="false" customHeight="false" outlineLevel="0" collapsed="false">
      <c r="A1757" s="2" t="s">
        <v>160</v>
      </c>
      <c r="B1757" s="2" t="n">
        <v>100285408</v>
      </c>
      <c r="C1757" s="2" t="s">
        <v>1327</v>
      </c>
      <c r="D1757" s="2" t="s">
        <v>1326</v>
      </c>
      <c r="E1757" s="2" t="s">
        <v>718</v>
      </c>
      <c r="F1757" s="2" t="n">
        <v>1</v>
      </c>
      <c r="G1757" s="2" t="s">
        <v>421</v>
      </c>
    </row>
    <row r="1758" customFormat="false" ht="12.8" hidden="false" customHeight="false" outlineLevel="0" collapsed="false">
      <c r="A1758" s="2" t="s">
        <v>130</v>
      </c>
      <c r="B1758" s="2" t="n">
        <v>4217</v>
      </c>
      <c r="C1758" s="3" t="n">
        <v>44110</v>
      </c>
      <c r="D1758" s="2" t="s">
        <v>84</v>
      </c>
      <c r="E1758" s="2" t="s">
        <v>8</v>
      </c>
      <c r="F1758" s="2" t="n">
        <v>1</v>
      </c>
      <c r="G1758" s="2" t="s">
        <v>1278</v>
      </c>
    </row>
    <row r="1759" customFormat="false" ht="12.8" hidden="false" customHeight="false" outlineLevel="0" collapsed="false">
      <c r="A1759" s="2" t="s">
        <v>130</v>
      </c>
      <c r="B1759" s="2" t="n">
        <v>521354</v>
      </c>
      <c r="C1759" s="2" t="s">
        <v>924</v>
      </c>
      <c r="D1759" s="2" t="s">
        <v>84</v>
      </c>
      <c r="E1759" s="2" t="s">
        <v>8</v>
      </c>
      <c r="F1759" s="2" t="n">
        <v>1</v>
      </c>
      <c r="G1759" s="2" t="s">
        <v>421</v>
      </c>
    </row>
    <row r="1760" customFormat="false" ht="12.8" hidden="false" customHeight="false" outlineLevel="0" collapsed="false">
      <c r="A1760" s="2" t="s">
        <v>160</v>
      </c>
      <c r="B1760" s="2" t="n">
        <v>16343</v>
      </c>
      <c r="C1760" s="3" t="n">
        <v>43759</v>
      </c>
      <c r="D1760" s="2" t="s">
        <v>84</v>
      </c>
      <c r="E1760" s="2" t="s">
        <v>166</v>
      </c>
      <c r="F1760" s="2" t="n">
        <v>2</v>
      </c>
      <c r="G1760" s="2" t="s">
        <v>1328</v>
      </c>
    </row>
    <row r="1761" customFormat="false" ht="12.8" hidden="false" customHeight="false" outlineLevel="0" collapsed="false">
      <c r="A1761" s="2" t="s">
        <v>182</v>
      </c>
      <c r="B1761" s="2" t="n">
        <v>721267</v>
      </c>
      <c r="C1761" s="2" t="s">
        <v>433</v>
      </c>
      <c r="D1761" s="2" t="s">
        <v>84</v>
      </c>
      <c r="E1761" s="2" t="s">
        <v>2</v>
      </c>
      <c r="F1761" s="2" t="n">
        <v>1</v>
      </c>
      <c r="G1761" s="2" t="s">
        <v>419</v>
      </c>
    </row>
    <row r="1762" customFormat="false" ht="12.8" hidden="false" customHeight="false" outlineLevel="0" collapsed="false">
      <c r="A1762" s="2" t="s">
        <v>194</v>
      </c>
      <c r="B1762" s="2" t="n">
        <v>14755</v>
      </c>
      <c r="C1762" s="3" t="n">
        <v>44122</v>
      </c>
      <c r="D1762" s="2" t="s">
        <v>1329</v>
      </c>
      <c r="E1762" s="2" t="s">
        <v>8</v>
      </c>
      <c r="F1762" s="2" t="n">
        <v>2</v>
      </c>
      <c r="G1762" s="2" t="s">
        <v>268</v>
      </c>
    </row>
    <row r="1763" customFormat="false" ht="12.8" hidden="false" customHeight="false" outlineLevel="0" collapsed="false">
      <c r="A1763" s="2" t="s">
        <v>130</v>
      </c>
      <c r="B1763" s="2" t="n">
        <v>22978</v>
      </c>
      <c r="C1763" s="3" t="n">
        <v>44132</v>
      </c>
      <c r="D1763" s="2" t="s">
        <v>1330</v>
      </c>
      <c r="E1763" s="2" t="s">
        <v>8</v>
      </c>
      <c r="F1763" s="2" t="n">
        <v>2</v>
      </c>
      <c r="G1763" s="2" t="s">
        <v>337</v>
      </c>
    </row>
    <row r="1764" customFormat="false" ht="12.8" hidden="false" customHeight="false" outlineLevel="0" collapsed="false">
      <c r="A1764" s="2" t="s">
        <v>0</v>
      </c>
      <c r="B1764" s="2" t="n">
        <v>528750</v>
      </c>
      <c r="C1764" s="2" t="s">
        <v>1331</v>
      </c>
      <c r="D1764" s="2" t="s">
        <v>1332</v>
      </c>
      <c r="E1764" s="2" t="s">
        <v>8</v>
      </c>
      <c r="F1764" s="2" t="n">
        <v>2</v>
      </c>
      <c r="G1764" s="2" t="s">
        <v>258</v>
      </c>
    </row>
    <row r="1765" customFormat="false" ht="12.8" hidden="false" customHeight="false" outlineLevel="0" collapsed="false">
      <c r="A1765" s="2" t="s">
        <v>130</v>
      </c>
      <c r="B1765" s="2" t="n">
        <v>21363</v>
      </c>
      <c r="C1765" s="3" t="n">
        <v>43766</v>
      </c>
      <c r="D1765" s="2" t="s">
        <v>1333</v>
      </c>
      <c r="E1765" s="2" t="s">
        <v>2</v>
      </c>
      <c r="F1765" s="2" t="n">
        <v>1</v>
      </c>
      <c r="G1765" s="2" t="s">
        <v>206</v>
      </c>
    </row>
    <row r="1766" customFormat="false" ht="12.8" hidden="false" customHeight="false" outlineLevel="0" collapsed="false">
      <c r="A1766" s="2" t="s">
        <v>79</v>
      </c>
      <c r="B1766" s="2" t="n">
        <v>484321</v>
      </c>
      <c r="C1766" s="3" t="n">
        <v>43579</v>
      </c>
      <c r="D1766" s="2" t="s">
        <v>1334</v>
      </c>
      <c r="E1766" s="2" t="s">
        <v>8</v>
      </c>
      <c r="F1766" s="2" t="n">
        <v>1</v>
      </c>
      <c r="G1766" s="2" t="s">
        <v>611</v>
      </c>
    </row>
    <row r="1767" customFormat="false" ht="12.8" hidden="false" customHeight="false" outlineLevel="0" collapsed="false">
      <c r="A1767" s="2" t="s">
        <v>0</v>
      </c>
      <c r="B1767" s="2" t="n">
        <v>564755</v>
      </c>
      <c r="C1767" s="3" t="n">
        <v>43313</v>
      </c>
      <c r="D1767" s="2" t="s">
        <v>1335</v>
      </c>
      <c r="E1767" s="2" t="s">
        <v>2</v>
      </c>
      <c r="F1767" s="2" t="n">
        <v>2</v>
      </c>
      <c r="G1767" s="2" t="s">
        <v>1336</v>
      </c>
    </row>
    <row r="1768" customFormat="false" ht="12.8" hidden="false" customHeight="false" outlineLevel="0" collapsed="false">
      <c r="A1768" s="2" t="s">
        <v>182</v>
      </c>
      <c r="B1768" s="6" t="n">
        <v>739551</v>
      </c>
      <c r="C1768" s="3" t="n">
        <v>43207</v>
      </c>
      <c r="D1768" s="2" t="s">
        <v>1337</v>
      </c>
      <c r="E1768" s="2" t="s">
        <v>8</v>
      </c>
      <c r="F1768" s="2" t="n">
        <v>1</v>
      </c>
      <c r="G1768" s="2" t="s">
        <v>1338</v>
      </c>
    </row>
    <row r="1769" customFormat="false" ht="12.8" hidden="false" customHeight="false" outlineLevel="0" collapsed="false">
      <c r="A1769" s="2" t="s">
        <v>451</v>
      </c>
      <c r="B1769" s="2"/>
      <c r="C1769" s="2" t="s">
        <v>1071</v>
      </c>
      <c r="D1769" s="2" t="s">
        <v>1339</v>
      </c>
      <c r="E1769" s="2" t="s">
        <v>2</v>
      </c>
      <c r="F1769" s="2" t="n">
        <v>1</v>
      </c>
      <c r="G1769" s="2" t="s">
        <v>1340</v>
      </c>
    </row>
    <row r="1770" customFormat="false" ht="12.8" hidden="false" customHeight="false" outlineLevel="0" collapsed="false">
      <c r="A1770" s="2" t="s">
        <v>112</v>
      </c>
      <c r="B1770" s="2" t="n">
        <v>7698</v>
      </c>
      <c r="C1770" s="3" t="n">
        <v>44145</v>
      </c>
      <c r="D1770" s="2" t="s">
        <v>1341</v>
      </c>
      <c r="E1770" s="2" t="s">
        <v>8</v>
      </c>
      <c r="F1770" s="2" t="n">
        <v>1</v>
      </c>
      <c r="G1770" s="2" t="s">
        <v>211</v>
      </c>
    </row>
    <row r="1771" customFormat="false" ht="12.8" hidden="false" customHeight="false" outlineLevel="0" collapsed="false">
      <c r="A1771" s="2" t="s">
        <v>151</v>
      </c>
      <c r="B1771" s="2"/>
      <c r="C1771" s="2" t="s">
        <v>1342</v>
      </c>
      <c r="D1771" s="2" t="s">
        <v>1343</v>
      </c>
      <c r="E1771" s="2" t="s">
        <v>8</v>
      </c>
      <c r="F1771" s="2" t="n">
        <v>2</v>
      </c>
      <c r="G1771" s="2" t="s">
        <v>602</v>
      </c>
    </row>
    <row r="1772" customFormat="false" ht="12.8" hidden="false" customHeight="false" outlineLevel="0" collapsed="false">
      <c r="A1772" s="2" t="s">
        <v>160</v>
      </c>
      <c r="B1772" s="2" t="n">
        <v>7276</v>
      </c>
      <c r="C1772" s="3" t="n">
        <v>44174</v>
      </c>
      <c r="D1772" s="2" t="s">
        <v>1344</v>
      </c>
      <c r="E1772" s="2" t="s">
        <v>2</v>
      </c>
      <c r="F1772" s="2" t="n">
        <v>1</v>
      </c>
      <c r="G1772" s="2" t="s">
        <v>1345</v>
      </c>
    </row>
    <row r="1773" customFormat="false" ht="12.8" hidden="false" customHeight="false" outlineLevel="0" collapsed="false">
      <c r="A1773" s="2" t="s">
        <v>79</v>
      </c>
      <c r="B1773" s="2" t="n">
        <v>444312</v>
      </c>
      <c r="C1773" s="2" t="s">
        <v>1346</v>
      </c>
      <c r="D1773" s="2" t="s">
        <v>1347</v>
      </c>
      <c r="E1773" s="2" t="s">
        <v>8</v>
      </c>
      <c r="F1773" s="2" t="n">
        <v>1</v>
      </c>
      <c r="G1773" s="2" t="s">
        <v>537</v>
      </c>
    </row>
    <row r="1774" customFormat="false" ht="12.8" hidden="false" customHeight="false" outlineLevel="0" collapsed="false">
      <c r="A1774" s="2" t="s">
        <v>79</v>
      </c>
      <c r="B1774" s="2" t="n">
        <v>444803</v>
      </c>
      <c r="C1774" s="2" t="s">
        <v>1348</v>
      </c>
      <c r="D1774" s="2" t="s">
        <v>1347</v>
      </c>
      <c r="E1774" s="2" t="s">
        <v>8</v>
      </c>
      <c r="F1774" s="2" t="n">
        <v>1</v>
      </c>
      <c r="G1774" s="2" t="s">
        <v>1349</v>
      </c>
    </row>
    <row r="1775" customFormat="false" ht="12.8" hidden="false" customHeight="false" outlineLevel="0" collapsed="false">
      <c r="A1775" s="2" t="s">
        <v>79</v>
      </c>
      <c r="B1775" s="2" t="n">
        <v>463863</v>
      </c>
      <c r="C1775" s="3" t="n">
        <v>43199</v>
      </c>
      <c r="D1775" s="2" t="s">
        <v>1347</v>
      </c>
      <c r="E1775" s="2" t="s">
        <v>8</v>
      </c>
      <c r="F1775" s="2" t="n">
        <v>1</v>
      </c>
      <c r="G1775" s="2" t="s">
        <v>1350</v>
      </c>
    </row>
    <row r="1776" customFormat="false" ht="12.8" hidden="false" customHeight="false" outlineLevel="0" collapsed="false">
      <c r="A1776" s="2" t="s">
        <v>79</v>
      </c>
      <c r="B1776" s="2" t="n">
        <v>7520</v>
      </c>
      <c r="C1776" s="3" t="n">
        <v>43900</v>
      </c>
      <c r="D1776" s="2" t="s">
        <v>1347</v>
      </c>
      <c r="E1776" s="2" t="s">
        <v>8</v>
      </c>
      <c r="F1776" s="2" t="n">
        <v>2</v>
      </c>
      <c r="G1776" s="2" t="s">
        <v>284</v>
      </c>
    </row>
    <row r="1777" customFormat="false" ht="12.8" hidden="false" customHeight="false" outlineLevel="0" collapsed="false">
      <c r="A1777" s="2" t="s">
        <v>112</v>
      </c>
      <c r="B1777" s="2" t="n">
        <v>589703</v>
      </c>
      <c r="C1777" s="3" t="n">
        <v>43563</v>
      </c>
      <c r="D1777" s="2" t="s">
        <v>1347</v>
      </c>
      <c r="E1777" s="2" t="s">
        <v>8</v>
      </c>
      <c r="F1777" s="2" t="n">
        <v>1</v>
      </c>
      <c r="G1777" s="2" t="s">
        <v>1351</v>
      </c>
    </row>
    <row r="1778" customFormat="false" ht="12.8" hidden="false" customHeight="false" outlineLevel="0" collapsed="false">
      <c r="A1778" s="2" t="s">
        <v>79</v>
      </c>
      <c r="B1778" s="2"/>
      <c r="C1778" s="3" t="n">
        <v>43564</v>
      </c>
      <c r="D1778" s="2" t="s">
        <v>1352</v>
      </c>
      <c r="E1778" s="2" t="s">
        <v>8</v>
      </c>
      <c r="F1778" s="2" t="n">
        <v>1</v>
      </c>
      <c r="G1778" s="2" t="s">
        <v>1351</v>
      </c>
    </row>
    <row r="1779" customFormat="false" ht="12.8" hidden="false" customHeight="false" outlineLevel="0" collapsed="false">
      <c r="A1779" s="2" t="s">
        <v>79</v>
      </c>
      <c r="B1779" s="2" t="n">
        <v>453644</v>
      </c>
      <c r="C1779" s="3" t="n">
        <v>43198</v>
      </c>
      <c r="D1779" s="2" t="s">
        <v>1353</v>
      </c>
      <c r="E1779" s="2" t="s">
        <v>8</v>
      </c>
      <c r="F1779" s="2" t="n">
        <v>1</v>
      </c>
      <c r="G1779" s="2" t="s">
        <v>1354</v>
      </c>
    </row>
    <row r="1780" customFormat="false" ht="12.8" hidden="false" customHeight="false" outlineLevel="0" collapsed="false">
      <c r="A1780" s="2" t="s">
        <v>112</v>
      </c>
      <c r="B1780" s="2" t="n">
        <v>555812</v>
      </c>
      <c r="C1780" s="3" t="n">
        <v>43208</v>
      </c>
      <c r="D1780" s="2" t="s">
        <v>1355</v>
      </c>
      <c r="E1780" s="2" t="s">
        <v>8</v>
      </c>
      <c r="F1780" s="2" t="n">
        <v>1</v>
      </c>
      <c r="G1780" s="2" t="s">
        <v>254</v>
      </c>
    </row>
    <row r="1781" customFormat="false" ht="12.8" hidden="false" customHeight="false" outlineLevel="0" collapsed="false">
      <c r="A1781" s="2" t="s">
        <v>0</v>
      </c>
      <c r="B1781" s="2" t="n">
        <v>515357</v>
      </c>
      <c r="C1781" s="2" t="s">
        <v>1342</v>
      </c>
      <c r="D1781" s="2" t="s">
        <v>1356</v>
      </c>
      <c r="E1781" s="2" t="s">
        <v>8</v>
      </c>
      <c r="F1781" s="2" t="n">
        <v>1</v>
      </c>
      <c r="G1781" s="2" t="s">
        <v>1126</v>
      </c>
    </row>
    <row r="1782" customFormat="false" ht="12.8" hidden="false" customHeight="false" outlineLevel="0" collapsed="false">
      <c r="A1782" s="2" t="s">
        <v>79</v>
      </c>
      <c r="B1782" s="2" t="n">
        <v>19706</v>
      </c>
      <c r="C1782" s="3" t="n">
        <v>44279</v>
      </c>
      <c r="D1782" s="2" t="s">
        <v>223</v>
      </c>
      <c r="E1782" s="2" t="s">
        <v>8</v>
      </c>
      <c r="F1782" s="2" t="n">
        <v>1</v>
      </c>
      <c r="G1782" s="2" t="s">
        <v>224</v>
      </c>
      <c r="H1782" s="1" t="n">
        <v>21</v>
      </c>
    </row>
    <row r="1783" customFormat="false" ht="12.8" hidden="false" customHeight="false" outlineLevel="0" collapsed="false">
      <c r="A1783" s="2" t="s">
        <v>79</v>
      </c>
      <c r="B1783" s="2" t="n">
        <v>19706</v>
      </c>
      <c r="C1783" s="3" t="n">
        <v>44279</v>
      </c>
      <c r="D1783" s="2" t="s">
        <v>223</v>
      </c>
      <c r="E1783" s="2" t="s">
        <v>8</v>
      </c>
      <c r="F1783" s="2" t="n">
        <v>1</v>
      </c>
      <c r="G1783" s="2" t="s">
        <v>224</v>
      </c>
      <c r="H1783" s="1" t="n">
        <v>21</v>
      </c>
    </row>
    <row r="1784" customFormat="false" ht="12.8" hidden="false" customHeight="false" outlineLevel="0" collapsed="false">
      <c r="A1784" s="2" t="s">
        <v>79</v>
      </c>
      <c r="B1784" s="2" t="n">
        <v>485958</v>
      </c>
      <c r="C1784" s="3" t="n">
        <v>43610</v>
      </c>
      <c r="D1784" s="2" t="s">
        <v>225</v>
      </c>
      <c r="E1784" s="2" t="s">
        <v>8</v>
      </c>
      <c r="F1784" s="2" t="n">
        <v>1</v>
      </c>
      <c r="G1784" s="2" t="s">
        <v>1357</v>
      </c>
    </row>
    <row r="1785" customFormat="false" ht="12.8" hidden="false" customHeight="false" outlineLevel="0" collapsed="false">
      <c r="A1785" s="2" t="s">
        <v>79</v>
      </c>
      <c r="B1785" s="2" t="n">
        <v>21832</v>
      </c>
      <c r="C1785" s="3" t="n">
        <v>44284</v>
      </c>
      <c r="D1785" s="2" t="s">
        <v>225</v>
      </c>
      <c r="E1785" s="2" t="s">
        <v>8</v>
      </c>
      <c r="F1785" s="2" t="n">
        <v>1</v>
      </c>
      <c r="G1785" s="2" t="s">
        <v>226</v>
      </c>
      <c r="H1785" s="1" t="n">
        <v>22</v>
      </c>
    </row>
    <row r="1786" customFormat="false" ht="12.8" hidden="false" customHeight="false" outlineLevel="0" collapsed="false">
      <c r="A1786" s="2" t="s">
        <v>79</v>
      </c>
      <c r="B1786" s="2" t="n">
        <v>21832</v>
      </c>
      <c r="C1786" s="3" t="n">
        <v>44284</v>
      </c>
      <c r="D1786" s="2" t="s">
        <v>225</v>
      </c>
      <c r="E1786" s="2" t="s">
        <v>8</v>
      </c>
      <c r="F1786" s="2" t="n">
        <v>1</v>
      </c>
      <c r="G1786" s="2" t="s">
        <v>226</v>
      </c>
      <c r="H1786" s="1" t="n">
        <v>22</v>
      </c>
    </row>
    <row r="1787" customFormat="false" ht="12.8" hidden="false" customHeight="false" outlineLevel="0" collapsed="false">
      <c r="A1787" s="2" t="s">
        <v>130</v>
      </c>
      <c r="B1787" s="2" t="n">
        <v>5625</v>
      </c>
      <c r="C1787" s="3" t="n">
        <v>44323</v>
      </c>
      <c r="D1787" s="2" t="s">
        <v>225</v>
      </c>
      <c r="E1787" s="2" t="s">
        <v>8</v>
      </c>
      <c r="F1787" s="2" t="n">
        <v>1</v>
      </c>
      <c r="G1787" s="2" t="s">
        <v>252</v>
      </c>
      <c r="H1787" s="1" t="n">
        <v>55</v>
      </c>
    </row>
    <row r="1788" customFormat="false" ht="12.8" hidden="false" customHeight="false" outlineLevel="0" collapsed="false">
      <c r="A1788" s="2" t="s">
        <v>130</v>
      </c>
      <c r="B1788" s="2" t="n">
        <v>5625</v>
      </c>
      <c r="C1788" s="3" t="n">
        <v>44323</v>
      </c>
      <c r="D1788" s="2" t="s">
        <v>225</v>
      </c>
      <c r="E1788" s="2" t="s">
        <v>8</v>
      </c>
      <c r="F1788" s="2" t="n">
        <v>1</v>
      </c>
      <c r="G1788" s="2" t="s">
        <v>252</v>
      </c>
      <c r="H1788" s="1" t="n">
        <v>55</v>
      </c>
    </row>
    <row r="1789" customFormat="false" ht="12.8" hidden="false" customHeight="false" outlineLevel="0" collapsed="false">
      <c r="A1789" s="2" t="s">
        <v>182</v>
      </c>
      <c r="B1789" s="2" t="n">
        <v>23490</v>
      </c>
      <c r="C1789" s="3" t="n">
        <v>44313</v>
      </c>
      <c r="D1789" s="2" t="s">
        <v>225</v>
      </c>
      <c r="E1789" s="2" t="s">
        <v>8</v>
      </c>
      <c r="F1789" s="2" t="n">
        <v>1</v>
      </c>
      <c r="G1789" s="2" t="s">
        <v>268</v>
      </c>
      <c r="H1789" s="1" t="n">
        <v>123</v>
      </c>
    </row>
    <row r="1790" customFormat="false" ht="12.8" hidden="false" customHeight="false" outlineLevel="0" collapsed="false">
      <c r="A1790" s="2" t="s">
        <v>182</v>
      </c>
      <c r="B1790" s="2" t="n">
        <v>23490</v>
      </c>
      <c r="C1790" s="3" t="n">
        <v>44313</v>
      </c>
      <c r="D1790" s="2" t="s">
        <v>225</v>
      </c>
      <c r="E1790" s="2" t="s">
        <v>8</v>
      </c>
      <c r="F1790" s="2" t="n">
        <v>1</v>
      </c>
      <c r="G1790" s="2" t="s">
        <v>268</v>
      </c>
      <c r="H1790" s="1" t="n">
        <v>123</v>
      </c>
    </row>
    <row r="1791" customFormat="false" ht="12.8" hidden="false" customHeight="false" outlineLevel="0" collapsed="false">
      <c r="A1791" s="2" t="s">
        <v>79</v>
      </c>
      <c r="B1791" s="2" t="n">
        <v>483992</v>
      </c>
      <c r="C1791" s="3" t="n">
        <v>43572</v>
      </c>
      <c r="D1791" s="2" t="s">
        <v>1358</v>
      </c>
      <c r="E1791" s="2" t="s">
        <v>8</v>
      </c>
      <c r="F1791" s="2" t="n">
        <v>1</v>
      </c>
      <c r="G1791" s="2" t="s">
        <v>308</v>
      </c>
    </row>
    <row r="1792" customFormat="false" ht="12.8" hidden="false" customHeight="false" outlineLevel="0" collapsed="false">
      <c r="A1792" s="2" t="s">
        <v>0</v>
      </c>
      <c r="B1792" s="2" t="n">
        <v>488613</v>
      </c>
      <c r="C1792" s="2" t="s">
        <v>1359</v>
      </c>
      <c r="D1792" s="2" t="s">
        <v>1360</v>
      </c>
      <c r="E1792" s="2" t="s">
        <v>8</v>
      </c>
      <c r="F1792" s="2" t="n">
        <v>1</v>
      </c>
      <c r="G1792" s="2" t="s">
        <v>1361</v>
      </c>
    </row>
    <row r="1793" customFormat="false" ht="12.8" hidden="false" customHeight="false" outlineLevel="0" collapsed="false">
      <c r="A1793" s="2" t="s">
        <v>130</v>
      </c>
      <c r="B1793" s="2" t="n">
        <v>6091</v>
      </c>
      <c r="C1793" s="3" t="n">
        <v>43779</v>
      </c>
      <c r="D1793" s="2" t="s">
        <v>82</v>
      </c>
      <c r="E1793" s="2" t="s">
        <v>8</v>
      </c>
      <c r="F1793" s="2" t="n">
        <v>2</v>
      </c>
      <c r="G1793" s="2" t="s">
        <v>1362</v>
      </c>
    </row>
    <row r="1794" customFormat="false" ht="12.8" hidden="false" customHeight="false" outlineLevel="0" collapsed="false">
      <c r="A1794" s="2" t="s">
        <v>151</v>
      </c>
      <c r="B1794" s="2" t="n">
        <v>560032</v>
      </c>
      <c r="C1794" s="2" t="s">
        <v>1363</v>
      </c>
      <c r="D1794" s="2" t="s">
        <v>1364</v>
      </c>
      <c r="E1794" s="2" t="s">
        <v>8</v>
      </c>
      <c r="F1794" s="2" t="n">
        <v>1</v>
      </c>
      <c r="G1794" s="2" t="s">
        <v>792</v>
      </c>
    </row>
    <row r="1795" customFormat="false" ht="12.8" hidden="false" customHeight="false" outlineLevel="0" collapsed="false">
      <c r="A1795" s="2" t="s">
        <v>112</v>
      </c>
      <c r="B1795" s="2"/>
      <c r="C1795" s="3" t="n">
        <v>43742</v>
      </c>
      <c r="D1795" s="2" t="s">
        <v>1365</v>
      </c>
      <c r="E1795" s="2" t="s">
        <v>8</v>
      </c>
      <c r="F1795" s="2" t="n">
        <v>2</v>
      </c>
      <c r="G1795" s="6" t="s">
        <v>1366</v>
      </c>
    </row>
    <row r="1796" customFormat="false" ht="12.8" hidden="false" customHeight="false" outlineLevel="0" collapsed="false">
      <c r="A1796" s="2" t="s">
        <v>130</v>
      </c>
      <c r="B1796" s="2" t="n">
        <v>22370</v>
      </c>
      <c r="C1796" s="3" t="n">
        <v>43767</v>
      </c>
      <c r="D1796" s="2" t="s">
        <v>1365</v>
      </c>
      <c r="E1796" s="2" t="s">
        <v>8</v>
      </c>
      <c r="F1796" s="2" t="n">
        <v>1</v>
      </c>
      <c r="G1796" s="2" t="s">
        <v>354</v>
      </c>
    </row>
    <row r="1797" customFormat="false" ht="12.8" hidden="false" customHeight="false" outlineLevel="0" collapsed="false">
      <c r="A1797" s="2" t="s">
        <v>130</v>
      </c>
      <c r="B1797" s="2" t="n">
        <v>593407</v>
      </c>
      <c r="C1797" s="3" t="n">
        <v>39797</v>
      </c>
      <c r="D1797" s="2" t="s">
        <v>1365</v>
      </c>
      <c r="E1797" s="2" t="s">
        <v>8</v>
      </c>
      <c r="F1797" s="2" t="n">
        <v>2</v>
      </c>
      <c r="G1797" s="2" t="s">
        <v>337</v>
      </c>
    </row>
    <row r="1798" customFormat="false" ht="12.8" hidden="false" customHeight="false" outlineLevel="0" collapsed="false">
      <c r="A1798" s="2" t="s">
        <v>0</v>
      </c>
      <c r="B1798" s="2" t="n">
        <v>467744</v>
      </c>
      <c r="C1798" s="2" t="s">
        <v>1367</v>
      </c>
      <c r="D1798" s="2" t="s">
        <v>345</v>
      </c>
      <c r="E1798" s="2" t="s">
        <v>718</v>
      </c>
      <c r="F1798" s="2" t="n">
        <v>1</v>
      </c>
      <c r="G1798" s="2" t="s">
        <v>242</v>
      </c>
    </row>
    <row r="1799" customFormat="false" ht="12.8" hidden="false" customHeight="false" outlineLevel="0" collapsed="false">
      <c r="A1799" s="2" t="s">
        <v>0</v>
      </c>
      <c r="B1799" s="2" t="n">
        <v>22270</v>
      </c>
      <c r="C1799" s="3" t="n">
        <v>44132</v>
      </c>
      <c r="D1799" s="2" t="s">
        <v>345</v>
      </c>
      <c r="E1799" s="2" t="s">
        <v>8</v>
      </c>
      <c r="F1799" s="2" t="n">
        <v>2</v>
      </c>
      <c r="G1799" s="2" t="s">
        <v>337</v>
      </c>
    </row>
    <row r="1800" customFormat="false" ht="12.8" hidden="false" customHeight="false" outlineLevel="0" collapsed="false">
      <c r="A1800" s="2" t="s">
        <v>112</v>
      </c>
      <c r="B1800" s="2" t="n">
        <v>21390</v>
      </c>
      <c r="C1800" s="3" t="n">
        <v>44494</v>
      </c>
      <c r="D1800" s="2" t="s">
        <v>345</v>
      </c>
      <c r="E1800" s="2" t="s">
        <v>8</v>
      </c>
      <c r="F1800" s="2" t="n">
        <v>2</v>
      </c>
      <c r="G1800" s="2" t="s">
        <v>211</v>
      </c>
      <c r="H1800" s="1" t="n">
        <v>35</v>
      </c>
    </row>
    <row r="1801" customFormat="false" ht="12.8" hidden="false" customHeight="false" outlineLevel="0" collapsed="false">
      <c r="A1801" s="2" t="s">
        <v>112</v>
      </c>
      <c r="B1801" s="2" t="n">
        <v>21390</v>
      </c>
      <c r="C1801" s="3" t="n">
        <v>44494</v>
      </c>
      <c r="D1801" s="2" t="s">
        <v>345</v>
      </c>
      <c r="E1801" s="2" t="s">
        <v>8</v>
      </c>
      <c r="F1801" s="2" t="n">
        <v>2</v>
      </c>
      <c r="G1801" s="2" t="s">
        <v>211</v>
      </c>
      <c r="H1801" s="1" t="n">
        <v>35</v>
      </c>
    </row>
    <row r="1802" customFormat="false" ht="12.8" hidden="false" customHeight="false" outlineLevel="0" collapsed="false">
      <c r="A1802" s="2" t="s">
        <v>130</v>
      </c>
      <c r="B1802" s="2" t="n">
        <v>559180</v>
      </c>
      <c r="C1802" s="2" t="s">
        <v>433</v>
      </c>
      <c r="D1802" s="2" t="s">
        <v>345</v>
      </c>
      <c r="E1802" s="2" t="s">
        <v>8</v>
      </c>
      <c r="F1802" s="2" t="n">
        <v>2</v>
      </c>
      <c r="G1802" s="2" t="s">
        <v>1012</v>
      </c>
    </row>
    <row r="1803" customFormat="false" ht="12.8" hidden="false" customHeight="false" outlineLevel="0" collapsed="false">
      <c r="A1803" s="2" t="s">
        <v>130</v>
      </c>
      <c r="B1803" s="2"/>
      <c r="C1803" s="3" t="n">
        <v>43781</v>
      </c>
      <c r="D1803" s="2" t="s">
        <v>345</v>
      </c>
      <c r="E1803" s="2" t="s">
        <v>8</v>
      </c>
      <c r="F1803" s="2" t="n">
        <v>2</v>
      </c>
      <c r="G1803" s="2" t="s">
        <v>206</v>
      </c>
    </row>
    <row r="1804" customFormat="false" ht="12.8" hidden="false" customHeight="false" outlineLevel="0" collapsed="false">
      <c r="A1804" s="2" t="s">
        <v>130</v>
      </c>
      <c r="B1804" s="2" t="n">
        <v>12972</v>
      </c>
      <c r="C1804" s="3" t="n">
        <v>44488</v>
      </c>
      <c r="D1804" s="2" t="s">
        <v>345</v>
      </c>
      <c r="E1804" s="2" t="s">
        <v>8</v>
      </c>
      <c r="F1804" s="2" t="n">
        <v>2</v>
      </c>
      <c r="G1804" s="2" t="s">
        <v>337</v>
      </c>
      <c r="H1804" s="1" t="n">
        <v>54</v>
      </c>
    </row>
    <row r="1805" customFormat="false" ht="12.8" hidden="false" customHeight="false" outlineLevel="0" collapsed="false">
      <c r="A1805" s="2" t="s">
        <v>130</v>
      </c>
      <c r="B1805" s="2" t="n">
        <v>12972</v>
      </c>
      <c r="C1805" s="3" t="n">
        <v>44488</v>
      </c>
      <c r="D1805" s="2" t="s">
        <v>345</v>
      </c>
      <c r="E1805" s="2" t="s">
        <v>8</v>
      </c>
      <c r="F1805" s="2" t="n">
        <v>2</v>
      </c>
      <c r="G1805" s="2" t="s">
        <v>337</v>
      </c>
      <c r="H1805" s="1" t="n">
        <v>54</v>
      </c>
    </row>
    <row r="1806" customFormat="false" ht="12.8" hidden="false" customHeight="false" outlineLevel="0" collapsed="false">
      <c r="A1806" s="2" t="s">
        <v>160</v>
      </c>
      <c r="B1806" s="2" t="n">
        <v>326235</v>
      </c>
      <c r="C1806" s="2" t="s">
        <v>415</v>
      </c>
      <c r="D1806" s="2" t="s">
        <v>345</v>
      </c>
      <c r="E1806" s="2" t="s">
        <v>8</v>
      </c>
      <c r="F1806" s="2" t="n">
        <v>1</v>
      </c>
      <c r="G1806" s="2" t="s">
        <v>1368</v>
      </c>
    </row>
    <row r="1807" customFormat="false" ht="12.8" hidden="false" customHeight="false" outlineLevel="0" collapsed="false">
      <c r="A1807" s="2" t="s">
        <v>0</v>
      </c>
      <c r="B1807" s="2" t="n">
        <v>533875</v>
      </c>
      <c r="C1807" s="2" t="s">
        <v>569</v>
      </c>
      <c r="D1807" s="2" t="s">
        <v>1369</v>
      </c>
      <c r="E1807" s="2" t="s">
        <v>8</v>
      </c>
      <c r="F1807" s="2" t="n">
        <v>1</v>
      </c>
      <c r="G1807" s="2" t="s">
        <v>785</v>
      </c>
    </row>
    <row r="1808" customFormat="false" ht="12.8" hidden="false" customHeight="false" outlineLevel="0" collapsed="false">
      <c r="A1808" s="2" t="s">
        <v>130</v>
      </c>
      <c r="B1808" s="2" t="n">
        <v>982</v>
      </c>
      <c r="C1808" s="3" t="n">
        <v>43771</v>
      </c>
      <c r="D1808" s="2" t="s">
        <v>1370</v>
      </c>
      <c r="E1808" s="2" t="s">
        <v>8</v>
      </c>
      <c r="F1808" s="2" t="n">
        <v>1</v>
      </c>
      <c r="G1808" s="2" t="s">
        <v>262</v>
      </c>
    </row>
    <row r="1809" customFormat="false" ht="12.8" hidden="false" customHeight="false" outlineLevel="0" collapsed="false">
      <c r="A1809" s="2" t="s">
        <v>451</v>
      </c>
      <c r="B1809" s="2" t="n">
        <v>99889</v>
      </c>
      <c r="C1809" s="2" t="s">
        <v>435</v>
      </c>
      <c r="D1809" s="2" t="s">
        <v>1370</v>
      </c>
      <c r="E1809" s="2" t="s">
        <v>2</v>
      </c>
      <c r="F1809" s="2" t="n">
        <v>1</v>
      </c>
      <c r="G1809" s="2" t="s">
        <v>1371</v>
      </c>
    </row>
    <row r="1810" customFormat="false" ht="12.8" hidden="false" customHeight="false" outlineLevel="0" collapsed="false">
      <c r="A1810" s="2" t="s">
        <v>160</v>
      </c>
      <c r="B1810" s="2" t="n">
        <v>326262</v>
      </c>
      <c r="C1810" s="2" t="s">
        <v>415</v>
      </c>
      <c r="D1810" s="2" t="s">
        <v>1372</v>
      </c>
      <c r="E1810" s="2" t="s">
        <v>8</v>
      </c>
      <c r="F1810" s="2" t="n">
        <v>1</v>
      </c>
      <c r="G1810" s="2" t="s">
        <v>593</v>
      </c>
    </row>
    <row r="1811" customFormat="false" ht="12.8" hidden="false" customHeight="false" outlineLevel="0" collapsed="false">
      <c r="A1811" s="2" t="s">
        <v>151</v>
      </c>
      <c r="B1811" s="2"/>
      <c r="C1811" s="2" t="s">
        <v>1373</v>
      </c>
      <c r="D1811" s="2" t="s">
        <v>1374</v>
      </c>
      <c r="E1811" s="2" t="s">
        <v>2</v>
      </c>
      <c r="F1811" s="2" t="n">
        <v>1</v>
      </c>
      <c r="G1811" s="2" t="s">
        <v>614</v>
      </c>
    </row>
    <row r="1812" customFormat="false" ht="12.8" hidden="false" customHeight="false" outlineLevel="0" collapsed="false">
      <c r="A1812" s="2" t="s">
        <v>160</v>
      </c>
      <c r="B1812" s="2" t="n">
        <v>100285400</v>
      </c>
      <c r="C1812" s="2" t="s">
        <v>1375</v>
      </c>
      <c r="D1812" s="2" t="s">
        <v>1376</v>
      </c>
      <c r="E1812" s="2" t="s">
        <v>8</v>
      </c>
      <c r="F1812" s="2" t="n">
        <v>1</v>
      </c>
      <c r="G1812" s="2" t="s">
        <v>373</v>
      </c>
    </row>
    <row r="1813" customFormat="false" ht="12.8" hidden="false" customHeight="false" outlineLevel="0" collapsed="false">
      <c r="A1813" s="2" t="s">
        <v>0</v>
      </c>
      <c r="B1813" s="2"/>
      <c r="C1813" s="2" t="s">
        <v>1377</v>
      </c>
      <c r="D1813" s="2" t="s">
        <v>157</v>
      </c>
      <c r="E1813" s="2" t="s">
        <v>8</v>
      </c>
      <c r="F1813" s="2" t="n">
        <v>2</v>
      </c>
      <c r="G1813" s="2" t="s">
        <v>258</v>
      </c>
    </row>
    <row r="1814" customFormat="false" ht="12.8" hidden="false" customHeight="false" outlineLevel="0" collapsed="false">
      <c r="A1814" s="2" t="s">
        <v>0</v>
      </c>
      <c r="B1814" s="2" t="n">
        <v>10060</v>
      </c>
      <c r="C1814" s="3" t="n">
        <v>44389</v>
      </c>
      <c r="D1814" s="2" t="s">
        <v>157</v>
      </c>
      <c r="E1814" s="2" t="s">
        <v>8</v>
      </c>
      <c r="F1814" s="2" t="n">
        <v>2</v>
      </c>
      <c r="G1814" s="2" t="s">
        <v>206</v>
      </c>
      <c r="H1814" s="1" t="n">
        <v>2</v>
      </c>
    </row>
    <row r="1815" customFormat="false" ht="12.8" hidden="false" customHeight="false" outlineLevel="0" collapsed="false">
      <c r="A1815" s="2" t="s">
        <v>0</v>
      </c>
      <c r="B1815" s="2" t="n">
        <v>10060</v>
      </c>
      <c r="C1815" s="3" t="n">
        <v>44389</v>
      </c>
      <c r="D1815" s="2" t="s">
        <v>157</v>
      </c>
      <c r="E1815" s="2" t="s">
        <v>8</v>
      </c>
      <c r="F1815" s="2" t="n">
        <v>2</v>
      </c>
      <c r="G1815" s="2" t="s">
        <v>206</v>
      </c>
      <c r="H1815" s="1" t="n">
        <v>2</v>
      </c>
    </row>
    <row r="1816" customFormat="false" ht="12.8" hidden="false" customHeight="false" outlineLevel="0" collapsed="false">
      <c r="A1816" s="2" t="s">
        <v>79</v>
      </c>
      <c r="B1816" s="2" t="n">
        <v>432435</v>
      </c>
      <c r="C1816" s="2" t="s">
        <v>1378</v>
      </c>
      <c r="D1816" s="2" t="s">
        <v>157</v>
      </c>
      <c r="E1816" s="2" t="s">
        <v>8</v>
      </c>
      <c r="F1816" s="2" t="n">
        <v>2</v>
      </c>
      <c r="G1816" s="2" t="s">
        <v>1379</v>
      </c>
    </row>
    <row r="1817" customFormat="false" ht="12.8" hidden="false" customHeight="false" outlineLevel="0" collapsed="false">
      <c r="A1817" s="2" t="s">
        <v>79</v>
      </c>
      <c r="B1817" s="2" t="n">
        <v>450519</v>
      </c>
      <c r="C1817" s="2" t="s">
        <v>1024</v>
      </c>
      <c r="D1817" s="2" t="s">
        <v>157</v>
      </c>
      <c r="E1817" s="2" t="s">
        <v>8</v>
      </c>
      <c r="F1817" s="2" t="n">
        <v>2</v>
      </c>
      <c r="G1817" s="2" t="s">
        <v>449</v>
      </c>
    </row>
    <row r="1818" customFormat="false" ht="12.8" hidden="false" customHeight="false" outlineLevel="0" collapsed="false">
      <c r="A1818" s="2" t="s">
        <v>79</v>
      </c>
      <c r="B1818" s="2" t="n">
        <v>472381</v>
      </c>
      <c r="C1818" s="3" t="n">
        <v>43356</v>
      </c>
      <c r="D1818" s="2" t="s">
        <v>157</v>
      </c>
      <c r="E1818" s="2" t="s">
        <v>8</v>
      </c>
      <c r="F1818" s="2" t="n">
        <v>2</v>
      </c>
      <c r="G1818" s="2" t="s">
        <v>1380</v>
      </c>
    </row>
    <row r="1819" customFormat="false" ht="12.8" hidden="false" customHeight="false" outlineLevel="0" collapsed="false">
      <c r="A1819" s="2" t="s">
        <v>79</v>
      </c>
      <c r="B1819" s="2" t="n">
        <v>473323</v>
      </c>
      <c r="C1819" s="3" t="n">
        <v>43372</v>
      </c>
      <c r="D1819" s="2" t="s">
        <v>157</v>
      </c>
      <c r="E1819" s="2" t="s">
        <v>8</v>
      </c>
      <c r="F1819" s="2" t="n">
        <v>2</v>
      </c>
      <c r="G1819" s="2" t="s">
        <v>206</v>
      </c>
    </row>
    <row r="1820" customFormat="false" ht="12.8" hidden="false" customHeight="false" outlineLevel="0" collapsed="false">
      <c r="A1820" s="2" t="s">
        <v>79</v>
      </c>
      <c r="B1820" s="2" t="n">
        <v>491396</v>
      </c>
      <c r="C1820" s="3" t="n">
        <v>43704</v>
      </c>
      <c r="D1820" s="2" t="s">
        <v>157</v>
      </c>
      <c r="E1820" s="2" t="s">
        <v>8</v>
      </c>
      <c r="F1820" s="2" t="n">
        <v>2</v>
      </c>
      <c r="G1820" s="2" t="s">
        <v>206</v>
      </c>
    </row>
    <row r="1821" customFormat="false" ht="12.8" hidden="false" customHeight="false" outlineLevel="0" collapsed="false">
      <c r="A1821" s="2" t="s">
        <v>79</v>
      </c>
      <c r="B1821" s="2" t="n">
        <v>30200</v>
      </c>
      <c r="C1821" s="3" t="n">
        <v>43757</v>
      </c>
      <c r="D1821" s="2" t="s">
        <v>157</v>
      </c>
      <c r="E1821" s="2" t="s">
        <v>8</v>
      </c>
      <c r="F1821" s="2" t="n">
        <v>2</v>
      </c>
      <c r="G1821" s="2" t="s">
        <v>206</v>
      </c>
    </row>
    <row r="1822" customFormat="false" ht="12.8" hidden="false" customHeight="false" outlineLevel="0" collapsed="false">
      <c r="A1822" s="2" t="s">
        <v>79</v>
      </c>
      <c r="B1822" s="2" t="n">
        <v>11865</v>
      </c>
      <c r="C1822" s="3" t="n">
        <v>44057</v>
      </c>
      <c r="D1822" s="2" t="s">
        <v>157</v>
      </c>
      <c r="E1822" s="2" t="s">
        <v>8</v>
      </c>
      <c r="F1822" s="2" t="n">
        <v>2</v>
      </c>
      <c r="G1822" s="2" t="s">
        <v>258</v>
      </c>
    </row>
    <row r="1823" customFormat="false" ht="12.8" hidden="false" customHeight="false" outlineLevel="0" collapsed="false">
      <c r="A1823" s="2" t="s">
        <v>79</v>
      </c>
      <c r="B1823" s="2" t="n">
        <v>21377</v>
      </c>
      <c r="C1823" s="3" t="n">
        <v>44071</v>
      </c>
      <c r="D1823" s="2" t="s">
        <v>157</v>
      </c>
      <c r="E1823" s="2" t="s">
        <v>8</v>
      </c>
      <c r="F1823" s="2" t="n">
        <v>3</v>
      </c>
      <c r="G1823" s="2" t="s">
        <v>238</v>
      </c>
    </row>
    <row r="1824" customFormat="false" ht="12.8" hidden="false" customHeight="false" outlineLevel="0" collapsed="false">
      <c r="A1824" s="2" t="s">
        <v>79</v>
      </c>
      <c r="B1824" s="2" t="n">
        <v>20880</v>
      </c>
      <c r="C1824" s="3" t="n">
        <v>44129</v>
      </c>
      <c r="D1824" s="2" t="s">
        <v>157</v>
      </c>
      <c r="E1824" s="2" t="s">
        <v>8</v>
      </c>
      <c r="F1824" s="2" t="n">
        <v>3</v>
      </c>
      <c r="G1824" s="2" t="s">
        <v>211</v>
      </c>
    </row>
    <row r="1825" customFormat="false" ht="12.8" hidden="false" customHeight="false" outlineLevel="0" collapsed="false">
      <c r="A1825" s="2" t="s">
        <v>79</v>
      </c>
      <c r="B1825" s="2" t="n">
        <v>20990</v>
      </c>
      <c r="C1825" s="3" t="n">
        <v>44130</v>
      </c>
      <c r="D1825" s="2" t="s">
        <v>157</v>
      </c>
      <c r="E1825" s="2" t="s">
        <v>8</v>
      </c>
      <c r="F1825" s="2" t="n">
        <v>3</v>
      </c>
      <c r="G1825" s="2" t="s">
        <v>211</v>
      </c>
    </row>
    <row r="1826" customFormat="false" ht="12.8" hidden="false" customHeight="false" outlineLevel="0" collapsed="false">
      <c r="A1826" s="2" t="s">
        <v>79</v>
      </c>
      <c r="B1826" s="2" t="n">
        <v>23034</v>
      </c>
      <c r="C1826" s="3" t="n">
        <v>44132</v>
      </c>
      <c r="D1826" s="2" t="s">
        <v>157</v>
      </c>
      <c r="E1826" s="2" t="s">
        <v>8</v>
      </c>
      <c r="F1826" s="2" t="n">
        <v>3</v>
      </c>
      <c r="G1826" s="2" t="s">
        <v>211</v>
      </c>
    </row>
    <row r="1827" customFormat="false" ht="12.8" hidden="false" customHeight="false" outlineLevel="0" collapsed="false">
      <c r="A1827" s="2" t="s">
        <v>79</v>
      </c>
      <c r="B1827" s="2" t="n">
        <v>1780</v>
      </c>
      <c r="C1827" s="3" t="n">
        <v>44138</v>
      </c>
      <c r="D1827" s="2" t="s">
        <v>157</v>
      </c>
      <c r="E1827" s="2" t="s">
        <v>8</v>
      </c>
      <c r="F1827" s="2" t="n">
        <v>3</v>
      </c>
      <c r="G1827" s="2" t="s">
        <v>211</v>
      </c>
    </row>
    <row r="1828" customFormat="false" ht="12.8" hidden="false" customHeight="false" outlineLevel="0" collapsed="false">
      <c r="A1828" s="2" t="s">
        <v>79</v>
      </c>
      <c r="B1828" s="2" t="n">
        <v>17498</v>
      </c>
      <c r="C1828" s="3" t="n">
        <v>44428</v>
      </c>
      <c r="D1828" s="2" t="s">
        <v>157</v>
      </c>
      <c r="E1828" s="2" t="s">
        <v>8</v>
      </c>
      <c r="F1828" s="2" t="n">
        <v>2</v>
      </c>
      <c r="G1828" s="2" t="s">
        <v>206</v>
      </c>
      <c r="H1828" s="1" t="n">
        <v>21</v>
      </c>
    </row>
    <row r="1829" customFormat="false" ht="12.8" hidden="false" customHeight="false" outlineLevel="0" collapsed="false">
      <c r="A1829" s="2" t="s">
        <v>79</v>
      </c>
      <c r="B1829" s="2" t="n">
        <v>20875</v>
      </c>
      <c r="C1829" s="3" t="n">
        <v>44432</v>
      </c>
      <c r="D1829" s="2" t="s">
        <v>157</v>
      </c>
      <c r="E1829" s="2" t="s">
        <v>8</v>
      </c>
      <c r="F1829" s="2" t="n">
        <v>2</v>
      </c>
      <c r="G1829" s="2" t="s">
        <v>206</v>
      </c>
      <c r="H1829" s="1" t="n">
        <v>22</v>
      </c>
    </row>
    <row r="1830" customFormat="false" ht="12.8" hidden="false" customHeight="false" outlineLevel="0" collapsed="false">
      <c r="A1830" s="2" t="s">
        <v>79</v>
      </c>
      <c r="B1830" s="2" t="n">
        <v>17498</v>
      </c>
      <c r="C1830" s="3" t="n">
        <v>44428</v>
      </c>
      <c r="D1830" s="2" t="s">
        <v>157</v>
      </c>
      <c r="E1830" s="2" t="s">
        <v>8</v>
      </c>
      <c r="F1830" s="2" t="n">
        <v>2</v>
      </c>
      <c r="G1830" s="2" t="s">
        <v>206</v>
      </c>
      <c r="H1830" s="1" t="n">
        <v>21</v>
      </c>
    </row>
    <row r="1831" customFormat="false" ht="12.8" hidden="false" customHeight="false" outlineLevel="0" collapsed="false">
      <c r="A1831" s="2" t="s">
        <v>79</v>
      </c>
      <c r="B1831" s="2" t="n">
        <v>20875</v>
      </c>
      <c r="C1831" s="3" t="n">
        <v>44432</v>
      </c>
      <c r="D1831" s="2" t="s">
        <v>157</v>
      </c>
      <c r="E1831" s="2" t="s">
        <v>8</v>
      </c>
      <c r="F1831" s="2" t="n">
        <v>2</v>
      </c>
      <c r="G1831" s="2" t="s">
        <v>206</v>
      </c>
      <c r="H1831" s="1" t="n">
        <v>22</v>
      </c>
    </row>
    <row r="1832" customFormat="false" ht="12.8" hidden="false" customHeight="false" outlineLevel="0" collapsed="false">
      <c r="A1832" s="2" t="s">
        <v>112</v>
      </c>
      <c r="B1832" s="2"/>
      <c r="C1832" s="3" t="n">
        <v>44130</v>
      </c>
      <c r="D1832" s="2" t="s">
        <v>157</v>
      </c>
      <c r="E1832" s="2" t="s">
        <v>8</v>
      </c>
      <c r="F1832" s="2" t="n">
        <v>3</v>
      </c>
      <c r="G1832" s="2" t="s">
        <v>211</v>
      </c>
    </row>
    <row r="1833" customFormat="false" ht="12.8" hidden="false" customHeight="false" outlineLevel="0" collapsed="false">
      <c r="A1833" s="2" t="s">
        <v>112</v>
      </c>
      <c r="B1833" s="2" t="n">
        <v>6483</v>
      </c>
      <c r="C1833" s="3" t="n">
        <v>44143</v>
      </c>
      <c r="D1833" s="2" t="s">
        <v>157</v>
      </c>
      <c r="E1833" s="2" t="s">
        <v>8</v>
      </c>
      <c r="F1833" s="2" t="n">
        <v>3</v>
      </c>
      <c r="G1833" s="2" t="s">
        <v>211</v>
      </c>
    </row>
    <row r="1834" customFormat="false" ht="12.8" hidden="false" customHeight="false" outlineLevel="0" collapsed="false">
      <c r="A1834" s="2" t="s">
        <v>112</v>
      </c>
      <c r="B1834" s="2"/>
      <c r="C1834" s="3" t="n">
        <v>44504</v>
      </c>
      <c r="D1834" s="2" t="s">
        <v>157</v>
      </c>
      <c r="E1834" s="2" t="s">
        <v>2</v>
      </c>
      <c r="F1834" s="2" t="n">
        <v>3</v>
      </c>
      <c r="G1834" s="2" t="s">
        <v>258</v>
      </c>
      <c r="H1834" s="1" t="n">
        <v>11</v>
      </c>
    </row>
    <row r="1835" customFormat="false" ht="12.8" hidden="false" customHeight="false" outlineLevel="0" collapsed="false">
      <c r="A1835" s="2" t="s">
        <v>112</v>
      </c>
      <c r="B1835" s="2"/>
      <c r="C1835" s="3" t="n">
        <v>44504</v>
      </c>
      <c r="D1835" s="2" t="s">
        <v>157</v>
      </c>
      <c r="E1835" s="2" t="s">
        <v>2</v>
      </c>
      <c r="F1835" s="2" t="n">
        <v>3</v>
      </c>
      <c r="G1835" s="2" t="s">
        <v>258</v>
      </c>
      <c r="H1835" s="1" t="n">
        <v>11</v>
      </c>
    </row>
    <row r="1836" customFormat="false" ht="12.8" hidden="false" customHeight="false" outlineLevel="0" collapsed="false">
      <c r="A1836" s="2" t="s">
        <v>130</v>
      </c>
      <c r="B1836" s="2"/>
      <c r="C1836" s="3" t="n">
        <v>43383</v>
      </c>
      <c r="D1836" s="2" t="s">
        <v>157</v>
      </c>
      <c r="E1836" s="2" t="s">
        <v>8</v>
      </c>
      <c r="F1836" s="2" t="n">
        <v>1</v>
      </c>
      <c r="G1836" s="2" t="s">
        <v>1381</v>
      </c>
    </row>
    <row r="1837" customFormat="false" ht="12.8" hidden="false" customHeight="false" outlineLevel="0" collapsed="false">
      <c r="A1837" s="2" t="s">
        <v>130</v>
      </c>
      <c r="B1837" s="2" t="n">
        <v>20472</v>
      </c>
      <c r="C1837" s="3" t="n">
        <v>43765</v>
      </c>
      <c r="D1837" s="2" t="s">
        <v>157</v>
      </c>
      <c r="E1837" s="2" t="s">
        <v>8</v>
      </c>
      <c r="F1837" s="2" t="n">
        <v>2</v>
      </c>
      <c r="G1837" s="2" t="s">
        <v>284</v>
      </c>
    </row>
    <row r="1838" customFormat="false" ht="12.8" hidden="false" customHeight="false" outlineLevel="0" collapsed="false">
      <c r="A1838" s="2" t="s">
        <v>130</v>
      </c>
      <c r="B1838" s="2" t="n">
        <v>4258</v>
      </c>
      <c r="C1838" s="3" t="n">
        <v>43805</v>
      </c>
      <c r="D1838" s="2" t="s">
        <v>157</v>
      </c>
      <c r="E1838" s="2" t="s">
        <v>8</v>
      </c>
      <c r="F1838" s="2" t="n">
        <v>2</v>
      </c>
      <c r="G1838" s="6" t="s">
        <v>1382</v>
      </c>
    </row>
    <row r="1839" customFormat="false" ht="12.8" hidden="false" customHeight="false" outlineLevel="0" collapsed="false">
      <c r="A1839" s="2" t="s">
        <v>130</v>
      </c>
      <c r="B1839" s="2" t="n">
        <v>12585</v>
      </c>
      <c r="C1839" s="3" t="n">
        <v>44423</v>
      </c>
      <c r="D1839" s="2" t="s">
        <v>157</v>
      </c>
      <c r="E1839" s="2" t="s">
        <v>8</v>
      </c>
      <c r="F1839" s="2" t="n">
        <v>2</v>
      </c>
      <c r="G1839" s="2" t="s">
        <v>211</v>
      </c>
      <c r="H1839" s="1" t="n">
        <v>38</v>
      </c>
    </row>
    <row r="1840" customFormat="false" ht="12.8" hidden="false" customHeight="false" outlineLevel="0" collapsed="false">
      <c r="A1840" s="2" t="s">
        <v>130</v>
      </c>
      <c r="B1840" s="2" t="n">
        <v>12585</v>
      </c>
      <c r="C1840" s="3" t="n">
        <v>44423</v>
      </c>
      <c r="D1840" s="2" t="s">
        <v>157</v>
      </c>
      <c r="E1840" s="2" t="s">
        <v>8</v>
      </c>
      <c r="F1840" s="2" t="n">
        <v>2</v>
      </c>
      <c r="G1840" s="2" t="s">
        <v>211</v>
      </c>
      <c r="H1840" s="1" t="n">
        <v>38</v>
      </c>
    </row>
    <row r="1841" customFormat="false" ht="12.8" hidden="false" customHeight="false" outlineLevel="0" collapsed="false">
      <c r="A1841" s="2" t="s">
        <v>151</v>
      </c>
      <c r="B1841" s="2" t="n">
        <v>537008</v>
      </c>
      <c r="C1841" s="2" t="s">
        <v>1383</v>
      </c>
      <c r="D1841" s="2" t="s">
        <v>157</v>
      </c>
      <c r="E1841" s="2" t="s">
        <v>8</v>
      </c>
      <c r="F1841" s="2" t="n">
        <v>1</v>
      </c>
      <c r="G1841" s="2" t="s">
        <v>421</v>
      </c>
    </row>
    <row r="1842" customFormat="false" ht="12.8" hidden="false" customHeight="false" outlineLevel="0" collapsed="false">
      <c r="A1842" s="2" t="s">
        <v>151</v>
      </c>
      <c r="B1842" s="2"/>
      <c r="C1842" s="2" t="s">
        <v>782</v>
      </c>
      <c r="D1842" s="2" t="s">
        <v>157</v>
      </c>
      <c r="E1842" s="2" t="s">
        <v>8</v>
      </c>
      <c r="F1842" s="2" t="n">
        <v>2</v>
      </c>
      <c r="G1842" s="2" t="s">
        <v>1384</v>
      </c>
    </row>
    <row r="1843" customFormat="false" ht="12.8" hidden="false" customHeight="false" outlineLevel="0" collapsed="false">
      <c r="A1843" s="2" t="s">
        <v>151</v>
      </c>
      <c r="B1843" s="2" t="n">
        <v>533521</v>
      </c>
      <c r="C1843" s="2" t="s">
        <v>1385</v>
      </c>
      <c r="D1843" s="2" t="s">
        <v>157</v>
      </c>
      <c r="E1843" s="2" t="s">
        <v>8</v>
      </c>
      <c r="F1843" s="2" t="n">
        <v>2</v>
      </c>
      <c r="G1843" s="2" t="s">
        <v>421</v>
      </c>
    </row>
    <row r="1844" customFormat="false" ht="12.8" hidden="false" customHeight="false" outlineLevel="0" collapsed="false">
      <c r="A1844" s="2" t="s">
        <v>151</v>
      </c>
      <c r="B1844" s="2" t="n">
        <v>534826</v>
      </c>
      <c r="C1844" s="2" t="s">
        <v>1160</v>
      </c>
      <c r="D1844" s="2" t="s">
        <v>157</v>
      </c>
      <c r="E1844" s="2" t="s">
        <v>8</v>
      </c>
      <c r="F1844" s="2" t="n">
        <v>2</v>
      </c>
      <c r="G1844" s="2" t="s">
        <v>258</v>
      </c>
    </row>
    <row r="1845" customFormat="false" ht="12.8" hidden="false" customHeight="false" outlineLevel="0" collapsed="false">
      <c r="A1845" s="2" t="s">
        <v>151</v>
      </c>
      <c r="B1845" s="2"/>
      <c r="C1845" s="2" t="s">
        <v>556</v>
      </c>
      <c r="D1845" s="2" t="s">
        <v>157</v>
      </c>
      <c r="E1845" s="2" t="s">
        <v>8</v>
      </c>
      <c r="F1845" s="2" t="n">
        <v>2</v>
      </c>
      <c r="G1845" s="2" t="s">
        <v>421</v>
      </c>
    </row>
    <row r="1846" customFormat="false" ht="12.8" hidden="false" customHeight="false" outlineLevel="0" collapsed="false">
      <c r="A1846" s="2" t="s">
        <v>151</v>
      </c>
      <c r="B1846" s="2"/>
      <c r="C1846" s="2" t="s">
        <v>653</v>
      </c>
      <c r="D1846" s="2" t="s">
        <v>157</v>
      </c>
      <c r="E1846" s="2" t="s">
        <v>8</v>
      </c>
      <c r="F1846" s="2" t="n">
        <v>2</v>
      </c>
      <c r="G1846" s="2" t="s">
        <v>421</v>
      </c>
    </row>
    <row r="1847" customFormat="false" ht="12.8" hidden="false" customHeight="false" outlineLevel="0" collapsed="false">
      <c r="A1847" s="2" t="s">
        <v>151</v>
      </c>
      <c r="B1847" s="2" t="n">
        <v>536153</v>
      </c>
      <c r="C1847" s="2" t="s">
        <v>520</v>
      </c>
      <c r="D1847" s="2" t="s">
        <v>157</v>
      </c>
      <c r="E1847" s="2" t="s">
        <v>8</v>
      </c>
      <c r="F1847" s="2" t="n">
        <v>2</v>
      </c>
      <c r="G1847" s="2" t="s">
        <v>421</v>
      </c>
    </row>
    <row r="1848" customFormat="false" ht="12.8" hidden="false" customHeight="false" outlineLevel="0" collapsed="false">
      <c r="A1848" s="2" t="s">
        <v>151</v>
      </c>
      <c r="B1848" s="2" t="n">
        <v>536440</v>
      </c>
      <c r="C1848" s="2" t="s">
        <v>1386</v>
      </c>
      <c r="D1848" s="2" t="s">
        <v>157</v>
      </c>
      <c r="E1848" s="2" t="s">
        <v>8</v>
      </c>
      <c r="F1848" s="2" t="n">
        <v>2</v>
      </c>
      <c r="G1848" s="2" t="s">
        <v>421</v>
      </c>
    </row>
    <row r="1849" customFormat="false" ht="12.8" hidden="false" customHeight="false" outlineLevel="0" collapsed="false">
      <c r="A1849" s="2" t="s">
        <v>151</v>
      </c>
      <c r="B1849" s="2"/>
      <c r="C1849" s="2" t="s">
        <v>1387</v>
      </c>
      <c r="D1849" s="2" t="s">
        <v>157</v>
      </c>
      <c r="E1849" s="2" t="s">
        <v>8</v>
      </c>
      <c r="F1849" s="2" t="n">
        <v>2</v>
      </c>
      <c r="G1849" s="2" t="s">
        <v>258</v>
      </c>
    </row>
    <row r="1850" customFormat="false" ht="12.8" hidden="false" customHeight="false" outlineLevel="0" collapsed="false">
      <c r="A1850" s="2" t="s">
        <v>151</v>
      </c>
      <c r="B1850" s="2" t="n">
        <v>560085</v>
      </c>
      <c r="C1850" s="2" t="s">
        <v>1363</v>
      </c>
      <c r="D1850" s="2" t="s">
        <v>157</v>
      </c>
      <c r="E1850" s="2" t="s">
        <v>8</v>
      </c>
      <c r="F1850" s="2" t="n">
        <v>2</v>
      </c>
      <c r="G1850" s="2" t="s">
        <v>258</v>
      </c>
    </row>
    <row r="1851" customFormat="false" ht="12.8" hidden="false" customHeight="false" outlineLevel="0" collapsed="false">
      <c r="A1851" s="2" t="s">
        <v>151</v>
      </c>
      <c r="B1851" s="2" t="n">
        <v>562781</v>
      </c>
      <c r="C1851" s="2" t="s">
        <v>565</v>
      </c>
      <c r="D1851" s="2" t="s">
        <v>157</v>
      </c>
      <c r="E1851" s="2" t="s">
        <v>8</v>
      </c>
      <c r="F1851" s="2" t="n">
        <v>2</v>
      </c>
      <c r="G1851" s="2" t="s">
        <v>421</v>
      </c>
    </row>
    <row r="1852" customFormat="false" ht="12.8" hidden="false" customHeight="false" outlineLevel="0" collapsed="false">
      <c r="A1852" s="2" t="s">
        <v>151</v>
      </c>
      <c r="B1852" s="2" t="n">
        <v>609085</v>
      </c>
      <c r="C1852" s="3" t="n">
        <v>43353</v>
      </c>
      <c r="D1852" s="2" t="s">
        <v>157</v>
      </c>
      <c r="E1852" s="2" t="s">
        <v>8</v>
      </c>
      <c r="F1852" s="2" t="n">
        <v>2</v>
      </c>
      <c r="G1852" s="2" t="s">
        <v>421</v>
      </c>
    </row>
    <row r="1853" customFormat="false" ht="12.8" hidden="false" customHeight="false" outlineLevel="0" collapsed="false">
      <c r="A1853" s="2" t="s">
        <v>151</v>
      </c>
      <c r="B1853" s="2"/>
      <c r="C1853" s="3" t="n">
        <v>43401</v>
      </c>
      <c r="D1853" s="2" t="s">
        <v>157</v>
      </c>
      <c r="E1853" s="2" t="s">
        <v>8</v>
      </c>
      <c r="F1853" s="2" t="n">
        <v>2</v>
      </c>
      <c r="G1853" s="2" t="s">
        <v>206</v>
      </c>
    </row>
    <row r="1854" customFormat="false" ht="12.8" hidden="false" customHeight="false" outlineLevel="0" collapsed="false">
      <c r="A1854" s="2" t="s">
        <v>151</v>
      </c>
      <c r="B1854" s="2"/>
      <c r="C1854" s="3" t="n">
        <v>43402</v>
      </c>
      <c r="D1854" s="2" t="s">
        <v>157</v>
      </c>
      <c r="E1854" s="2" t="s">
        <v>8</v>
      </c>
      <c r="F1854" s="2" t="n">
        <v>2</v>
      </c>
      <c r="G1854" s="2" t="s">
        <v>206</v>
      </c>
    </row>
    <row r="1855" customFormat="false" ht="12.8" hidden="false" customHeight="false" outlineLevel="0" collapsed="false">
      <c r="A1855" s="2" t="s">
        <v>151</v>
      </c>
      <c r="B1855" s="2" t="n">
        <v>612500</v>
      </c>
      <c r="C1855" s="3" t="n">
        <v>43405</v>
      </c>
      <c r="D1855" s="2" t="s">
        <v>157</v>
      </c>
      <c r="E1855" s="2" t="s">
        <v>8</v>
      </c>
      <c r="F1855" s="2" t="n">
        <v>2</v>
      </c>
      <c r="G1855" s="2" t="s">
        <v>1388</v>
      </c>
    </row>
    <row r="1856" customFormat="false" ht="12.8" hidden="false" customHeight="false" outlineLevel="0" collapsed="false">
      <c r="A1856" s="2" t="s">
        <v>151</v>
      </c>
      <c r="B1856" s="2"/>
      <c r="C1856" s="3" t="n">
        <v>43406</v>
      </c>
      <c r="D1856" s="2" t="s">
        <v>157</v>
      </c>
      <c r="E1856" s="2" t="s">
        <v>8</v>
      </c>
      <c r="F1856" s="2" t="n">
        <v>2</v>
      </c>
      <c r="G1856" s="2" t="s">
        <v>206</v>
      </c>
    </row>
    <row r="1857" customFormat="false" ht="12.8" hidden="false" customHeight="false" outlineLevel="0" collapsed="false">
      <c r="A1857" s="2" t="s">
        <v>151</v>
      </c>
      <c r="B1857" s="2"/>
      <c r="C1857" s="3" t="n">
        <v>43406</v>
      </c>
      <c r="D1857" s="2" t="s">
        <v>157</v>
      </c>
      <c r="E1857" s="2" t="s">
        <v>8</v>
      </c>
      <c r="F1857" s="2" t="n">
        <v>2</v>
      </c>
      <c r="G1857" s="2" t="s">
        <v>436</v>
      </c>
    </row>
    <row r="1858" customFormat="false" ht="12.8" hidden="false" customHeight="false" outlineLevel="0" collapsed="false">
      <c r="A1858" s="2" t="s">
        <v>151</v>
      </c>
      <c r="B1858" s="2" t="n">
        <v>612585</v>
      </c>
      <c r="C1858" s="3" t="n">
        <v>43407</v>
      </c>
      <c r="D1858" s="2" t="s">
        <v>157</v>
      </c>
      <c r="E1858" s="2" t="s">
        <v>8</v>
      </c>
      <c r="F1858" s="2" t="n">
        <v>2</v>
      </c>
      <c r="G1858" s="2" t="s">
        <v>337</v>
      </c>
    </row>
    <row r="1859" customFormat="false" ht="12.8" hidden="false" customHeight="false" outlineLevel="0" collapsed="false">
      <c r="A1859" s="2" t="s">
        <v>151</v>
      </c>
      <c r="B1859" s="2" t="n">
        <v>23586</v>
      </c>
      <c r="C1859" s="3" t="n">
        <v>43769</v>
      </c>
      <c r="D1859" s="2" t="s">
        <v>157</v>
      </c>
      <c r="E1859" s="2" t="s">
        <v>8</v>
      </c>
      <c r="F1859" s="2" t="n">
        <v>2</v>
      </c>
      <c r="G1859" s="2" t="s">
        <v>328</v>
      </c>
    </row>
    <row r="1860" customFormat="false" ht="12.8" hidden="false" customHeight="false" outlineLevel="0" collapsed="false">
      <c r="A1860" s="2" t="s">
        <v>151</v>
      </c>
      <c r="B1860" s="2" t="n">
        <v>562314</v>
      </c>
      <c r="C1860" s="2" t="s">
        <v>498</v>
      </c>
      <c r="D1860" s="2" t="s">
        <v>157</v>
      </c>
      <c r="E1860" s="2" t="s">
        <v>8</v>
      </c>
      <c r="F1860" s="2" t="n">
        <v>3</v>
      </c>
      <c r="G1860" s="2" t="s">
        <v>258</v>
      </c>
    </row>
    <row r="1861" customFormat="false" ht="12.8" hidden="false" customHeight="false" outlineLevel="0" collapsed="false">
      <c r="A1861" s="2" t="s">
        <v>151</v>
      </c>
      <c r="B1861" s="2" t="n">
        <v>600747</v>
      </c>
      <c r="C1861" s="3" t="n">
        <v>43243</v>
      </c>
      <c r="D1861" s="2" t="s">
        <v>157</v>
      </c>
      <c r="E1861" s="2" t="s">
        <v>8</v>
      </c>
      <c r="F1861" s="2" t="n">
        <v>3</v>
      </c>
      <c r="G1861" s="2" t="s">
        <v>1389</v>
      </c>
    </row>
    <row r="1862" customFormat="false" ht="12.8" hidden="false" customHeight="false" outlineLevel="0" collapsed="false">
      <c r="A1862" s="2" t="s">
        <v>151</v>
      </c>
      <c r="B1862" s="2"/>
      <c r="C1862" s="3" t="n">
        <v>43753</v>
      </c>
      <c r="D1862" s="2" t="s">
        <v>157</v>
      </c>
      <c r="E1862" s="2" t="s">
        <v>8</v>
      </c>
      <c r="F1862" s="2" t="n">
        <v>3</v>
      </c>
      <c r="G1862" s="2" t="s">
        <v>206</v>
      </c>
    </row>
    <row r="1863" customFormat="false" ht="12.8" hidden="false" customHeight="false" outlineLevel="0" collapsed="false">
      <c r="A1863" s="2" t="s">
        <v>151</v>
      </c>
      <c r="B1863" s="2" t="n">
        <v>17432</v>
      </c>
      <c r="C1863" s="3" t="n">
        <v>44125</v>
      </c>
      <c r="D1863" s="2" t="s">
        <v>157</v>
      </c>
      <c r="E1863" s="2" t="s">
        <v>8</v>
      </c>
      <c r="F1863" s="2" t="n">
        <v>3</v>
      </c>
      <c r="G1863" s="2" t="s">
        <v>602</v>
      </c>
    </row>
    <row r="1864" customFormat="false" ht="12.8" hidden="false" customHeight="false" outlineLevel="0" collapsed="false">
      <c r="A1864" s="2" t="s">
        <v>151</v>
      </c>
      <c r="B1864" s="2" t="n">
        <v>22990</v>
      </c>
      <c r="C1864" s="3" t="n">
        <v>44131</v>
      </c>
      <c r="D1864" s="2" t="s">
        <v>157</v>
      </c>
      <c r="E1864" s="2" t="s">
        <v>8</v>
      </c>
      <c r="F1864" s="2" t="n">
        <v>3</v>
      </c>
      <c r="G1864" s="2" t="s">
        <v>258</v>
      </c>
    </row>
    <row r="1865" customFormat="false" ht="12.8" hidden="false" customHeight="false" outlineLevel="0" collapsed="false">
      <c r="A1865" s="2" t="s">
        <v>151</v>
      </c>
      <c r="B1865" s="2"/>
      <c r="C1865" s="3" t="n">
        <v>44137</v>
      </c>
      <c r="D1865" s="2" t="s">
        <v>157</v>
      </c>
      <c r="E1865" s="2" t="s">
        <v>8</v>
      </c>
      <c r="F1865" s="2" t="n">
        <v>3</v>
      </c>
      <c r="G1865" s="2" t="s">
        <v>211</v>
      </c>
    </row>
    <row r="1866" customFormat="false" ht="12.8" hidden="false" customHeight="false" outlineLevel="0" collapsed="false">
      <c r="A1866" s="2" t="s">
        <v>151</v>
      </c>
      <c r="B1866" s="2" t="n">
        <v>24308</v>
      </c>
      <c r="C1866" s="3" t="n">
        <v>44497</v>
      </c>
      <c r="D1866" s="2" t="s">
        <v>157</v>
      </c>
      <c r="E1866" s="2" t="s">
        <v>8</v>
      </c>
      <c r="F1866" s="2" t="n">
        <v>3</v>
      </c>
      <c r="G1866" s="2" t="s">
        <v>206</v>
      </c>
      <c r="H1866" s="1" t="n">
        <v>13</v>
      </c>
    </row>
    <row r="1867" customFormat="false" ht="12.8" hidden="false" customHeight="false" outlineLevel="0" collapsed="false">
      <c r="A1867" s="2" t="s">
        <v>151</v>
      </c>
      <c r="B1867" s="2" t="n">
        <v>554</v>
      </c>
      <c r="C1867" s="3" t="n">
        <v>44501</v>
      </c>
      <c r="D1867" s="2" t="s">
        <v>157</v>
      </c>
      <c r="E1867" s="2" t="s">
        <v>8</v>
      </c>
      <c r="F1867" s="2" t="n">
        <v>3</v>
      </c>
      <c r="G1867" s="2" t="s">
        <v>211</v>
      </c>
      <c r="H1867" s="1" t="n">
        <v>14</v>
      </c>
    </row>
    <row r="1868" customFormat="false" ht="12.8" hidden="false" customHeight="false" outlineLevel="0" collapsed="false">
      <c r="A1868" s="2" t="s">
        <v>151</v>
      </c>
      <c r="B1868" s="2" t="n">
        <v>2552</v>
      </c>
      <c r="C1868" s="3" t="n">
        <v>44504</v>
      </c>
      <c r="D1868" s="2" t="s">
        <v>157</v>
      </c>
      <c r="E1868" s="2" t="s">
        <v>8</v>
      </c>
      <c r="F1868" s="2" t="n">
        <v>3</v>
      </c>
      <c r="G1868" s="2" t="s">
        <v>206</v>
      </c>
      <c r="H1868" s="1" t="n">
        <v>15</v>
      </c>
    </row>
    <row r="1869" customFormat="false" ht="12.8" hidden="false" customHeight="false" outlineLevel="0" collapsed="false">
      <c r="A1869" s="2" t="s">
        <v>151</v>
      </c>
      <c r="B1869" s="2" t="n">
        <v>24308</v>
      </c>
      <c r="C1869" s="3" t="n">
        <v>44497</v>
      </c>
      <c r="D1869" s="2" t="s">
        <v>157</v>
      </c>
      <c r="E1869" s="2" t="s">
        <v>8</v>
      </c>
      <c r="F1869" s="2" t="n">
        <v>3</v>
      </c>
      <c r="G1869" s="2" t="s">
        <v>206</v>
      </c>
      <c r="H1869" s="1" t="n">
        <v>13</v>
      </c>
    </row>
    <row r="1870" customFormat="false" ht="12.8" hidden="false" customHeight="false" outlineLevel="0" collapsed="false">
      <c r="A1870" s="2" t="s">
        <v>151</v>
      </c>
      <c r="B1870" s="2" t="n">
        <v>554</v>
      </c>
      <c r="C1870" s="3" t="n">
        <v>44501</v>
      </c>
      <c r="D1870" s="2" t="s">
        <v>157</v>
      </c>
      <c r="E1870" s="2" t="s">
        <v>8</v>
      </c>
      <c r="F1870" s="2" t="n">
        <v>3</v>
      </c>
      <c r="G1870" s="2" t="s">
        <v>211</v>
      </c>
      <c r="H1870" s="1" t="n">
        <v>14</v>
      </c>
    </row>
    <row r="1871" customFormat="false" ht="12.8" hidden="false" customHeight="false" outlineLevel="0" collapsed="false">
      <c r="A1871" s="2" t="s">
        <v>151</v>
      </c>
      <c r="B1871" s="2" t="n">
        <v>2552</v>
      </c>
      <c r="C1871" s="3" t="n">
        <v>44504</v>
      </c>
      <c r="D1871" s="2" t="s">
        <v>157</v>
      </c>
      <c r="E1871" s="2" t="s">
        <v>8</v>
      </c>
      <c r="F1871" s="2" t="n">
        <v>3</v>
      </c>
      <c r="G1871" s="2" t="s">
        <v>206</v>
      </c>
      <c r="H1871" s="1" t="n">
        <v>15</v>
      </c>
    </row>
    <row r="1872" customFormat="false" ht="12.8" hidden="false" customHeight="false" outlineLevel="0" collapsed="false">
      <c r="A1872" s="2" t="s">
        <v>160</v>
      </c>
      <c r="B1872" s="2"/>
      <c r="C1872" s="2" t="s">
        <v>863</v>
      </c>
      <c r="D1872" s="2" t="s">
        <v>157</v>
      </c>
      <c r="E1872" s="2" t="s">
        <v>8</v>
      </c>
      <c r="F1872" s="2" t="n">
        <v>2</v>
      </c>
      <c r="G1872" s="2" t="s">
        <v>258</v>
      </c>
    </row>
    <row r="1873" customFormat="false" ht="12.8" hidden="false" customHeight="false" outlineLevel="0" collapsed="false">
      <c r="A1873" s="2" t="s">
        <v>160</v>
      </c>
      <c r="B1873" s="2" t="n">
        <v>100287579</v>
      </c>
      <c r="C1873" s="2" t="s">
        <v>1390</v>
      </c>
      <c r="D1873" s="2" t="s">
        <v>157</v>
      </c>
      <c r="E1873" s="2" t="s">
        <v>8</v>
      </c>
      <c r="F1873" s="2" t="n">
        <v>2</v>
      </c>
      <c r="G1873" s="2" t="s">
        <v>421</v>
      </c>
    </row>
    <row r="1874" customFormat="false" ht="12.8" hidden="false" customHeight="false" outlineLevel="0" collapsed="false">
      <c r="A1874" s="2" t="s">
        <v>160</v>
      </c>
      <c r="B1874" s="2"/>
      <c r="C1874" s="3" t="n">
        <v>43313</v>
      </c>
      <c r="D1874" s="2" t="s">
        <v>157</v>
      </c>
      <c r="E1874" s="2" t="s">
        <v>8</v>
      </c>
      <c r="F1874" s="2" t="n">
        <v>2</v>
      </c>
      <c r="G1874" s="2" t="s">
        <v>1391</v>
      </c>
    </row>
    <row r="1875" customFormat="false" ht="12.8" hidden="false" customHeight="false" outlineLevel="0" collapsed="false">
      <c r="A1875" s="2" t="s">
        <v>160</v>
      </c>
      <c r="B1875" s="2" t="n">
        <v>123</v>
      </c>
      <c r="C1875" s="3" t="n">
        <v>44410</v>
      </c>
      <c r="D1875" s="2" t="s">
        <v>157</v>
      </c>
      <c r="E1875" s="2" t="s">
        <v>8</v>
      </c>
      <c r="F1875" s="2" t="n">
        <v>2</v>
      </c>
      <c r="G1875" s="2" t="s">
        <v>238</v>
      </c>
      <c r="H1875" s="1" t="n">
        <v>69</v>
      </c>
    </row>
    <row r="1876" customFormat="false" ht="12.8" hidden="false" customHeight="false" outlineLevel="0" collapsed="false">
      <c r="A1876" s="2" t="s">
        <v>160</v>
      </c>
      <c r="B1876" s="2" t="n">
        <v>123</v>
      </c>
      <c r="C1876" s="3" t="n">
        <v>44410</v>
      </c>
      <c r="D1876" s="2" t="s">
        <v>157</v>
      </c>
      <c r="E1876" s="2" t="s">
        <v>8</v>
      </c>
      <c r="F1876" s="2" t="n">
        <v>2</v>
      </c>
      <c r="G1876" s="2" t="s">
        <v>238</v>
      </c>
      <c r="H1876" s="1" t="n">
        <v>69</v>
      </c>
    </row>
    <row r="1877" customFormat="false" ht="12.8" hidden="false" customHeight="false" outlineLevel="0" collapsed="false">
      <c r="A1877" s="2" t="s">
        <v>182</v>
      </c>
      <c r="B1877" s="2" t="n">
        <v>654588</v>
      </c>
      <c r="C1877" s="2" t="s">
        <v>1392</v>
      </c>
      <c r="D1877" s="2" t="s">
        <v>157</v>
      </c>
      <c r="E1877" s="2" t="s">
        <v>8</v>
      </c>
      <c r="F1877" s="2" t="n">
        <v>2</v>
      </c>
      <c r="G1877" s="2" t="s">
        <v>421</v>
      </c>
    </row>
    <row r="1878" customFormat="false" ht="12.8" hidden="false" customHeight="false" outlineLevel="0" collapsed="false">
      <c r="A1878" s="2" t="s">
        <v>182</v>
      </c>
      <c r="B1878" s="2" t="n">
        <v>754280</v>
      </c>
      <c r="C1878" s="3" t="n">
        <v>43352</v>
      </c>
      <c r="D1878" s="2" t="s">
        <v>157</v>
      </c>
      <c r="E1878" s="2" t="s">
        <v>8</v>
      </c>
      <c r="F1878" s="2" t="n">
        <v>2</v>
      </c>
      <c r="G1878" s="2" t="s">
        <v>1393</v>
      </c>
    </row>
    <row r="1879" customFormat="false" ht="12.8" hidden="false" customHeight="false" outlineLevel="0" collapsed="false">
      <c r="A1879" s="2" t="s">
        <v>194</v>
      </c>
      <c r="B1879" s="2"/>
      <c r="C1879" s="2" t="s">
        <v>1385</v>
      </c>
      <c r="D1879" s="2" t="s">
        <v>157</v>
      </c>
      <c r="E1879" s="2" t="s">
        <v>8</v>
      </c>
      <c r="F1879" s="2" t="n">
        <v>2</v>
      </c>
      <c r="G1879" s="2" t="s">
        <v>421</v>
      </c>
    </row>
    <row r="1880" customFormat="false" ht="12.8" hidden="false" customHeight="false" outlineLevel="0" collapsed="false">
      <c r="A1880" s="2" t="s">
        <v>194</v>
      </c>
      <c r="B1880" s="2"/>
      <c r="C1880" s="2" t="s">
        <v>438</v>
      </c>
      <c r="D1880" s="2" t="s">
        <v>157</v>
      </c>
      <c r="E1880" s="2" t="s">
        <v>8</v>
      </c>
      <c r="F1880" s="2" t="n">
        <v>2</v>
      </c>
      <c r="G1880" s="2" t="s">
        <v>421</v>
      </c>
    </row>
    <row r="1881" customFormat="false" ht="12.8" hidden="false" customHeight="false" outlineLevel="0" collapsed="false">
      <c r="A1881" s="2" t="s">
        <v>194</v>
      </c>
      <c r="B1881" s="2" t="n">
        <v>450220</v>
      </c>
      <c r="C1881" s="2" t="s">
        <v>1394</v>
      </c>
      <c r="D1881" s="2" t="s">
        <v>157</v>
      </c>
      <c r="E1881" s="2" t="s">
        <v>8</v>
      </c>
      <c r="F1881" s="2" t="n">
        <v>2</v>
      </c>
      <c r="G1881" s="2" t="s">
        <v>421</v>
      </c>
    </row>
    <row r="1882" customFormat="false" ht="12.8" hidden="false" customHeight="false" outlineLevel="0" collapsed="false">
      <c r="A1882" s="2" t="s">
        <v>194</v>
      </c>
      <c r="B1882" s="2" t="n">
        <v>471801</v>
      </c>
      <c r="C1882" s="3" t="n">
        <v>43402</v>
      </c>
      <c r="D1882" s="2" t="s">
        <v>157</v>
      </c>
      <c r="E1882" s="2" t="s">
        <v>8</v>
      </c>
      <c r="F1882" s="2" t="n">
        <v>2</v>
      </c>
      <c r="G1882" s="2" t="s">
        <v>1395</v>
      </c>
    </row>
    <row r="1883" customFormat="false" ht="12.8" hidden="false" customHeight="false" outlineLevel="0" collapsed="false">
      <c r="A1883" s="2" t="s">
        <v>194</v>
      </c>
      <c r="B1883" s="2" t="n">
        <v>472182</v>
      </c>
      <c r="C1883" s="3" t="n">
        <v>43412</v>
      </c>
      <c r="D1883" s="2" t="s">
        <v>157</v>
      </c>
      <c r="E1883" s="2" t="s">
        <v>2</v>
      </c>
      <c r="F1883" s="2" t="n">
        <v>2</v>
      </c>
      <c r="G1883" s="2" t="s">
        <v>206</v>
      </c>
    </row>
    <row r="1884" customFormat="false" ht="12.8" hidden="false" customHeight="false" outlineLevel="0" collapsed="false">
      <c r="A1884" s="2" t="s">
        <v>194</v>
      </c>
      <c r="B1884" s="2" t="n">
        <v>7538</v>
      </c>
      <c r="C1884" s="3" t="n">
        <v>44052</v>
      </c>
      <c r="D1884" s="2" t="s">
        <v>157</v>
      </c>
      <c r="E1884" s="2" t="s">
        <v>8</v>
      </c>
      <c r="F1884" s="2" t="n">
        <v>2</v>
      </c>
      <c r="G1884" s="2" t="s">
        <v>579</v>
      </c>
    </row>
    <row r="1885" customFormat="false" ht="12.8" hidden="false" customHeight="false" outlineLevel="0" collapsed="false">
      <c r="A1885" s="2" t="s">
        <v>194</v>
      </c>
      <c r="B1885" s="2" t="n">
        <v>10038</v>
      </c>
      <c r="C1885" s="3" t="n">
        <v>44147</v>
      </c>
      <c r="D1885" s="2" t="s">
        <v>157</v>
      </c>
      <c r="E1885" s="2" t="s">
        <v>8</v>
      </c>
      <c r="F1885" s="2" t="n">
        <v>2</v>
      </c>
      <c r="G1885" s="2" t="s">
        <v>211</v>
      </c>
    </row>
    <row r="1886" customFormat="false" ht="12.8" hidden="false" customHeight="false" outlineLevel="0" collapsed="false">
      <c r="A1886" s="2" t="s">
        <v>194</v>
      </c>
      <c r="B1886" s="2" t="n">
        <v>494</v>
      </c>
      <c r="C1886" s="3" t="n">
        <v>44136</v>
      </c>
      <c r="D1886" s="2" t="s">
        <v>157</v>
      </c>
      <c r="E1886" s="2" t="s">
        <v>8</v>
      </c>
      <c r="F1886" s="2" t="n">
        <v>3</v>
      </c>
      <c r="G1886" s="2" t="s">
        <v>211</v>
      </c>
    </row>
    <row r="1887" customFormat="false" ht="12.8" hidden="false" customHeight="false" outlineLevel="0" collapsed="false">
      <c r="A1887" s="2" t="s">
        <v>194</v>
      </c>
      <c r="B1887" s="2" t="n">
        <v>472735</v>
      </c>
      <c r="C1887" s="3" t="n">
        <v>43426</v>
      </c>
      <c r="D1887" s="2" t="s">
        <v>1396</v>
      </c>
      <c r="E1887" s="2" t="s">
        <v>8</v>
      </c>
      <c r="F1887" s="2" t="n">
        <v>1</v>
      </c>
      <c r="G1887" s="2" t="s">
        <v>206</v>
      </c>
    </row>
    <row r="1888" customFormat="false" ht="12.8" hidden="false" customHeight="false" outlineLevel="0" collapsed="false">
      <c r="A1888" s="2" t="s">
        <v>79</v>
      </c>
      <c r="B1888" s="2" t="n">
        <v>11687</v>
      </c>
      <c r="C1888" s="3" t="n">
        <v>44026</v>
      </c>
      <c r="D1888" s="2" t="s">
        <v>157</v>
      </c>
      <c r="E1888" s="2" t="s">
        <v>8</v>
      </c>
      <c r="F1888" s="2" t="n">
        <v>2</v>
      </c>
      <c r="G1888" s="2" t="s">
        <v>206</v>
      </c>
    </row>
    <row r="1889" customFormat="false" ht="12.8" hidden="false" customHeight="false" outlineLevel="0" collapsed="false">
      <c r="A1889" s="2" t="s">
        <v>79</v>
      </c>
      <c r="B1889" s="2" t="n">
        <v>10628</v>
      </c>
      <c r="C1889" s="3" t="n">
        <v>44087</v>
      </c>
      <c r="D1889" s="2" t="s">
        <v>157</v>
      </c>
      <c r="E1889" s="2" t="s">
        <v>8</v>
      </c>
      <c r="F1889" s="2" t="n">
        <v>2</v>
      </c>
      <c r="G1889" s="2" t="s">
        <v>887</v>
      </c>
    </row>
    <row r="1890" customFormat="false" ht="12.8" hidden="false" customHeight="false" outlineLevel="0" collapsed="false">
      <c r="A1890" s="2" t="s">
        <v>151</v>
      </c>
      <c r="B1890" s="2" t="n">
        <v>560850</v>
      </c>
      <c r="C1890" s="2" t="s">
        <v>1397</v>
      </c>
      <c r="D1890" s="2" t="s">
        <v>157</v>
      </c>
      <c r="E1890" s="2" t="s">
        <v>8</v>
      </c>
      <c r="F1890" s="2" t="n">
        <v>2</v>
      </c>
      <c r="G1890" s="2" t="s">
        <v>258</v>
      </c>
    </row>
    <row r="1891" customFormat="false" ht="12.8" hidden="false" customHeight="false" outlineLevel="0" collapsed="false">
      <c r="A1891" s="2" t="s">
        <v>151</v>
      </c>
      <c r="B1891" s="2" t="n">
        <v>561889</v>
      </c>
      <c r="C1891" s="2" t="s">
        <v>1398</v>
      </c>
      <c r="D1891" s="2" t="s">
        <v>157</v>
      </c>
      <c r="E1891" s="2" t="s">
        <v>8</v>
      </c>
      <c r="F1891" s="2" t="n">
        <v>2</v>
      </c>
      <c r="G1891" s="2" t="s">
        <v>421</v>
      </c>
    </row>
    <row r="1892" customFormat="false" ht="12.8" hidden="false" customHeight="false" outlineLevel="0" collapsed="false">
      <c r="A1892" s="1" t="s">
        <v>151</v>
      </c>
      <c r="B1892" s="1" t="n">
        <v>12592</v>
      </c>
      <c r="C1892" s="3" t="n">
        <v>44515</v>
      </c>
      <c r="D1892" s="1" t="s">
        <v>157</v>
      </c>
      <c r="E1892" s="1" t="s">
        <v>8</v>
      </c>
      <c r="F1892" s="1" t="n">
        <v>3</v>
      </c>
      <c r="G1892" s="1" t="s">
        <v>206</v>
      </c>
      <c r="H1892" s="1" t="n">
        <v>16</v>
      </c>
    </row>
    <row r="1893" customFormat="false" ht="12.8" hidden="false" customHeight="false" outlineLevel="0" collapsed="false">
      <c r="A1893" s="1" t="s">
        <v>151</v>
      </c>
      <c r="B1893" s="1" t="n">
        <v>12592</v>
      </c>
      <c r="C1893" s="3" t="n">
        <v>44515</v>
      </c>
      <c r="D1893" s="1" t="s">
        <v>157</v>
      </c>
      <c r="E1893" s="1" t="s">
        <v>8</v>
      </c>
      <c r="F1893" s="1" t="n">
        <v>3</v>
      </c>
      <c r="G1893" s="1" t="s">
        <v>206</v>
      </c>
      <c r="H1893" s="1" t="n">
        <v>16</v>
      </c>
    </row>
    <row r="1894" customFormat="false" ht="12.8" hidden="false" customHeight="false" outlineLevel="0" collapsed="false">
      <c r="A1894" s="2" t="s">
        <v>194</v>
      </c>
      <c r="B1894" s="2" t="n">
        <v>457183</v>
      </c>
      <c r="C1894" s="2" t="s">
        <v>699</v>
      </c>
      <c r="D1894" s="2" t="s">
        <v>157</v>
      </c>
      <c r="E1894" s="2" t="s">
        <v>8</v>
      </c>
      <c r="F1894" s="2" t="n">
        <v>2</v>
      </c>
      <c r="G1894" s="2" t="s">
        <v>206</v>
      </c>
    </row>
    <row r="1895" customFormat="false" ht="12.8" hidden="false" customHeight="false" outlineLevel="0" collapsed="false">
      <c r="A1895" s="2" t="s">
        <v>0</v>
      </c>
      <c r="B1895" s="2" t="n">
        <v>517113</v>
      </c>
      <c r="C1895" s="2" t="s">
        <v>1399</v>
      </c>
      <c r="D1895" s="2" t="s">
        <v>1400</v>
      </c>
      <c r="E1895" s="2" t="s">
        <v>8</v>
      </c>
      <c r="F1895" s="2" t="n">
        <v>1</v>
      </c>
      <c r="G1895" s="2" t="s">
        <v>1401</v>
      </c>
    </row>
    <row r="1896" customFormat="false" ht="12.8" hidden="false" customHeight="false" outlineLevel="0" collapsed="false">
      <c r="A1896" s="2" t="s">
        <v>160</v>
      </c>
      <c r="B1896" s="2" t="n">
        <v>320385</v>
      </c>
      <c r="C1896" s="2" t="s">
        <v>1402</v>
      </c>
      <c r="D1896" s="2" t="s">
        <v>1403</v>
      </c>
      <c r="E1896" s="2" t="s">
        <v>8</v>
      </c>
      <c r="F1896" s="2" t="n">
        <v>1</v>
      </c>
      <c r="G1896" s="2" t="s">
        <v>1404</v>
      </c>
    </row>
    <row r="1897" customFormat="false" ht="12.8" hidden="false" customHeight="false" outlineLevel="0" collapsed="false">
      <c r="A1897" s="2" t="s">
        <v>451</v>
      </c>
      <c r="B1897" s="2" t="n">
        <v>100333</v>
      </c>
      <c r="C1897" s="2" t="s">
        <v>1405</v>
      </c>
      <c r="D1897" s="2" t="s">
        <v>1406</v>
      </c>
      <c r="E1897" s="2" t="s">
        <v>8</v>
      </c>
      <c r="F1897" s="2" t="n">
        <v>2</v>
      </c>
      <c r="G1897" s="2" t="s">
        <v>1407</v>
      </c>
    </row>
    <row r="1898" customFormat="false" ht="12.8" hidden="false" customHeight="false" outlineLevel="0" collapsed="false">
      <c r="A1898" s="2" t="s">
        <v>0</v>
      </c>
      <c r="B1898" s="2" t="n">
        <v>459944</v>
      </c>
      <c r="C1898" s="2" t="s">
        <v>1408</v>
      </c>
      <c r="D1898" s="2" t="s">
        <v>21</v>
      </c>
      <c r="E1898" s="2" t="s">
        <v>2</v>
      </c>
      <c r="F1898" s="2" t="n">
        <v>1</v>
      </c>
      <c r="G1898" s="2" t="s">
        <v>3</v>
      </c>
    </row>
    <row r="1899" customFormat="false" ht="12.8" hidden="false" customHeight="false" outlineLevel="0" collapsed="false">
      <c r="A1899" s="2" t="s">
        <v>0</v>
      </c>
      <c r="B1899" s="2" t="n">
        <v>485746</v>
      </c>
      <c r="C1899" s="2" t="s">
        <v>1185</v>
      </c>
      <c r="D1899" s="2" t="s">
        <v>21</v>
      </c>
      <c r="E1899" s="2" t="s">
        <v>2</v>
      </c>
      <c r="F1899" s="2" t="n">
        <v>1</v>
      </c>
      <c r="G1899" s="2" t="s">
        <v>492</v>
      </c>
    </row>
    <row r="1900" customFormat="false" ht="12.8" hidden="false" customHeight="false" outlineLevel="0" collapsed="false">
      <c r="A1900" s="2" t="s">
        <v>0</v>
      </c>
      <c r="B1900" s="2" t="n">
        <v>22321</v>
      </c>
      <c r="C1900" s="3" t="n">
        <v>44371</v>
      </c>
      <c r="D1900" s="2" t="s">
        <v>21</v>
      </c>
      <c r="E1900" s="2" t="s">
        <v>2</v>
      </c>
      <c r="F1900" s="2" t="n">
        <v>1</v>
      </c>
      <c r="G1900" s="2" t="s">
        <v>207</v>
      </c>
      <c r="H1900" s="1" t="n">
        <v>1</v>
      </c>
    </row>
    <row r="1901" customFormat="false" ht="12.8" hidden="false" customHeight="false" outlineLevel="0" collapsed="false">
      <c r="A1901" s="2" t="s">
        <v>0</v>
      </c>
      <c r="B1901" s="2" t="n">
        <v>22321</v>
      </c>
      <c r="C1901" s="3" t="n">
        <v>44371</v>
      </c>
      <c r="D1901" s="2" t="s">
        <v>21</v>
      </c>
      <c r="E1901" s="2" t="s">
        <v>2</v>
      </c>
      <c r="F1901" s="2" t="n">
        <v>1</v>
      </c>
      <c r="G1901" s="2" t="s">
        <v>207</v>
      </c>
      <c r="H1901" s="1" t="n">
        <v>1</v>
      </c>
    </row>
    <row r="1902" customFormat="false" ht="12.8" hidden="false" customHeight="false" outlineLevel="0" collapsed="false">
      <c r="A1902" s="2" t="s">
        <v>194</v>
      </c>
      <c r="B1902" s="2" t="n">
        <v>470572</v>
      </c>
      <c r="C1902" s="3" t="n">
        <v>43323</v>
      </c>
      <c r="D1902" s="2" t="s">
        <v>1409</v>
      </c>
      <c r="E1902" s="2" t="s">
        <v>2</v>
      </c>
      <c r="F1902" s="2" t="n">
        <v>2</v>
      </c>
      <c r="G1902" s="2" t="s">
        <v>1410</v>
      </c>
    </row>
    <row r="1903" customFormat="false" ht="12.8" hidden="false" customHeight="false" outlineLevel="0" collapsed="false">
      <c r="A1903" s="2" t="s">
        <v>0</v>
      </c>
      <c r="B1903" s="2" t="n">
        <v>488270</v>
      </c>
      <c r="C1903" s="2" t="s">
        <v>1411</v>
      </c>
      <c r="D1903" s="2" t="s">
        <v>150</v>
      </c>
      <c r="E1903" s="2" t="s">
        <v>2</v>
      </c>
      <c r="F1903" s="2" t="n">
        <v>1</v>
      </c>
      <c r="G1903" s="2" t="s">
        <v>492</v>
      </c>
    </row>
    <row r="1904" customFormat="false" ht="12.8" hidden="false" customHeight="false" outlineLevel="0" collapsed="false">
      <c r="A1904" s="2" t="s">
        <v>0</v>
      </c>
      <c r="B1904" s="2"/>
      <c r="C1904" s="3" t="n">
        <v>43437</v>
      </c>
      <c r="D1904" s="2" t="s">
        <v>150</v>
      </c>
      <c r="E1904" s="2" t="s">
        <v>8</v>
      </c>
      <c r="F1904" s="2" t="n">
        <v>1</v>
      </c>
      <c r="G1904" s="2" t="s">
        <v>419</v>
      </c>
    </row>
    <row r="1905" customFormat="false" ht="12.8" hidden="false" customHeight="false" outlineLevel="0" collapsed="false">
      <c r="A1905" s="2" t="s">
        <v>110</v>
      </c>
      <c r="B1905" s="2"/>
      <c r="C1905" s="3" t="n">
        <v>43255</v>
      </c>
      <c r="D1905" s="2" t="s">
        <v>150</v>
      </c>
      <c r="E1905" s="2" t="s">
        <v>1412</v>
      </c>
      <c r="F1905" s="2" t="n">
        <v>1</v>
      </c>
      <c r="G1905" s="2" t="s">
        <v>254</v>
      </c>
    </row>
    <row r="1906" customFormat="false" ht="12.8" hidden="false" customHeight="false" outlineLevel="0" collapsed="false">
      <c r="A1906" s="2" t="s">
        <v>130</v>
      </c>
      <c r="B1906" s="2" t="n">
        <v>576584</v>
      </c>
      <c r="C1906" s="3" t="n">
        <v>43239</v>
      </c>
      <c r="D1906" s="2" t="s">
        <v>150</v>
      </c>
      <c r="E1906" s="2" t="s">
        <v>8</v>
      </c>
      <c r="F1906" s="2" t="n">
        <v>1</v>
      </c>
      <c r="G1906" s="6" t="s">
        <v>1413</v>
      </c>
    </row>
    <row r="1907" customFormat="false" ht="12.8" hidden="false" customHeight="false" outlineLevel="0" collapsed="false">
      <c r="A1907" s="1" t="s">
        <v>194</v>
      </c>
      <c r="B1907" s="1" t="n">
        <v>10370</v>
      </c>
      <c r="C1907" s="3" t="n">
        <v>44543</v>
      </c>
      <c r="D1907" s="1" t="s">
        <v>329</v>
      </c>
      <c r="E1907" s="1" t="s">
        <v>8</v>
      </c>
      <c r="F1907" s="1" t="n">
        <v>1</v>
      </c>
      <c r="G1907" s="1" t="s">
        <v>242</v>
      </c>
      <c r="H1907" s="1" t="n">
        <v>151</v>
      </c>
    </row>
    <row r="1908" customFormat="false" ht="12.8" hidden="false" customHeight="false" outlineLevel="0" collapsed="false">
      <c r="A1908" s="1" t="s">
        <v>194</v>
      </c>
      <c r="B1908" s="1" t="n">
        <v>10370</v>
      </c>
      <c r="C1908" s="3" t="n">
        <v>44543</v>
      </c>
      <c r="D1908" s="1" t="s">
        <v>329</v>
      </c>
      <c r="E1908" s="1" t="s">
        <v>8</v>
      </c>
      <c r="F1908" s="1" t="n">
        <v>1</v>
      </c>
      <c r="G1908" s="1" t="s">
        <v>242</v>
      </c>
      <c r="H1908" s="1" t="n">
        <v>151</v>
      </c>
    </row>
    <row r="1909" customFormat="false" ht="12.8" hidden="false" customHeight="false" outlineLevel="0" collapsed="false">
      <c r="A1909" s="2" t="s">
        <v>112</v>
      </c>
      <c r="B1909" s="2"/>
      <c r="C1909" s="2" t="s">
        <v>428</v>
      </c>
      <c r="D1909" s="2" t="s">
        <v>1414</v>
      </c>
      <c r="E1909" s="2" t="s">
        <v>8</v>
      </c>
      <c r="F1909" s="2" t="n">
        <v>2</v>
      </c>
      <c r="G1909" s="2" t="s">
        <v>421</v>
      </c>
    </row>
    <row r="1910" customFormat="false" ht="12.8" hidden="false" customHeight="false" outlineLevel="0" collapsed="false">
      <c r="A1910" s="2" t="s">
        <v>0</v>
      </c>
      <c r="B1910" s="2" t="n">
        <v>500390</v>
      </c>
      <c r="C1910" s="2" t="s">
        <v>1415</v>
      </c>
      <c r="D1910" s="2" t="s">
        <v>1416</v>
      </c>
      <c r="E1910" s="2" t="s">
        <v>8</v>
      </c>
      <c r="F1910" s="2" t="n">
        <v>1</v>
      </c>
      <c r="G1910" s="2" t="s">
        <v>492</v>
      </c>
    </row>
    <row r="1911" customFormat="false" ht="12.8" hidden="false" customHeight="false" outlineLevel="0" collapsed="false">
      <c r="A1911" s="2" t="s">
        <v>0</v>
      </c>
      <c r="B1911" s="2" t="n">
        <v>535324</v>
      </c>
      <c r="C1911" s="2" t="s">
        <v>521</v>
      </c>
      <c r="D1911" s="2" t="s">
        <v>400</v>
      </c>
      <c r="E1911" s="2" t="s">
        <v>8</v>
      </c>
      <c r="F1911" s="2" t="n">
        <v>1</v>
      </c>
      <c r="G1911" s="2" t="s">
        <v>449</v>
      </c>
    </row>
    <row r="1912" customFormat="false" ht="12.8" hidden="false" customHeight="false" outlineLevel="0" collapsed="false">
      <c r="A1912" s="2" t="s">
        <v>0</v>
      </c>
      <c r="B1912" s="2" t="n">
        <v>572140</v>
      </c>
      <c r="C1912" s="3" t="n">
        <v>43382</v>
      </c>
      <c r="D1912" s="2" t="s">
        <v>400</v>
      </c>
      <c r="E1912" s="2" t="s">
        <v>8</v>
      </c>
      <c r="F1912" s="2" t="n">
        <v>2</v>
      </c>
      <c r="G1912" s="2" t="s">
        <v>1417</v>
      </c>
    </row>
    <row r="1913" customFormat="false" ht="12.8" hidden="false" customHeight="false" outlineLevel="0" collapsed="false">
      <c r="A1913" s="2" t="s">
        <v>0</v>
      </c>
      <c r="B1913" s="2" t="n">
        <v>500167</v>
      </c>
      <c r="C1913" s="2" t="s">
        <v>979</v>
      </c>
      <c r="D1913" s="2" t="s">
        <v>400</v>
      </c>
      <c r="E1913" s="2" t="s">
        <v>8</v>
      </c>
      <c r="F1913" s="2" t="n">
        <v>3</v>
      </c>
      <c r="G1913" s="2" t="s">
        <v>1418</v>
      </c>
    </row>
    <row r="1914" customFormat="false" ht="12.8" hidden="false" customHeight="false" outlineLevel="0" collapsed="false">
      <c r="A1914" s="2" t="s">
        <v>151</v>
      </c>
      <c r="B1914" s="2" t="n">
        <v>21140</v>
      </c>
      <c r="C1914" s="3" t="n">
        <v>43766</v>
      </c>
      <c r="D1914" s="2" t="s">
        <v>400</v>
      </c>
      <c r="E1914" s="2" t="s">
        <v>8</v>
      </c>
      <c r="F1914" s="2" t="n">
        <v>2</v>
      </c>
      <c r="G1914" s="2" t="s">
        <v>258</v>
      </c>
    </row>
    <row r="1915" customFormat="false" ht="12.8" hidden="false" customHeight="false" outlineLevel="0" collapsed="false">
      <c r="A1915" s="2" t="s">
        <v>79</v>
      </c>
      <c r="B1915" s="2" t="n">
        <v>8774</v>
      </c>
      <c r="C1915" s="3" t="n">
        <v>43750</v>
      </c>
      <c r="D1915" s="2" t="s">
        <v>1419</v>
      </c>
      <c r="E1915" s="2" t="s">
        <v>8</v>
      </c>
      <c r="F1915" s="2" t="n">
        <v>2</v>
      </c>
      <c r="G1915" s="2" t="s">
        <v>1420</v>
      </c>
    </row>
    <row r="1916" customFormat="false" ht="12.8" hidden="false" customHeight="false" outlineLevel="0" collapsed="false">
      <c r="A1916" s="2" t="s">
        <v>79</v>
      </c>
      <c r="B1916" s="2" t="n">
        <v>437049</v>
      </c>
      <c r="C1916" s="2" t="s">
        <v>612</v>
      </c>
      <c r="D1916" s="2" t="s">
        <v>1421</v>
      </c>
      <c r="E1916" s="2" t="s">
        <v>8</v>
      </c>
      <c r="F1916" s="2" t="n">
        <v>3</v>
      </c>
      <c r="G1916" s="2" t="s">
        <v>1422</v>
      </c>
    </row>
    <row r="1917" customFormat="false" ht="12.8" hidden="false" customHeight="false" outlineLevel="0" collapsed="false">
      <c r="A1917" s="2" t="s">
        <v>0</v>
      </c>
      <c r="B1917" s="2" t="n">
        <v>569134</v>
      </c>
      <c r="C1917" s="3" t="n">
        <v>43353</v>
      </c>
      <c r="D1917" s="2" t="s">
        <v>1423</v>
      </c>
      <c r="E1917" s="2" t="s">
        <v>8</v>
      </c>
      <c r="F1917" s="2" t="n">
        <v>3</v>
      </c>
      <c r="G1917" s="2" t="s">
        <v>1424</v>
      </c>
    </row>
    <row r="1918" customFormat="false" ht="12.8" hidden="false" customHeight="false" outlineLevel="0" collapsed="false">
      <c r="A1918" s="2" t="s">
        <v>110</v>
      </c>
      <c r="B1918" s="2" t="n">
        <v>53501</v>
      </c>
      <c r="C1918" s="2" t="s">
        <v>1425</v>
      </c>
      <c r="D1918" s="2" t="s">
        <v>1426</v>
      </c>
      <c r="E1918" s="2" t="s">
        <v>166</v>
      </c>
      <c r="F1918" s="2" t="n">
        <v>3</v>
      </c>
      <c r="G1918" s="2" t="s">
        <v>1427</v>
      </c>
    </row>
    <row r="1919" customFormat="false" ht="12.8" hidden="false" customHeight="false" outlineLevel="0" collapsed="false">
      <c r="A1919" s="2" t="s">
        <v>110</v>
      </c>
      <c r="B1919" s="2"/>
      <c r="C1919" s="2" t="s">
        <v>589</v>
      </c>
      <c r="D1919" s="2" t="s">
        <v>1428</v>
      </c>
      <c r="E1919" s="2" t="s">
        <v>8</v>
      </c>
      <c r="F1919" s="2" t="n">
        <v>1</v>
      </c>
      <c r="G1919" s="2" t="s">
        <v>421</v>
      </c>
    </row>
    <row r="1920" customFormat="false" ht="12.8" hidden="false" customHeight="false" outlineLevel="0" collapsed="false">
      <c r="A1920" s="2" t="s">
        <v>79</v>
      </c>
      <c r="B1920" s="2" t="n">
        <v>453652</v>
      </c>
      <c r="C1920" s="2" t="s">
        <v>630</v>
      </c>
      <c r="D1920" s="2" t="s">
        <v>1429</v>
      </c>
      <c r="E1920" s="2" t="s">
        <v>8</v>
      </c>
      <c r="F1920" s="2" t="n">
        <v>1</v>
      </c>
      <c r="G1920" s="2" t="s">
        <v>1430</v>
      </c>
    </row>
    <row r="1921" customFormat="false" ht="12.8" hidden="false" customHeight="false" outlineLevel="0" collapsed="false">
      <c r="A1921" s="2" t="s">
        <v>182</v>
      </c>
      <c r="B1921" s="2" t="n">
        <v>23285</v>
      </c>
      <c r="C1921" s="3" t="n">
        <v>43768</v>
      </c>
      <c r="D1921" s="2" t="s">
        <v>1431</v>
      </c>
      <c r="E1921" s="2" t="s">
        <v>8</v>
      </c>
      <c r="F1921" s="2" t="n">
        <v>1</v>
      </c>
      <c r="G1921" s="2" t="s">
        <v>1432</v>
      </c>
    </row>
    <row r="1922" customFormat="false" ht="12.8" hidden="false" customHeight="false" outlineLevel="0" collapsed="false">
      <c r="A1922" s="2" t="s">
        <v>0</v>
      </c>
      <c r="B1922" s="2" t="n">
        <v>577930</v>
      </c>
      <c r="C1922" s="3" t="n">
        <v>43440</v>
      </c>
      <c r="D1922" s="2" t="s">
        <v>1433</v>
      </c>
      <c r="E1922" s="2" t="s">
        <v>8</v>
      </c>
      <c r="F1922" s="2" t="n">
        <v>1</v>
      </c>
      <c r="G1922" s="2" t="s">
        <v>1175</v>
      </c>
    </row>
    <row r="1923" customFormat="false" ht="12.8" hidden="false" customHeight="false" outlineLevel="0" collapsed="false">
      <c r="A1923" s="2" t="s">
        <v>0</v>
      </c>
      <c r="B1923" s="2" t="n">
        <v>472897</v>
      </c>
      <c r="C1923" s="2" t="s">
        <v>1434</v>
      </c>
      <c r="D1923" s="2" t="s">
        <v>1435</v>
      </c>
      <c r="E1923" s="2" t="s">
        <v>8</v>
      </c>
      <c r="F1923" s="2" t="n">
        <v>1</v>
      </c>
      <c r="G1923" s="2" t="s">
        <v>593</v>
      </c>
    </row>
    <row r="1924" customFormat="false" ht="12.8" hidden="false" customHeight="false" outlineLevel="0" collapsed="false">
      <c r="A1924" s="2" t="s">
        <v>0</v>
      </c>
      <c r="B1924" s="2" t="n">
        <v>589017</v>
      </c>
      <c r="C1924" s="3" t="n">
        <v>43553</v>
      </c>
      <c r="D1924" s="2" t="s">
        <v>1436</v>
      </c>
      <c r="E1924" s="2" t="s">
        <v>8</v>
      </c>
      <c r="F1924" s="2" t="n">
        <v>2</v>
      </c>
      <c r="G1924" s="2" t="s">
        <v>1371</v>
      </c>
    </row>
    <row r="1925" customFormat="false" ht="12.8" hidden="false" customHeight="false" outlineLevel="0" collapsed="false">
      <c r="A1925" s="2" t="s">
        <v>0</v>
      </c>
      <c r="B1925" s="2" t="n">
        <v>20414</v>
      </c>
      <c r="C1925" s="3" t="n">
        <v>44100</v>
      </c>
      <c r="D1925" s="2" t="s">
        <v>17</v>
      </c>
      <c r="E1925" s="2" t="s">
        <v>2</v>
      </c>
      <c r="F1925" s="2" t="n">
        <v>1</v>
      </c>
      <c r="G1925" s="2" t="s">
        <v>206</v>
      </c>
    </row>
    <row r="1926" customFormat="false" ht="12.8" hidden="false" customHeight="false" outlineLevel="0" collapsed="false">
      <c r="A1926" s="2" t="s">
        <v>79</v>
      </c>
      <c r="B1926" s="2" t="n">
        <v>1205</v>
      </c>
      <c r="C1926" s="3" t="n">
        <v>44379</v>
      </c>
      <c r="D1926" s="2" t="s">
        <v>17</v>
      </c>
      <c r="E1926" s="2" t="s">
        <v>2</v>
      </c>
      <c r="F1926" s="2" t="n">
        <v>1</v>
      </c>
      <c r="G1926" s="2" t="s">
        <v>231</v>
      </c>
      <c r="H1926" s="1" t="n">
        <v>25</v>
      </c>
    </row>
    <row r="1927" customFormat="false" ht="12.8" hidden="false" customHeight="false" outlineLevel="0" collapsed="false">
      <c r="A1927" s="2" t="s">
        <v>79</v>
      </c>
      <c r="B1927" s="2" t="n">
        <v>1205</v>
      </c>
      <c r="C1927" s="3" t="n">
        <v>44379</v>
      </c>
      <c r="D1927" s="2" t="s">
        <v>17</v>
      </c>
      <c r="E1927" s="2" t="s">
        <v>2</v>
      </c>
      <c r="F1927" s="2" t="n">
        <v>1</v>
      </c>
      <c r="G1927" s="2" t="s">
        <v>231</v>
      </c>
      <c r="H1927" s="1" t="n">
        <v>25</v>
      </c>
    </row>
    <row r="1928" customFormat="false" ht="12.8" hidden="false" customHeight="false" outlineLevel="0" collapsed="false">
      <c r="A1928" s="2" t="s">
        <v>0</v>
      </c>
      <c r="B1928" s="2" t="n">
        <v>496531</v>
      </c>
      <c r="C1928" s="2" t="s">
        <v>1437</v>
      </c>
      <c r="D1928" s="2" t="s">
        <v>1438</v>
      </c>
      <c r="E1928" s="2" t="s">
        <v>2</v>
      </c>
      <c r="F1928" s="2" t="n">
        <v>1</v>
      </c>
      <c r="G1928" s="2" t="s">
        <v>421</v>
      </c>
    </row>
    <row r="1929" customFormat="false" ht="12.8" hidden="false" customHeight="false" outlineLevel="0" collapsed="false">
      <c r="A1929" s="2" t="s">
        <v>0</v>
      </c>
      <c r="B1929" s="2" t="n">
        <v>496753</v>
      </c>
      <c r="C1929" s="2" t="s">
        <v>1439</v>
      </c>
      <c r="D1929" s="2" t="s">
        <v>13</v>
      </c>
      <c r="E1929" s="2" t="s">
        <v>2</v>
      </c>
      <c r="F1929" s="2" t="n">
        <v>1</v>
      </c>
      <c r="G1929" s="2" t="s">
        <v>1440</v>
      </c>
    </row>
    <row r="1930" customFormat="false" ht="12.8" hidden="false" customHeight="false" outlineLevel="0" collapsed="false">
      <c r="A1930" s="2" t="s">
        <v>0</v>
      </c>
      <c r="B1930" s="2" t="n">
        <v>558038</v>
      </c>
      <c r="C1930" s="3" t="n">
        <v>43253</v>
      </c>
      <c r="D1930" s="2" t="s">
        <v>13</v>
      </c>
      <c r="E1930" s="2" t="s">
        <v>2</v>
      </c>
      <c r="F1930" s="2" t="n">
        <v>1</v>
      </c>
      <c r="G1930" s="2" t="s">
        <v>608</v>
      </c>
    </row>
    <row r="1931" customFormat="false" ht="12.8" hidden="false" customHeight="false" outlineLevel="0" collapsed="false">
      <c r="A1931" s="2" t="s">
        <v>0</v>
      </c>
      <c r="B1931" s="2" t="n">
        <v>577848</v>
      </c>
      <c r="C1931" s="3" t="n">
        <v>43440</v>
      </c>
      <c r="D1931" s="2" t="s">
        <v>13</v>
      </c>
      <c r="E1931" s="2" t="s">
        <v>8</v>
      </c>
      <c r="F1931" s="2" t="n">
        <v>1</v>
      </c>
      <c r="G1931" s="2" t="s">
        <v>419</v>
      </c>
    </row>
    <row r="1932" customFormat="false" ht="12.8" hidden="false" customHeight="false" outlineLevel="0" collapsed="false">
      <c r="A1932" s="2" t="s">
        <v>0</v>
      </c>
      <c r="B1932" s="2" t="n">
        <v>597978</v>
      </c>
      <c r="C1932" s="3" t="n">
        <v>43641</v>
      </c>
      <c r="D1932" s="2" t="s">
        <v>13</v>
      </c>
      <c r="E1932" s="2" t="s">
        <v>8</v>
      </c>
      <c r="F1932" s="2" t="n">
        <v>1</v>
      </c>
      <c r="G1932" s="2" t="s">
        <v>1441</v>
      </c>
    </row>
    <row r="1933" customFormat="false" ht="12.8" hidden="false" customHeight="false" outlineLevel="0" collapsed="false">
      <c r="A1933" s="2" t="s">
        <v>160</v>
      </c>
      <c r="B1933" s="2" t="n">
        <v>6054</v>
      </c>
      <c r="C1933" s="3" t="n">
        <v>44082</v>
      </c>
      <c r="D1933" s="2" t="s">
        <v>13</v>
      </c>
      <c r="E1933" s="2" t="s">
        <v>2</v>
      </c>
      <c r="F1933" s="2" t="n">
        <v>1</v>
      </c>
      <c r="G1933" s="2" t="s">
        <v>242</v>
      </c>
    </row>
    <row r="1934" customFormat="false" ht="12.8" hidden="false" customHeight="false" outlineLevel="0" collapsed="false">
      <c r="A1934" s="2" t="s">
        <v>79</v>
      </c>
      <c r="B1934" s="2" t="n">
        <v>456558</v>
      </c>
      <c r="C1934" s="2" t="s">
        <v>1442</v>
      </c>
      <c r="D1934" s="2" t="s">
        <v>1443</v>
      </c>
      <c r="E1934" s="2" t="s">
        <v>8</v>
      </c>
      <c r="F1934" s="2" t="n">
        <v>1</v>
      </c>
      <c r="G1934" s="2" t="s">
        <v>1009</v>
      </c>
    </row>
    <row r="1935" customFormat="false" ht="12.8" hidden="false" customHeight="false" outlineLevel="0" collapsed="false">
      <c r="A1935" s="2" t="s">
        <v>130</v>
      </c>
      <c r="B1935" s="2" t="n">
        <v>586476</v>
      </c>
      <c r="C1935" s="3" t="n">
        <v>43359</v>
      </c>
      <c r="D1935" s="2" t="s">
        <v>1444</v>
      </c>
      <c r="E1935" s="2" t="s">
        <v>8</v>
      </c>
      <c r="F1935" s="2" t="n">
        <v>1</v>
      </c>
      <c r="G1935" s="2" t="s">
        <v>1445</v>
      </c>
    </row>
    <row r="1936" customFormat="false" ht="12.8" hidden="false" customHeight="false" outlineLevel="0" collapsed="false">
      <c r="A1936" s="2" t="s">
        <v>0</v>
      </c>
      <c r="B1936" s="2" t="n">
        <v>8733</v>
      </c>
      <c r="C1936" s="3" t="n">
        <v>44115</v>
      </c>
      <c r="D1936" s="2" t="s">
        <v>1446</v>
      </c>
      <c r="E1936" s="2" t="s">
        <v>2</v>
      </c>
      <c r="F1936" s="2" t="n">
        <v>1</v>
      </c>
      <c r="G1936" s="2" t="s">
        <v>1447</v>
      </c>
    </row>
    <row r="1937" customFormat="false" ht="12.8" hidden="false" customHeight="false" outlineLevel="0" collapsed="false">
      <c r="A1937" s="2" t="s">
        <v>151</v>
      </c>
      <c r="B1937" s="2" t="n">
        <v>572147</v>
      </c>
      <c r="C1937" s="3" t="s">
        <v>1145</v>
      </c>
      <c r="D1937" s="2" t="s">
        <v>1448</v>
      </c>
      <c r="E1937" s="2" t="s">
        <v>8</v>
      </c>
      <c r="F1937" s="2" t="n">
        <v>1</v>
      </c>
      <c r="G1937" s="2" t="s">
        <v>1449</v>
      </c>
    </row>
    <row r="1938" customFormat="false" ht="12.8" hidden="false" customHeight="false" outlineLevel="0" collapsed="false">
      <c r="A1938" s="2" t="s">
        <v>130</v>
      </c>
      <c r="B1938" s="2"/>
      <c r="C1938" s="3" t="n">
        <v>43205</v>
      </c>
      <c r="D1938" s="2" t="s">
        <v>1450</v>
      </c>
      <c r="E1938" s="2" t="s">
        <v>8</v>
      </c>
      <c r="F1938" s="2" t="n">
        <v>1</v>
      </c>
      <c r="G1938" s="2" t="s">
        <v>876</v>
      </c>
    </row>
    <row r="1939" customFormat="false" ht="12.8" hidden="false" customHeight="false" outlineLevel="0" collapsed="false">
      <c r="A1939" s="2" t="s">
        <v>182</v>
      </c>
      <c r="B1939" s="2" t="n">
        <v>7797</v>
      </c>
      <c r="C1939" s="3" t="n">
        <v>43873</v>
      </c>
      <c r="D1939" s="2" t="s">
        <v>1451</v>
      </c>
      <c r="E1939" s="2" t="s">
        <v>8</v>
      </c>
      <c r="F1939" s="2" t="n">
        <v>4</v>
      </c>
      <c r="G1939" s="2" t="s">
        <v>1452</v>
      </c>
    </row>
    <row r="1940" customFormat="false" ht="12.8" hidden="false" customHeight="false" outlineLevel="0" collapsed="false">
      <c r="A1940" s="2" t="s">
        <v>182</v>
      </c>
      <c r="B1940" s="2" t="n">
        <v>7797</v>
      </c>
      <c r="C1940" s="3" t="n">
        <v>43873</v>
      </c>
      <c r="D1940" s="2" t="s">
        <v>1451</v>
      </c>
      <c r="E1940" s="2" t="s">
        <v>8</v>
      </c>
      <c r="F1940" s="2" t="n">
        <v>4</v>
      </c>
      <c r="G1940" s="2" t="s">
        <v>1452</v>
      </c>
    </row>
    <row r="1941" customFormat="false" ht="12.8" hidden="false" customHeight="false" outlineLevel="0" collapsed="false">
      <c r="A1941" s="2" t="s">
        <v>151</v>
      </c>
      <c r="B1941" s="2" t="n">
        <v>536124</v>
      </c>
      <c r="C1941" s="2" t="s">
        <v>520</v>
      </c>
      <c r="D1941" s="2" t="s">
        <v>1453</v>
      </c>
      <c r="E1941" s="2" t="s">
        <v>8</v>
      </c>
      <c r="F1941" s="2" t="n">
        <v>1</v>
      </c>
      <c r="G1941" s="2" t="s">
        <v>258</v>
      </c>
    </row>
    <row r="1942" customFormat="false" ht="12.8" hidden="false" customHeight="false" outlineLevel="0" collapsed="false">
      <c r="A1942" s="2" t="s">
        <v>151</v>
      </c>
      <c r="B1942" s="2" t="n">
        <v>10890</v>
      </c>
      <c r="C1942" s="3" t="n">
        <v>44482</v>
      </c>
      <c r="D1942" s="2" t="s">
        <v>173</v>
      </c>
      <c r="E1942" s="2" t="s">
        <v>8</v>
      </c>
      <c r="F1942" s="2" t="n">
        <v>1</v>
      </c>
      <c r="G1942" s="2" t="s">
        <v>242</v>
      </c>
      <c r="H1942" s="1" t="n">
        <v>94</v>
      </c>
    </row>
    <row r="1943" customFormat="false" ht="12.8" hidden="false" customHeight="false" outlineLevel="0" collapsed="false">
      <c r="A1943" s="2" t="s">
        <v>151</v>
      </c>
      <c r="B1943" s="2" t="n">
        <v>10890</v>
      </c>
      <c r="C1943" s="3" t="n">
        <v>44482</v>
      </c>
      <c r="D1943" s="2" t="s">
        <v>173</v>
      </c>
      <c r="E1943" s="2" t="s">
        <v>8</v>
      </c>
      <c r="F1943" s="2" t="n">
        <v>1</v>
      </c>
      <c r="G1943" s="2" t="s">
        <v>242</v>
      </c>
      <c r="H1943" s="1" t="n">
        <v>94</v>
      </c>
    </row>
    <row r="1944" customFormat="false" ht="12.8" hidden="false" customHeight="false" outlineLevel="0" collapsed="false">
      <c r="A1944" s="2" t="s">
        <v>0</v>
      </c>
      <c r="B1944" s="2" t="n">
        <v>2601</v>
      </c>
      <c r="C1944" s="3" t="n">
        <v>44078</v>
      </c>
      <c r="D1944" s="2" t="s">
        <v>1454</v>
      </c>
      <c r="E1944" s="2" t="s">
        <v>8</v>
      </c>
      <c r="F1944" s="2" t="n">
        <v>1</v>
      </c>
      <c r="G1944" s="2" t="s">
        <v>236</v>
      </c>
    </row>
    <row r="1945" customFormat="false" ht="12.8" hidden="false" customHeight="false" outlineLevel="0" collapsed="false">
      <c r="A1945" s="2" t="s">
        <v>0</v>
      </c>
      <c r="B1945" s="2" t="n">
        <v>1555</v>
      </c>
      <c r="C1945" s="3" t="n">
        <v>44077</v>
      </c>
      <c r="D1945" s="2" t="s">
        <v>335</v>
      </c>
      <c r="E1945" s="2" t="s">
        <v>8</v>
      </c>
      <c r="F1945" s="2" t="n">
        <v>1</v>
      </c>
      <c r="G1945" s="2" t="s">
        <v>328</v>
      </c>
    </row>
    <row r="1946" customFormat="false" ht="12.8" hidden="false" customHeight="false" outlineLevel="0" collapsed="false">
      <c r="A1946" s="2" t="s">
        <v>0</v>
      </c>
      <c r="B1946" s="2" t="n">
        <v>382</v>
      </c>
      <c r="C1946" s="3" t="n">
        <v>44076</v>
      </c>
      <c r="D1946" s="2" t="s">
        <v>335</v>
      </c>
      <c r="E1946" s="2" t="s">
        <v>8</v>
      </c>
      <c r="F1946" s="2" t="n">
        <v>2</v>
      </c>
      <c r="G1946" s="2" t="s">
        <v>1300</v>
      </c>
    </row>
    <row r="1947" customFormat="false" ht="12.8" hidden="false" customHeight="false" outlineLevel="0" collapsed="false">
      <c r="A1947" s="2" t="s">
        <v>0</v>
      </c>
      <c r="B1947" s="2" t="n">
        <v>18523</v>
      </c>
      <c r="C1947" s="3" t="n">
        <v>44429</v>
      </c>
      <c r="D1947" s="2" t="s">
        <v>335</v>
      </c>
      <c r="E1947" s="2" t="s">
        <v>8</v>
      </c>
      <c r="F1947" s="2" t="n">
        <v>2</v>
      </c>
      <c r="G1947" s="2" t="s">
        <v>211</v>
      </c>
      <c r="H1947" s="1" t="n">
        <v>7</v>
      </c>
    </row>
    <row r="1948" customFormat="false" ht="12.8" hidden="false" customHeight="false" outlineLevel="0" collapsed="false">
      <c r="A1948" s="2" t="s">
        <v>0</v>
      </c>
      <c r="B1948" s="2" t="n">
        <v>25751</v>
      </c>
      <c r="C1948" s="3" t="n">
        <v>44438</v>
      </c>
      <c r="D1948" s="2" t="s">
        <v>335</v>
      </c>
      <c r="E1948" s="2" t="s">
        <v>8</v>
      </c>
      <c r="F1948" s="2" t="n">
        <v>2</v>
      </c>
      <c r="G1948" s="2" t="s">
        <v>206</v>
      </c>
      <c r="H1948" s="1" t="n">
        <v>8</v>
      </c>
    </row>
    <row r="1949" customFormat="false" ht="12.8" hidden="false" customHeight="false" outlineLevel="0" collapsed="false">
      <c r="A1949" s="2" t="s">
        <v>0</v>
      </c>
      <c r="B1949" s="2" t="n">
        <v>18523</v>
      </c>
      <c r="C1949" s="3" t="n">
        <v>44429</v>
      </c>
      <c r="D1949" s="2" t="s">
        <v>335</v>
      </c>
      <c r="E1949" s="2" t="s">
        <v>8</v>
      </c>
      <c r="F1949" s="2" t="n">
        <v>2</v>
      </c>
      <c r="G1949" s="2" t="s">
        <v>211</v>
      </c>
      <c r="H1949" s="1" t="n">
        <v>7</v>
      </c>
    </row>
    <row r="1950" customFormat="false" ht="12.8" hidden="false" customHeight="false" outlineLevel="0" collapsed="false">
      <c r="A1950" s="2" t="s">
        <v>0</v>
      </c>
      <c r="B1950" s="2" t="n">
        <v>25751</v>
      </c>
      <c r="C1950" s="3" t="n">
        <v>44438</v>
      </c>
      <c r="D1950" s="2" t="s">
        <v>335</v>
      </c>
      <c r="E1950" s="2" t="s">
        <v>8</v>
      </c>
      <c r="F1950" s="2" t="n">
        <v>2</v>
      </c>
      <c r="G1950" s="2" t="s">
        <v>206</v>
      </c>
      <c r="H1950" s="1" t="n">
        <v>8</v>
      </c>
    </row>
    <row r="1951" customFormat="false" ht="12.8" hidden="false" customHeight="false" outlineLevel="0" collapsed="false">
      <c r="A1951" s="2" t="s">
        <v>130</v>
      </c>
      <c r="B1951" s="2" t="n">
        <v>10551</v>
      </c>
      <c r="C1951" s="3" t="n">
        <v>44027</v>
      </c>
      <c r="D1951" s="2" t="s">
        <v>1455</v>
      </c>
      <c r="E1951" s="2" t="s">
        <v>8</v>
      </c>
      <c r="F1951" s="2" t="n">
        <v>2</v>
      </c>
      <c r="G1951" s="2" t="s">
        <v>602</v>
      </c>
    </row>
    <row r="1952" customFormat="false" ht="12.8" hidden="false" customHeight="false" outlineLevel="0" collapsed="false">
      <c r="A1952" s="2" t="s">
        <v>130</v>
      </c>
      <c r="B1952" s="2" t="n">
        <v>14482</v>
      </c>
      <c r="C1952" s="3" t="n">
        <v>44122</v>
      </c>
      <c r="D1952" s="2" t="s">
        <v>1455</v>
      </c>
      <c r="E1952" s="2" t="s">
        <v>8</v>
      </c>
      <c r="F1952" s="2" t="n">
        <v>2</v>
      </c>
      <c r="G1952" s="2" t="s">
        <v>528</v>
      </c>
    </row>
    <row r="1953" customFormat="false" ht="12.8" hidden="false" customHeight="false" outlineLevel="0" collapsed="false">
      <c r="A1953" s="2" t="s">
        <v>0</v>
      </c>
      <c r="B1953" s="2" t="n">
        <v>13904</v>
      </c>
      <c r="C1953" s="3" t="n">
        <v>44029</v>
      </c>
      <c r="D1953" s="2" t="s">
        <v>330</v>
      </c>
      <c r="E1953" s="2" t="s">
        <v>8</v>
      </c>
      <c r="F1953" s="2" t="n">
        <v>2</v>
      </c>
      <c r="G1953" s="2" t="s">
        <v>1456</v>
      </c>
    </row>
    <row r="1954" customFormat="false" ht="12.8" hidden="false" customHeight="false" outlineLevel="0" collapsed="false">
      <c r="A1954" s="2" t="s">
        <v>0</v>
      </c>
      <c r="B1954" s="2" t="n">
        <v>3823</v>
      </c>
      <c r="C1954" s="3" t="n">
        <v>44381</v>
      </c>
      <c r="D1954" s="2" t="s">
        <v>330</v>
      </c>
      <c r="E1954" s="2" t="s">
        <v>8</v>
      </c>
      <c r="F1954" s="2" t="n">
        <v>2</v>
      </c>
      <c r="G1954" s="2" t="s">
        <v>236</v>
      </c>
      <c r="H1954" s="1" t="n">
        <v>1</v>
      </c>
    </row>
    <row r="1955" customFormat="false" ht="12.8" hidden="false" customHeight="false" outlineLevel="0" collapsed="false">
      <c r="A1955" s="2" t="s">
        <v>0</v>
      </c>
      <c r="B1955" s="2" t="n">
        <v>21903</v>
      </c>
      <c r="C1955" s="3" t="n">
        <v>44402</v>
      </c>
      <c r="D1955" s="2" t="s">
        <v>330</v>
      </c>
      <c r="E1955" s="2" t="s">
        <v>8</v>
      </c>
      <c r="F1955" s="2" t="n">
        <v>2</v>
      </c>
      <c r="G1955" s="2" t="s">
        <v>332</v>
      </c>
      <c r="H1955" s="1" t="n">
        <v>4</v>
      </c>
    </row>
    <row r="1956" customFormat="false" ht="12.8" hidden="false" customHeight="false" outlineLevel="0" collapsed="false">
      <c r="A1956" s="2" t="s">
        <v>0</v>
      </c>
      <c r="B1956" s="2" t="n">
        <v>3823</v>
      </c>
      <c r="C1956" s="3" t="n">
        <v>44381</v>
      </c>
      <c r="D1956" s="2" t="s">
        <v>330</v>
      </c>
      <c r="E1956" s="2" t="s">
        <v>8</v>
      </c>
      <c r="F1956" s="2" t="n">
        <v>2</v>
      </c>
      <c r="G1956" s="2" t="s">
        <v>236</v>
      </c>
      <c r="H1956" s="1" t="n">
        <v>1</v>
      </c>
    </row>
    <row r="1957" customFormat="false" ht="12.8" hidden="false" customHeight="false" outlineLevel="0" collapsed="false">
      <c r="A1957" s="2" t="s">
        <v>0</v>
      </c>
      <c r="B1957" s="2" t="n">
        <v>21903</v>
      </c>
      <c r="C1957" s="3" t="n">
        <v>44402</v>
      </c>
      <c r="D1957" s="2" t="s">
        <v>330</v>
      </c>
      <c r="E1957" s="2" t="s">
        <v>8</v>
      </c>
      <c r="F1957" s="2" t="n">
        <v>2</v>
      </c>
      <c r="G1957" s="2" t="s">
        <v>332</v>
      </c>
      <c r="H1957" s="1" t="n">
        <v>4</v>
      </c>
    </row>
    <row r="1958" customFormat="false" ht="12.8" hidden="false" customHeight="false" outlineLevel="0" collapsed="false">
      <c r="A1958" s="2" t="s">
        <v>79</v>
      </c>
      <c r="B1958" s="2" t="n">
        <v>22371</v>
      </c>
      <c r="C1958" s="3" t="n">
        <v>44434</v>
      </c>
      <c r="D1958" s="2" t="s">
        <v>330</v>
      </c>
      <c r="E1958" s="2" t="s">
        <v>8</v>
      </c>
      <c r="F1958" s="2" t="n">
        <v>2</v>
      </c>
      <c r="G1958" s="2" t="s">
        <v>258</v>
      </c>
      <c r="H1958" s="1" t="n">
        <v>23</v>
      </c>
    </row>
    <row r="1959" customFormat="false" ht="12.8" hidden="false" customHeight="false" outlineLevel="0" collapsed="false">
      <c r="A1959" s="2" t="s">
        <v>79</v>
      </c>
      <c r="B1959" s="2" t="n">
        <v>9735</v>
      </c>
      <c r="C1959" s="3" t="n">
        <v>44480</v>
      </c>
      <c r="D1959" s="2" t="s">
        <v>330</v>
      </c>
      <c r="E1959" s="2" t="s">
        <v>8</v>
      </c>
      <c r="F1959" s="2" t="n">
        <v>2</v>
      </c>
      <c r="G1959" s="2" t="s">
        <v>206</v>
      </c>
      <c r="H1959" s="1" t="n">
        <v>29</v>
      </c>
    </row>
    <row r="1960" customFormat="false" ht="12.8" hidden="false" customHeight="false" outlineLevel="0" collapsed="false">
      <c r="A1960" s="2" t="s">
        <v>79</v>
      </c>
      <c r="B1960" s="2" t="n">
        <v>22371</v>
      </c>
      <c r="C1960" s="3" t="n">
        <v>44434</v>
      </c>
      <c r="D1960" s="2" t="s">
        <v>330</v>
      </c>
      <c r="E1960" s="2" t="s">
        <v>8</v>
      </c>
      <c r="F1960" s="2" t="n">
        <v>2</v>
      </c>
      <c r="G1960" s="2" t="s">
        <v>258</v>
      </c>
      <c r="H1960" s="1" t="n">
        <v>23</v>
      </c>
    </row>
    <row r="1961" customFormat="false" ht="12.8" hidden="false" customHeight="false" outlineLevel="0" collapsed="false">
      <c r="A1961" s="2" t="s">
        <v>79</v>
      </c>
      <c r="B1961" s="2" t="n">
        <v>9735</v>
      </c>
      <c r="C1961" s="3" t="n">
        <v>44480</v>
      </c>
      <c r="D1961" s="2" t="s">
        <v>330</v>
      </c>
      <c r="E1961" s="2" t="s">
        <v>8</v>
      </c>
      <c r="F1961" s="2" t="n">
        <v>2</v>
      </c>
      <c r="G1961" s="2" t="s">
        <v>206</v>
      </c>
      <c r="H1961" s="1" t="n">
        <v>29</v>
      </c>
    </row>
    <row r="1962" customFormat="false" ht="12.8" hidden="false" customHeight="false" outlineLevel="0" collapsed="false">
      <c r="A1962" s="2" t="s">
        <v>112</v>
      </c>
      <c r="B1962" s="2" t="n">
        <v>6096</v>
      </c>
      <c r="C1962" s="3" t="n">
        <v>44090</v>
      </c>
      <c r="D1962" s="2" t="s">
        <v>330</v>
      </c>
      <c r="E1962" s="2" t="s">
        <v>8</v>
      </c>
      <c r="F1962" s="2" t="n">
        <v>2</v>
      </c>
      <c r="G1962" s="2" t="s">
        <v>1457</v>
      </c>
    </row>
    <row r="1963" customFormat="false" ht="12.8" hidden="false" customHeight="false" outlineLevel="0" collapsed="false">
      <c r="A1963" s="2" t="s">
        <v>112</v>
      </c>
      <c r="B1963" s="2"/>
      <c r="C1963" s="3" t="n">
        <v>44476</v>
      </c>
      <c r="D1963" s="2" t="s">
        <v>330</v>
      </c>
      <c r="E1963" s="2" t="s">
        <v>8</v>
      </c>
      <c r="F1963" s="2" t="n">
        <v>2</v>
      </c>
      <c r="G1963" s="2" t="s">
        <v>211</v>
      </c>
      <c r="H1963" s="1" t="n">
        <v>34</v>
      </c>
    </row>
    <row r="1964" customFormat="false" ht="12.8" hidden="false" customHeight="false" outlineLevel="0" collapsed="false">
      <c r="A1964" s="2" t="s">
        <v>112</v>
      </c>
      <c r="B1964" s="2"/>
      <c r="C1964" s="3" t="n">
        <v>44476</v>
      </c>
      <c r="D1964" s="2" t="s">
        <v>330</v>
      </c>
      <c r="E1964" s="2" t="s">
        <v>8</v>
      </c>
      <c r="F1964" s="2" t="n">
        <v>2</v>
      </c>
      <c r="G1964" s="2" t="s">
        <v>211</v>
      </c>
      <c r="H1964" s="1" t="n">
        <v>34</v>
      </c>
    </row>
    <row r="1965" customFormat="false" ht="12.8" hidden="false" customHeight="false" outlineLevel="0" collapsed="false">
      <c r="A1965" s="2" t="s">
        <v>151</v>
      </c>
      <c r="B1965" s="2" t="n">
        <v>16531</v>
      </c>
      <c r="C1965" s="3" t="n">
        <v>44095</v>
      </c>
      <c r="D1965" s="2" t="s">
        <v>330</v>
      </c>
      <c r="E1965" s="2" t="s">
        <v>8</v>
      </c>
      <c r="F1965" s="2" t="n">
        <v>2</v>
      </c>
      <c r="G1965" s="2" t="s">
        <v>944</v>
      </c>
    </row>
    <row r="1966" customFormat="false" ht="12.8" hidden="false" customHeight="false" outlineLevel="0" collapsed="false">
      <c r="A1966" s="2" t="s">
        <v>182</v>
      </c>
      <c r="B1966" s="2" t="n">
        <v>7516</v>
      </c>
      <c r="C1966" s="3" t="n">
        <v>44113</v>
      </c>
      <c r="D1966" s="2" t="s">
        <v>330</v>
      </c>
      <c r="E1966" s="2" t="s">
        <v>8</v>
      </c>
      <c r="F1966" s="2" t="n">
        <v>2</v>
      </c>
      <c r="G1966" s="2" t="s">
        <v>238</v>
      </c>
    </row>
    <row r="1967" customFormat="false" ht="12.8" hidden="false" customHeight="false" outlineLevel="0" collapsed="false">
      <c r="A1967" s="2" t="s">
        <v>0</v>
      </c>
      <c r="B1967" s="2" t="n">
        <v>535102</v>
      </c>
      <c r="C1967" s="2" t="s">
        <v>435</v>
      </c>
      <c r="D1967" s="2" t="s">
        <v>1458</v>
      </c>
      <c r="E1967" s="2" t="s">
        <v>8</v>
      </c>
      <c r="F1967" s="2" t="n">
        <v>1</v>
      </c>
      <c r="G1967" s="2" t="s">
        <v>1459</v>
      </c>
    </row>
    <row r="1968" customFormat="false" ht="12.8" hidden="false" customHeight="false" outlineLevel="0" collapsed="false">
      <c r="A1968" s="2" t="s">
        <v>110</v>
      </c>
      <c r="B1968" s="2"/>
      <c r="C1968" s="2" t="s">
        <v>881</v>
      </c>
      <c r="D1968" s="2" t="s">
        <v>1460</v>
      </c>
      <c r="E1968" s="2" t="s">
        <v>8</v>
      </c>
      <c r="F1968" s="2" t="n">
        <v>1</v>
      </c>
      <c r="G1968" s="2" t="s">
        <v>251</v>
      </c>
    </row>
    <row r="1969" customFormat="false" ht="12.8" hidden="false" customHeight="false" outlineLevel="0" collapsed="false">
      <c r="A1969" s="2" t="s">
        <v>130</v>
      </c>
      <c r="B1969" s="2"/>
      <c r="C1969" s="3" t="n">
        <v>43258</v>
      </c>
      <c r="D1969" s="2" t="s">
        <v>1461</v>
      </c>
      <c r="E1969" s="2" t="s">
        <v>2</v>
      </c>
      <c r="F1969" s="2" t="n">
        <v>1</v>
      </c>
      <c r="G1969" s="2" t="s">
        <v>1462</v>
      </c>
    </row>
    <row r="1970" customFormat="false" ht="12.8" hidden="false" customHeight="false" outlineLevel="0" collapsed="false">
      <c r="A1970" s="2" t="s">
        <v>0</v>
      </c>
      <c r="B1970" s="2" t="n">
        <v>463625</v>
      </c>
      <c r="C1970" s="2" t="s">
        <v>1216</v>
      </c>
      <c r="D1970" s="2" t="s">
        <v>1463</v>
      </c>
      <c r="E1970" s="2" t="s">
        <v>8</v>
      </c>
      <c r="F1970" s="2" t="n">
        <v>1</v>
      </c>
      <c r="G1970" s="2" t="s">
        <v>421</v>
      </c>
    </row>
    <row r="1971" customFormat="false" ht="12.8" hidden="false" customHeight="false" outlineLevel="0" collapsed="false">
      <c r="A1971" s="2" t="s">
        <v>0</v>
      </c>
      <c r="B1971" s="2" t="n">
        <v>527969</v>
      </c>
      <c r="C1971" s="2" t="s">
        <v>1464</v>
      </c>
      <c r="D1971" s="2" t="s">
        <v>24</v>
      </c>
      <c r="E1971" s="2" t="s">
        <v>8</v>
      </c>
      <c r="F1971" s="2" t="n">
        <v>1</v>
      </c>
      <c r="G1971" s="2" t="s">
        <v>1465</v>
      </c>
    </row>
    <row r="1972" customFormat="false" ht="12.8" hidden="false" customHeight="false" outlineLevel="0" collapsed="false">
      <c r="A1972" s="2" t="s">
        <v>0</v>
      </c>
      <c r="B1972" s="2" t="n">
        <v>573774</v>
      </c>
      <c r="C1972" s="3" t="n">
        <v>43397</v>
      </c>
      <c r="D1972" s="2" t="s">
        <v>24</v>
      </c>
      <c r="E1972" s="2" t="s">
        <v>2</v>
      </c>
      <c r="F1972" s="2" t="n">
        <v>1</v>
      </c>
      <c r="G1972" s="2" t="s">
        <v>1466</v>
      </c>
    </row>
    <row r="1973" customFormat="false" ht="12.8" hidden="false" customHeight="false" outlineLevel="0" collapsed="false">
      <c r="A1973" s="2" t="s">
        <v>0</v>
      </c>
      <c r="B1973" s="2" t="n">
        <v>20980</v>
      </c>
      <c r="C1973" s="3" t="n">
        <v>43765</v>
      </c>
      <c r="D1973" s="2" t="s">
        <v>24</v>
      </c>
      <c r="E1973" s="2" t="s">
        <v>8</v>
      </c>
      <c r="F1973" s="2" t="n">
        <v>1</v>
      </c>
      <c r="G1973" s="2" t="s">
        <v>1467</v>
      </c>
    </row>
    <row r="1974" customFormat="false" ht="12.8" hidden="false" customHeight="false" outlineLevel="0" collapsed="false">
      <c r="A1974" s="2" t="s">
        <v>130</v>
      </c>
      <c r="B1974" s="2" t="n">
        <v>9769</v>
      </c>
      <c r="C1974" s="3" t="n">
        <v>44481</v>
      </c>
      <c r="D1974" s="2" t="s">
        <v>24</v>
      </c>
      <c r="E1974" s="2" t="s">
        <v>8</v>
      </c>
      <c r="F1974" s="2" t="n">
        <v>1</v>
      </c>
      <c r="G1974" s="2" t="s">
        <v>206</v>
      </c>
      <c r="H1974" s="1" t="n">
        <v>77</v>
      </c>
    </row>
    <row r="1975" customFormat="false" ht="12.8" hidden="false" customHeight="false" outlineLevel="0" collapsed="false">
      <c r="A1975" s="2" t="s">
        <v>130</v>
      </c>
      <c r="B1975" s="2" t="n">
        <v>9769</v>
      </c>
      <c r="C1975" s="3" t="n">
        <v>44481</v>
      </c>
      <c r="D1975" s="2" t="s">
        <v>24</v>
      </c>
      <c r="E1975" s="2" t="s">
        <v>8</v>
      </c>
      <c r="F1975" s="2" t="n">
        <v>1</v>
      </c>
      <c r="G1975" s="2" t="s">
        <v>206</v>
      </c>
      <c r="H1975" s="1" t="n">
        <v>77</v>
      </c>
    </row>
    <row r="1976" customFormat="false" ht="12.8" hidden="false" customHeight="false" outlineLevel="0" collapsed="false">
      <c r="A1976" s="2" t="s">
        <v>151</v>
      </c>
      <c r="B1976" s="2" t="n">
        <v>9119</v>
      </c>
      <c r="C1976" s="3" t="n">
        <v>44116</v>
      </c>
      <c r="D1976" s="2" t="s">
        <v>24</v>
      </c>
      <c r="E1976" s="2" t="s">
        <v>8</v>
      </c>
      <c r="F1976" s="2" t="n">
        <v>2</v>
      </c>
      <c r="G1976" s="2" t="s">
        <v>206</v>
      </c>
    </row>
    <row r="1977" customFormat="false" ht="12.8" hidden="false" customHeight="false" outlineLevel="0" collapsed="false">
      <c r="A1977" s="2" t="s">
        <v>451</v>
      </c>
      <c r="B1977" s="2" t="n">
        <v>82485</v>
      </c>
      <c r="C1977" s="2" t="s">
        <v>556</v>
      </c>
      <c r="D1977" s="2" t="s">
        <v>24</v>
      </c>
      <c r="E1977" s="2" t="s">
        <v>8</v>
      </c>
      <c r="F1977" s="2" t="n">
        <v>1</v>
      </c>
      <c r="G1977" s="2" t="s">
        <v>251</v>
      </c>
    </row>
    <row r="1978" customFormat="false" ht="12.8" hidden="false" customHeight="false" outlineLevel="0" collapsed="false">
      <c r="A1978" s="2" t="s">
        <v>151</v>
      </c>
      <c r="B1978" s="2" t="n">
        <v>537054</v>
      </c>
      <c r="C1978" s="2" t="s">
        <v>1367</v>
      </c>
      <c r="D1978" s="2" t="s">
        <v>1468</v>
      </c>
      <c r="E1978" s="2" t="s">
        <v>8</v>
      </c>
      <c r="F1978" s="2" t="n">
        <v>1</v>
      </c>
      <c r="G1978" s="2" t="s">
        <v>421</v>
      </c>
    </row>
    <row r="1979" customFormat="false" ht="12.8" hidden="false" customHeight="false" outlineLevel="0" collapsed="false">
      <c r="A1979" s="2" t="s">
        <v>0</v>
      </c>
      <c r="B1979" s="2" t="n">
        <v>575440</v>
      </c>
      <c r="C1979" s="3" t="n">
        <v>43415</v>
      </c>
      <c r="D1979" s="2" t="s">
        <v>1469</v>
      </c>
      <c r="E1979" s="2" t="s">
        <v>8</v>
      </c>
      <c r="F1979" s="2" t="n">
        <v>2</v>
      </c>
      <c r="G1979" s="6" t="s">
        <v>1470</v>
      </c>
    </row>
    <row r="1980" customFormat="false" ht="12.8" hidden="false" customHeight="false" outlineLevel="0" collapsed="false">
      <c r="A1980" s="2" t="s">
        <v>194</v>
      </c>
      <c r="B1980" s="2" t="n">
        <v>8353</v>
      </c>
      <c r="C1980" s="3" t="n">
        <v>44479</v>
      </c>
      <c r="D1980" s="2" t="s">
        <v>326</v>
      </c>
      <c r="E1980" s="2" t="s">
        <v>8</v>
      </c>
      <c r="F1980" s="2" t="n">
        <v>1</v>
      </c>
      <c r="G1980" s="2" t="s">
        <v>211</v>
      </c>
      <c r="H1980" s="1" t="n">
        <v>145</v>
      </c>
    </row>
    <row r="1981" customFormat="false" ht="12.8" hidden="false" customHeight="false" outlineLevel="0" collapsed="false">
      <c r="A1981" s="2" t="s">
        <v>194</v>
      </c>
      <c r="B1981" s="2" t="n">
        <v>8353</v>
      </c>
      <c r="C1981" s="3" t="n">
        <v>44479</v>
      </c>
      <c r="D1981" s="2" t="s">
        <v>326</v>
      </c>
      <c r="E1981" s="2" t="s">
        <v>8</v>
      </c>
      <c r="F1981" s="2" t="n">
        <v>1</v>
      </c>
      <c r="G1981" s="2" t="s">
        <v>211</v>
      </c>
      <c r="H1981" s="1" t="n">
        <v>145</v>
      </c>
    </row>
    <row r="1982" customFormat="false" ht="12.8" hidden="false" customHeight="false" outlineLevel="0" collapsed="false">
      <c r="A1982" s="2" t="s">
        <v>130</v>
      </c>
      <c r="B1982" s="2"/>
      <c r="C1982" s="3" t="n">
        <v>43573</v>
      </c>
      <c r="D1982" s="2" t="s">
        <v>1471</v>
      </c>
      <c r="E1982" s="2" t="s">
        <v>8</v>
      </c>
      <c r="F1982" s="2" t="n">
        <v>1</v>
      </c>
      <c r="G1982" s="2" t="s">
        <v>607</v>
      </c>
    </row>
    <row r="1983" customFormat="false" ht="12.8" hidden="false" customHeight="false" outlineLevel="0" collapsed="false">
      <c r="A1983" s="2" t="s">
        <v>182</v>
      </c>
      <c r="B1983" s="2" t="n">
        <v>3043</v>
      </c>
      <c r="C1983" s="3" t="n">
        <v>44108</v>
      </c>
      <c r="D1983" s="2" t="s">
        <v>1472</v>
      </c>
      <c r="E1983" s="2" t="s">
        <v>8</v>
      </c>
      <c r="F1983" s="2" t="n">
        <v>1</v>
      </c>
      <c r="G1983" s="2" t="s">
        <v>1473</v>
      </c>
    </row>
    <row r="1984" customFormat="false" ht="12.8" hidden="false" customHeight="false" outlineLevel="0" collapsed="false">
      <c r="A1984" s="2" t="s">
        <v>160</v>
      </c>
      <c r="B1984" s="2" t="n">
        <v>358410</v>
      </c>
      <c r="C1984" s="3" t="n">
        <v>43513</v>
      </c>
      <c r="D1984" s="2" t="s">
        <v>1474</v>
      </c>
      <c r="E1984" s="2" t="s">
        <v>2</v>
      </c>
      <c r="F1984" s="2" t="n">
        <v>1</v>
      </c>
      <c r="G1984" s="2" t="s">
        <v>206</v>
      </c>
    </row>
    <row r="1985" customFormat="false" ht="12.8" hidden="false" customHeight="false" outlineLevel="0" collapsed="false">
      <c r="A1985" s="2" t="s">
        <v>0</v>
      </c>
      <c r="B1985" s="2" t="n">
        <v>529824</v>
      </c>
      <c r="C1985" s="2" t="s">
        <v>1475</v>
      </c>
      <c r="D1985" s="2" t="s">
        <v>139</v>
      </c>
      <c r="E1985" s="2" t="s">
        <v>8</v>
      </c>
      <c r="F1985" s="2" t="n">
        <v>1</v>
      </c>
      <c r="G1985" s="2" t="s">
        <v>1476</v>
      </c>
    </row>
    <row r="1986" customFormat="false" ht="12.8" hidden="false" customHeight="false" outlineLevel="0" collapsed="false">
      <c r="A1986" s="2" t="s">
        <v>112</v>
      </c>
      <c r="B1986" s="2" t="n">
        <v>7284</v>
      </c>
      <c r="C1986" s="3" t="n">
        <v>44083</v>
      </c>
      <c r="D1986" s="2" t="s">
        <v>86</v>
      </c>
      <c r="E1986" s="2" t="s">
        <v>8</v>
      </c>
      <c r="F1986" s="2" t="n">
        <v>2</v>
      </c>
      <c r="G1986" s="2" t="s">
        <v>1477</v>
      </c>
    </row>
    <row r="1987" customFormat="false" ht="12.8" hidden="false" customHeight="false" outlineLevel="0" collapsed="false">
      <c r="A1987" s="2" t="s">
        <v>182</v>
      </c>
      <c r="B1987" s="2" t="n">
        <v>757200</v>
      </c>
      <c r="C1987" s="3" t="n">
        <v>43380</v>
      </c>
      <c r="D1987" s="2" t="s">
        <v>86</v>
      </c>
      <c r="E1987" s="2" t="s">
        <v>8</v>
      </c>
      <c r="F1987" s="2" t="n">
        <v>1</v>
      </c>
      <c r="G1987" s="2" t="s">
        <v>211</v>
      </c>
    </row>
    <row r="1988" customFormat="false" ht="12.8" hidden="false" customHeight="false" outlineLevel="0" collapsed="false">
      <c r="A1988" s="2" t="s">
        <v>194</v>
      </c>
      <c r="B1988" s="2"/>
      <c r="C1988" s="2" t="s">
        <v>513</v>
      </c>
      <c r="D1988" s="2" t="s">
        <v>86</v>
      </c>
      <c r="E1988" s="2" t="s">
        <v>8</v>
      </c>
      <c r="F1988" s="2" t="n">
        <v>1</v>
      </c>
      <c r="G1988" s="2" t="s">
        <v>251</v>
      </c>
    </row>
    <row r="1989" customFormat="false" ht="12.8" hidden="false" customHeight="false" outlineLevel="0" collapsed="false">
      <c r="A1989" s="2" t="s">
        <v>194</v>
      </c>
      <c r="B1989" s="2" t="n">
        <v>453278</v>
      </c>
      <c r="C1989" s="2" t="s">
        <v>1478</v>
      </c>
      <c r="D1989" s="2" t="s">
        <v>86</v>
      </c>
      <c r="E1989" s="2" t="s">
        <v>8</v>
      </c>
      <c r="F1989" s="2" t="n">
        <v>1</v>
      </c>
      <c r="G1989" s="2" t="s">
        <v>449</v>
      </c>
    </row>
    <row r="1990" customFormat="false" ht="12.8" hidden="false" customHeight="false" outlineLevel="0" collapsed="false">
      <c r="A1990" s="2" t="s">
        <v>194</v>
      </c>
      <c r="B1990" s="2" t="n">
        <v>8467</v>
      </c>
      <c r="C1990" s="3" t="n">
        <v>44479</v>
      </c>
      <c r="D1990" s="2" t="s">
        <v>86</v>
      </c>
      <c r="E1990" s="2" t="s">
        <v>8</v>
      </c>
      <c r="F1990" s="2" t="n">
        <v>2</v>
      </c>
      <c r="G1990" s="2" t="s">
        <v>373</v>
      </c>
      <c r="H1990" s="1" t="n">
        <v>95</v>
      </c>
    </row>
    <row r="1991" customFormat="false" ht="12.8" hidden="false" customHeight="false" outlineLevel="0" collapsed="false">
      <c r="A1991" s="2" t="s">
        <v>194</v>
      </c>
      <c r="B1991" s="2" t="n">
        <v>8467</v>
      </c>
      <c r="C1991" s="3" t="n">
        <v>44479</v>
      </c>
      <c r="D1991" s="2" t="s">
        <v>86</v>
      </c>
      <c r="E1991" s="2" t="s">
        <v>8</v>
      </c>
      <c r="F1991" s="2" t="n">
        <v>2</v>
      </c>
      <c r="G1991" s="2" t="s">
        <v>373</v>
      </c>
      <c r="H1991" s="1" t="n">
        <v>95</v>
      </c>
    </row>
    <row r="1992" customFormat="false" ht="12.8" hidden="false" customHeight="false" outlineLevel="0" collapsed="false">
      <c r="A1992" s="2" t="s">
        <v>112</v>
      </c>
      <c r="B1992" s="2"/>
      <c r="C1992" s="2" t="s">
        <v>1479</v>
      </c>
      <c r="D1992" s="2" t="s">
        <v>1480</v>
      </c>
      <c r="E1992" s="2" t="s">
        <v>8</v>
      </c>
      <c r="F1992" s="2" t="n">
        <v>1</v>
      </c>
      <c r="G1992" s="2" t="s">
        <v>1041</v>
      </c>
    </row>
    <row r="1993" customFormat="false" ht="12.8" hidden="false" customHeight="false" outlineLevel="0" collapsed="false">
      <c r="A1993" s="2" t="s">
        <v>451</v>
      </c>
      <c r="B1993" s="2" t="n">
        <v>998407</v>
      </c>
      <c r="C1993" s="2" t="s">
        <v>861</v>
      </c>
      <c r="D1993" s="2" t="s">
        <v>1481</v>
      </c>
      <c r="E1993" s="2" t="s">
        <v>8</v>
      </c>
      <c r="F1993" s="2" t="n">
        <v>1</v>
      </c>
      <c r="G1993" s="2" t="s">
        <v>537</v>
      </c>
    </row>
    <row r="1994" customFormat="false" ht="12.8" hidden="false" customHeight="false" outlineLevel="0" collapsed="false">
      <c r="A1994" s="2" t="s">
        <v>79</v>
      </c>
      <c r="B1994" s="2" t="n">
        <v>9499</v>
      </c>
      <c r="C1994" s="3" t="n">
        <v>44388</v>
      </c>
      <c r="D1994" s="2" t="s">
        <v>234</v>
      </c>
      <c r="E1994" s="2" t="s">
        <v>2</v>
      </c>
      <c r="F1994" s="2" t="n">
        <v>1</v>
      </c>
      <c r="G1994" s="2" t="s">
        <v>206</v>
      </c>
      <c r="H1994" s="1" t="n">
        <v>27</v>
      </c>
    </row>
    <row r="1995" customFormat="false" ht="12.8" hidden="false" customHeight="false" outlineLevel="0" collapsed="false">
      <c r="A1995" s="2" t="s">
        <v>79</v>
      </c>
      <c r="B1995" s="2" t="n">
        <v>9499</v>
      </c>
      <c r="C1995" s="3" t="n">
        <v>44388</v>
      </c>
      <c r="D1995" s="2" t="s">
        <v>234</v>
      </c>
      <c r="E1995" s="2" t="s">
        <v>2</v>
      </c>
      <c r="F1995" s="2" t="n">
        <v>1</v>
      </c>
      <c r="G1995" s="2" t="s">
        <v>206</v>
      </c>
      <c r="H1995" s="1" t="n">
        <v>27</v>
      </c>
    </row>
    <row r="1996" customFormat="false" ht="12.8" hidden="false" customHeight="false" outlineLevel="0" collapsed="false">
      <c r="A1996" s="2" t="s">
        <v>112</v>
      </c>
      <c r="B1996" s="2" t="n">
        <v>449987</v>
      </c>
      <c r="C1996" s="2" t="s">
        <v>904</v>
      </c>
      <c r="D1996" s="2" t="s">
        <v>30</v>
      </c>
      <c r="E1996" s="2" t="s">
        <v>8</v>
      </c>
      <c r="F1996" s="2" t="n">
        <v>1</v>
      </c>
      <c r="G1996" s="2" t="s">
        <v>421</v>
      </c>
    </row>
    <row r="1997" customFormat="false" ht="12.8" hidden="false" customHeight="false" outlineLevel="0" collapsed="false">
      <c r="A1997" s="2" t="s">
        <v>0</v>
      </c>
      <c r="B1997" s="2" t="n">
        <v>531459</v>
      </c>
      <c r="C1997" s="2" t="s">
        <v>900</v>
      </c>
      <c r="D1997" s="2" t="s">
        <v>1482</v>
      </c>
      <c r="E1997" s="2" t="s">
        <v>2</v>
      </c>
      <c r="F1997" s="2" t="n">
        <v>1</v>
      </c>
      <c r="G1997" s="2" t="s">
        <v>3</v>
      </c>
    </row>
    <row r="1998" customFormat="false" ht="12.8" hidden="false" customHeight="false" outlineLevel="0" collapsed="false">
      <c r="A1998" s="2" t="s">
        <v>182</v>
      </c>
      <c r="B1998" s="2"/>
      <c r="C1998" s="3" t="n">
        <v>43281</v>
      </c>
      <c r="D1998" s="2" t="s">
        <v>1483</v>
      </c>
      <c r="E1998" s="2" t="s">
        <v>8</v>
      </c>
      <c r="F1998" s="2" t="n">
        <v>1</v>
      </c>
      <c r="G1998" s="2" t="s">
        <v>1484</v>
      </c>
    </row>
    <row r="1999" customFormat="false" ht="12.8" hidden="false" customHeight="false" outlineLevel="0" collapsed="false">
      <c r="A1999" s="2" t="s">
        <v>0</v>
      </c>
      <c r="B1999" s="2"/>
      <c r="C1999" s="3" t="n">
        <v>44412</v>
      </c>
      <c r="D1999" s="2" t="s">
        <v>333</v>
      </c>
      <c r="E1999" s="2" t="s">
        <v>8</v>
      </c>
      <c r="F1999" s="2" t="n">
        <v>2</v>
      </c>
      <c r="G1999" s="2" t="s">
        <v>334</v>
      </c>
      <c r="H1999" s="1" t="n">
        <v>5</v>
      </c>
    </row>
    <row r="2000" customFormat="false" ht="12.8" hidden="false" customHeight="false" outlineLevel="0" collapsed="false">
      <c r="A2000" s="2" t="s">
        <v>0</v>
      </c>
      <c r="B2000" s="2"/>
      <c r="C2000" s="3" t="n">
        <v>44412</v>
      </c>
      <c r="D2000" s="2" t="s">
        <v>333</v>
      </c>
      <c r="E2000" s="2" t="s">
        <v>8</v>
      </c>
      <c r="F2000" s="2" t="n">
        <v>2</v>
      </c>
      <c r="G2000" s="2" t="s">
        <v>334</v>
      </c>
      <c r="H2000" s="1" t="n">
        <v>5</v>
      </c>
    </row>
    <row r="2001" customFormat="false" ht="12.8" hidden="false" customHeight="false" outlineLevel="0" collapsed="false">
      <c r="A2001" s="2" t="s">
        <v>112</v>
      </c>
      <c r="B2001" s="2" t="n">
        <v>565394</v>
      </c>
      <c r="C2001" s="3" t="n">
        <v>43279</v>
      </c>
      <c r="D2001" s="2" t="s">
        <v>26</v>
      </c>
      <c r="E2001" s="2" t="s">
        <v>8</v>
      </c>
      <c r="F2001" s="2" t="n">
        <v>1</v>
      </c>
      <c r="G2001" s="2" t="s">
        <v>1485</v>
      </c>
    </row>
    <row r="2002" customFormat="false" ht="12.8" hidden="false" customHeight="false" outlineLevel="0" collapsed="false">
      <c r="A2002" s="2" t="s">
        <v>130</v>
      </c>
      <c r="B2002" s="2" t="n">
        <v>20657</v>
      </c>
      <c r="C2002" s="3" t="n">
        <v>44400</v>
      </c>
      <c r="D2002" s="2" t="s">
        <v>26</v>
      </c>
      <c r="E2002" s="2" t="s">
        <v>2</v>
      </c>
      <c r="F2002" s="2" t="n">
        <v>1</v>
      </c>
      <c r="G2002" s="2" t="s">
        <v>263</v>
      </c>
      <c r="H2002" s="1" t="n">
        <v>66</v>
      </c>
    </row>
    <row r="2003" customFormat="false" ht="12.8" hidden="false" customHeight="false" outlineLevel="0" collapsed="false">
      <c r="A2003" s="2" t="s">
        <v>130</v>
      </c>
      <c r="B2003" s="2" t="n">
        <v>20657</v>
      </c>
      <c r="C2003" s="3" t="n">
        <v>44400</v>
      </c>
      <c r="D2003" s="2" t="s">
        <v>26</v>
      </c>
      <c r="E2003" s="2" t="s">
        <v>2</v>
      </c>
      <c r="F2003" s="2" t="n">
        <v>1</v>
      </c>
      <c r="G2003" s="2" t="s">
        <v>263</v>
      </c>
      <c r="H2003" s="1" t="n">
        <v>66</v>
      </c>
    </row>
    <row r="2004" customFormat="false" ht="12.8" hidden="false" customHeight="false" outlineLevel="0" collapsed="false">
      <c r="A2004" s="2" t="s">
        <v>151</v>
      </c>
      <c r="B2004" s="2" t="n">
        <v>536159</v>
      </c>
      <c r="C2004" s="2" t="s">
        <v>520</v>
      </c>
      <c r="D2004" s="2" t="s">
        <v>26</v>
      </c>
      <c r="E2004" s="2" t="s">
        <v>8</v>
      </c>
      <c r="F2004" s="2" t="n">
        <v>1</v>
      </c>
      <c r="G2004" s="2" t="s">
        <v>447</v>
      </c>
    </row>
    <row r="2005" customFormat="false" ht="12.8" hidden="false" customHeight="false" outlineLevel="0" collapsed="false">
      <c r="A2005" s="2" t="s">
        <v>160</v>
      </c>
      <c r="B2005" s="2" t="n">
        <v>323617</v>
      </c>
      <c r="C2005" s="2" t="s">
        <v>1464</v>
      </c>
      <c r="D2005" s="2" t="s">
        <v>26</v>
      </c>
      <c r="E2005" s="2" t="s">
        <v>2</v>
      </c>
      <c r="F2005" s="2" t="n">
        <v>1</v>
      </c>
      <c r="G2005" s="2" t="s">
        <v>421</v>
      </c>
    </row>
    <row r="2006" customFormat="false" ht="12.8" hidden="false" customHeight="false" outlineLevel="0" collapsed="false">
      <c r="A2006" s="2" t="s">
        <v>79</v>
      </c>
      <c r="B2006" s="2" t="n">
        <v>436472</v>
      </c>
      <c r="C2006" s="2" t="s">
        <v>1486</v>
      </c>
      <c r="D2006" s="2" t="s">
        <v>1487</v>
      </c>
      <c r="E2006" s="2" t="s">
        <v>8</v>
      </c>
      <c r="F2006" s="2" t="n">
        <v>1</v>
      </c>
      <c r="G2006" s="2" t="s">
        <v>583</v>
      </c>
    </row>
    <row r="2007" customFormat="false" ht="12.8" hidden="false" customHeight="false" outlineLevel="0" collapsed="false">
      <c r="A2007" s="2" t="s">
        <v>160</v>
      </c>
      <c r="B2007" s="2" t="n">
        <v>347000</v>
      </c>
      <c r="C2007" s="3" t="n">
        <v>43353</v>
      </c>
      <c r="D2007" s="2" t="s">
        <v>1488</v>
      </c>
      <c r="E2007" s="2" t="s">
        <v>2</v>
      </c>
      <c r="F2007" s="2" t="n">
        <v>1</v>
      </c>
      <c r="G2007" s="2" t="s">
        <v>1489</v>
      </c>
    </row>
    <row r="2008" customFormat="false" ht="12.8" hidden="false" customHeight="false" outlineLevel="0" collapsed="false">
      <c r="A2008" s="2" t="s">
        <v>151</v>
      </c>
      <c r="B2008" s="2" t="n">
        <v>599390</v>
      </c>
      <c r="C2008" s="3" t="n">
        <v>43223</v>
      </c>
      <c r="D2008" s="2" t="s">
        <v>362</v>
      </c>
      <c r="E2008" s="2" t="s">
        <v>8</v>
      </c>
      <c r="F2008" s="2" t="n">
        <v>1</v>
      </c>
      <c r="G2008" s="2" t="s">
        <v>1490</v>
      </c>
    </row>
    <row r="2009" customFormat="false" ht="12.8" hidden="false" customHeight="false" outlineLevel="0" collapsed="false">
      <c r="A2009" s="2" t="s">
        <v>160</v>
      </c>
      <c r="B2009" s="2" t="n">
        <v>21500</v>
      </c>
      <c r="C2009" s="3" t="n">
        <v>44297</v>
      </c>
      <c r="D2009" s="2" t="s">
        <v>362</v>
      </c>
      <c r="E2009" s="2" t="s">
        <v>8</v>
      </c>
      <c r="F2009" s="2" t="n">
        <v>2</v>
      </c>
      <c r="G2009" s="2" t="s">
        <v>206</v>
      </c>
      <c r="H2009" s="1" t="n">
        <v>68</v>
      </c>
    </row>
    <row r="2010" customFormat="false" ht="12.8" hidden="false" customHeight="false" outlineLevel="0" collapsed="false">
      <c r="A2010" s="2" t="s">
        <v>160</v>
      </c>
      <c r="B2010" s="2" t="n">
        <v>21500</v>
      </c>
      <c r="C2010" s="3" t="n">
        <v>44297</v>
      </c>
      <c r="D2010" s="2" t="s">
        <v>362</v>
      </c>
      <c r="E2010" s="2" t="s">
        <v>8</v>
      </c>
      <c r="F2010" s="2" t="n">
        <v>2</v>
      </c>
      <c r="G2010" s="2" t="s">
        <v>206</v>
      </c>
      <c r="H2010" s="1" t="n">
        <v>68</v>
      </c>
    </row>
    <row r="2011" customFormat="false" ht="12.8" hidden="false" customHeight="false" outlineLevel="0" collapsed="false">
      <c r="A2011" s="2" t="s">
        <v>79</v>
      </c>
      <c r="B2011" s="2" t="n">
        <v>24697</v>
      </c>
      <c r="C2011" s="3" t="n">
        <v>43980</v>
      </c>
      <c r="D2011" s="2" t="s">
        <v>1491</v>
      </c>
      <c r="E2011" s="2" t="s">
        <v>8</v>
      </c>
      <c r="F2011" s="2" t="n">
        <v>1</v>
      </c>
      <c r="G2011" s="2" t="s">
        <v>288</v>
      </c>
    </row>
    <row r="2012" customFormat="false" ht="12.8" hidden="false" customHeight="false" outlineLevel="0" collapsed="false">
      <c r="A2012" s="2" t="s">
        <v>151</v>
      </c>
      <c r="B2012" s="2" t="n">
        <v>569878</v>
      </c>
      <c r="C2012" s="2" t="s">
        <v>1492</v>
      </c>
      <c r="D2012" s="2" t="s">
        <v>1493</v>
      </c>
      <c r="E2012" s="2" t="s">
        <v>8</v>
      </c>
      <c r="F2012" s="2" t="n">
        <v>3</v>
      </c>
      <c r="G2012" s="2" t="s">
        <v>1494</v>
      </c>
    </row>
    <row r="2013" customFormat="false" ht="12.8" hidden="false" customHeight="false" outlineLevel="0" collapsed="false">
      <c r="A2013" s="2" t="s">
        <v>160</v>
      </c>
      <c r="B2013" s="2" t="n">
        <v>19572</v>
      </c>
      <c r="C2013" s="3" t="n">
        <v>44098</v>
      </c>
      <c r="D2013" s="2" t="s">
        <v>1495</v>
      </c>
      <c r="E2013" s="2" t="s">
        <v>8</v>
      </c>
      <c r="F2013" s="2" t="n">
        <v>1</v>
      </c>
      <c r="G2013" s="2" t="s">
        <v>228</v>
      </c>
    </row>
    <row r="2014" customFormat="false" ht="12.8" hidden="false" customHeight="false" outlineLevel="0" collapsed="false">
      <c r="A2014" s="2" t="s">
        <v>194</v>
      </c>
      <c r="B2014" s="2" t="n">
        <v>475490</v>
      </c>
      <c r="C2014" s="3" t="n">
        <v>43416</v>
      </c>
      <c r="D2014" s="2" t="s">
        <v>1496</v>
      </c>
      <c r="E2014" s="2" t="s">
        <v>8</v>
      </c>
      <c r="F2014" s="2" t="n">
        <v>1</v>
      </c>
      <c r="G2014" s="2" t="s">
        <v>1497</v>
      </c>
    </row>
    <row r="2015" customFormat="false" ht="12.8" hidden="false" customHeight="false" outlineLevel="0" collapsed="false">
      <c r="A2015" s="2" t="s">
        <v>194</v>
      </c>
      <c r="B2015" s="2"/>
      <c r="C2015" s="3" t="n">
        <v>43409</v>
      </c>
      <c r="D2015" s="2" t="s">
        <v>42</v>
      </c>
      <c r="E2015" s="2" t="s">
        <v>8</v>
      </c>
      <c r="F2015" s="2" t="n">
        <v>1</v>
      </c>
      <c r="G2015" s="2" t="s">
        <v>206</v>
      </c>
    </row>
    <row r="2016" customFormat="false" ht="12.8" hidden="false" customHeight="false" outlineLevel="0" collapsed="false">
      <c r="A2016" s="2" t="s">
        <v>79</v>
      </c>
      <c r="B2016" s="2" t="n">
        <v>23793</v>
      </c>
      <c r="C2016" s="3" t="n">
        <v>44010</v>
      </c>
      <c r="D2016" s="2" t="s">
        <v>1498</v>
      </c>
      <c r="E2016" s="2" t="s">
        <v>8</v>
      </c>
      <c r="F2016" s="2" t="n">
        <v>1</v>
      </c>
      <c r="G2016" s="2" t="s">
        <v>602</v>
      </c>
    </row>
    <row r="2017" customFormat="false" ht="12.8" hidden="false" customHeight="false" outlineLevel="0" collapsed="false">
      <c r="A2017" s="2" t="s">
        <v>79</v>
      </c>
      <c r="B2017" s="2" t="n">
        <v>10726</v>
      </c>
      <c r="C2017" s="3" t="n">
        <v>44421</v>
      </c>
      <c r="D2017" s="2" t="s">
        <v>185</v>
      </c>
      <c r="E2017" s="2" t="s">
        <v>8</v>
      </c>
      <c r="F2017" s="2" t="n">
        <v>1</v>
      </c>
      <c r="G2017" s="2" t="s">
        <v>238</v>
      </c>
      <c r="H2017" s="1" t="n">
        <v>31</v>
      </c>
    </row>
    <row r="2018" customFormat="false" ht="12.8" hidden="false" customHeight="false" outlineLevel="0" collapsed="false">
      <c r="A2018" s="2" t="s">
        <v>79</v>
      </c>
      <c r="B2018" s="2" t="n">
        <v>10726</v>
      </c>
      <c r="C2018" s="3" t="n">
        <v>44421</v>
      </c>
      <c r="D2018" s="2" t="s">
        <v>185</v>
      </c>
      <c r="E2018" s="2" t="s">
        <v>8</v>
      </c>
      <c r="F2018" s="2" t="n">
        <v>1</v>
      </c>
      <c r="G2018" s="2" t="s">
        <v>238</v>
      </c>
      <c r="H2018" s="1" t="n">
        <v>31</v>
      </c>
    </row>
    <row r="2019" customFormat="false" ht="12.8" hidden="false" customHeight="false" outlineLevel="0" collapsed="false">
      <c r="A2019" s="2" t="s">
        <v>79</v>
      </c>
      <c r="B2019" s="2" t="n">
        <v>18610</v>
      </c>
      <c r="C2019" s="3" t="n">
        <v>44127</v>
      </c>
      <c r="D2019" s="2" t="s">
        <v>1499</v>
      </c>
      <c r="E2019" s="2" t="s">
        <v>8</v>
      </c>
      <c r="F2019" s="2" t="n">
        <v>1</v>
      </c>
      <c r="G2019" s="2" t="s">
        <v>211</v>
      </c>
    </row>
    <row r="2020" customFormat="false" ht="12.8" hidden="false" customHeight="false" outlineLevel="0" collapsed="false">
      <c r="A2020" s="2" t="s">
        <v>0</v>
      </c>
      <c r="B2020" s="2" t="n">
        <v>4915</v>
      </c>
      <c r="C2020" s="3" t="n">
        <v>43745</v>
      </c>
      <c r="D2020" s="2" t="s">
        <v>158</v>
      </c>
      <c r="E2020" s="2" t="s">
        <v>8</v>
      </c>
      <c r="F2020" s="2" t="n">
        <v>1</v>
      </c>
      <c r="G2020" s="2" t="s">
        <v>436</v>
      </c>
    </row>
    <row r="2021" customFormat="false" ht="12.8" hidden="false" customHeight="false" outlineLevel="0" collapsed="false">
      <c r="A2021" s="2" t="s">
        <v>194</v>
      </c>
      <c r="B2021" s="2" t="n">
        <v>471928</v>
      </c>
      <c r="C2021" s="3" t="n">
        <v>43405</v>
      </c>
      <c r="D2021" s="2" t="s">
        <v>158</v>
      </c>
      <c r="E2021" s="2" t="s">
        <v>8</v>
      </c>
      <c r="F2021" s="2" t="n">
        <v>1</v>
      </c>
      <c r="G2021" s="2" t="s">
        <v>251</v>
      </c>
    </row>
    <row r="2022" customFormat="false" ht="12.8" hidden="false" customHeight="false" outlineLevel="0" collapsed="false">
      <c r="A2022" s="2" t="s">
        <v>151</v>
      </c>
      <c r="B2022" s="2" t="n">
        <v>612581</v>
      </c>
      <c r="C2022" s="3" t="n">
        <v>43402</v>
      </c>
      <c r="D2022" s="2" t="s">
        <v>1500</v>
      </c>
      <c r="E2022" s="2" t="s">
        <v>8</v>
      </c>
      <c r="F2022" s="2" t="n">
        <v>2</v>
      </c>
      <c r="G2022" s="2" t="s">
        <v>845</v>
      </c>
    </row>
    <row r="2023" customFormat="false" ht="12.8" hidden="false" customHeight="false" outlineLevel="0" collapsed="false">
      <c r="A2023" s="2" t="s">
        <v>194</v>
      </c>
      <c r="B2023" s="2" t="n">
        <v>443630</v>
      </c>
      <c r="C2023" s="2" t="s">
        <v>612</v>
      </c>
      <c r="D2023" s="2" t="s">
        <v>1501</v>
      </c>
      <c r="E2023" s="2" t="s">
        <v>8</v>
      </c>
      <c r="F2023" s="2" t="n">
        <v>2</v>
      </c>
      <c r="G2023" s="2" t="s">
        <v>1502</v>
      </c>
    </row>
    <row r="2024" customFormat="false" ht="12.8" hidden="false" customHeight="false" outlineLevel="0" collapsed="false">
      <c r="A2024" s="2" t="s">
        <v>0</v>
      </c>
      <c r="B2024" s="2" t="n">
        <v>21604</v>
      </c>
      <c r="C2024" s="3" t="n">
        <v>44494</v>
      </c>
      <c r="D2024" s="2" t="s">
        <v>214</v>
      </c>
      <c r="E2024" s="2" t="s">
        <v>8</v>
      </c>
      <c r="F2024" s="2" t="n">
        <v>1</v>
      </c>
      <c r="G2024" s="2" t="s">
        <v>211</v>
      </c>
      <c r="H2024" s="1" t="n">
        <v>9</v>
      </c>
    </row>
    <row r="2025" customFormat="false" ht="12.8" hidden="false" customHeight="false" outlineLevel="0" collapsed="false">
      <c r="A2025" s="2" t="s">
        <v>0</v>
      </c>
      <c r="B2025" s="2" t="n">
        <v>21604</v>
      </c>
      <c r="C2025" s="3" t="n">
        <v>44494</v>
      </c>
      <c r="D2025" s="2" t="s">
        <v>214</v>
      </c>
      <c r="E2025" s="2" t="s">
        <v>8</v>
      </c>
      <c r="F2025" s="2" t="n">
        <v>1</v>
      </c>
      <c r="G2025" s="2" t="s">
        <v>211</v>
      </c>
      <c r="H2025" s="1" t="n">
        <v>9</v>
      </c>
    </row>
    <row r="2026" customFormat="false" ht="12.8" hidden="false" customHeight="false" outlineLevel="0" collapsed="false">
      <c r="A2026" s="2" t="s">
        <v>79</v>
      </c>
      <c r="B2026" s="2" t="n">
        <v>474752</v>
      </c>
      <c r="C2026" s="3" t="n">
        <v>43401</v>
      </c>
      <c r="D2026" s="2" t="s">
        <v>214</v>
      </c>
      <c r="E2026" s="2" t="s">
        <v>8</v>
      </c>
      <c r="F2026" s="2" t="n">
        <v>1</v>
      </c>
      <c r="G2026" s="2" t="s">
        <v>242</v>
      </c>
    </row>
    <row r="2027" customFormat="false" ht="12.8" hidden="false" customHeight="false" outlineLevel="0" collapsed="false">
      <c r="A2027" s="2" t="s">
        <v>79</v>
      </c>
      <c r="B2027" s="2" t="n">
        <v>474510</v>
      </c>
      <c r="C2027" s="3" t="n">
        <v>43397</v>
      </c>
      <c r="D2027" s="2" t="s">
        <v>214</v>
      </c>
      <c r="E2027" s="2" t="s">
        <v>8</v>
      </c>
      <c r="F2027" s="2" t="n">
        <v>2</v>
      </c>
      <c r="G2027" s="2" t="s">
        <v>1503</v>
      </c>
    </row>
    <row r="2028" customFormat="false" ht="12.8" hidden="false" customHeight="false" outlineLevel="0" collapsed="false">
      <c r="A2028" s="2" t="s">
        <v>130</v>
      </c>
      <c r="B2028" s="2" t="n">
        <v>548</v>
      </c>
      <c r="C2028" s="3" t="n">
        <v>43770</v>
      </c>
      <c r="D2028" s="2" t="s">
        <v>214</v>
      </c>
      <c r="E2028" s="2" t="s">
        <v>8</v>
      </c>
      <c r="F2028" s="2" t="n">
        <v>1</v>
      </c>
      <c r="G2028" s="2" t="s">
        <v>1504</v>
      </c>
    </row>
    <row r="2029" customFormat="false" ht="12.8" hidden="false" customHeight="false" outlineLevel="0" collapsed="false">
      <c r="A2029" s="2" t="s">
        <v>151</v>
      </c>
      <c r="B2029" s="2" t="n">
        <v>561543</v>
      </c>
      <c r="C2029" s="2" t="s">
        <v>758</v>
      </c>
      <c r="D2029" s="2" t="s">
        <v>214</v>
      </c>
      <c r="E2029" s="2" t="s">
        <v>8</v>
      </c>
      <c r="F2029" s="2" t="n">
        <v>1</v>
      </c>
      <c r="G2029" s="2" t="s">
        <v>242</v>
      </c>
    </row>
    <row r="2030" customFormat="false" ht="12.8" hidden="false" customHeight="false" outlineLevel="0" collapsed="false">
      <c r="A2030" s="2" t="s">
        <v>151</v>
      </c>
      <c r="B2030" s="2" t="n">
        <v>612692</v>
      </c>
      <c r="C2030" s="3" t="n">
        <v>43410</v>
      </c>
      <c r="D2030" s="2" t="s">
        <v>214</v>
      </c>
      <c r="E2030" s="2" t="s">
        <v>8</v>
      </c>
      <c r="F2030" s="2" t="n">
        <v>1</v>
      </c>
      <c r="G2030" s="2" t="s">
        <v>242</v>
      </c>
    </row>
    <row r="2031" customFormat="false" ht="12.8" hidden="false" customHeight="false" outlineLevel="0" collapsed="false">
      <c r="A2031" s="2" t="s">
        <v>0</v>
      </c>
      <c r="B2031" s="2"/>
      <c r="C2031" s="3" t="n">
        <v>43397</v>
      </c>
      <c r="D2031" s="2" t="s">
        <v>1505</v>
      </c>
      <c r="E2031" s="2" t="s">
        <v>8</v>
      </c>
      <c r="F2031" s="2" t="n">
        <v>2</v>
      </c>
      <c r="G2031" s="2" t="s">
        <v>254</v>
      </c>
    </row>
    <row r="2032" customFormat="false" ht="12.8" hidden="false" customHeight="false" outlineLevel="0" collapsed="false">
      <c r="A2032" s="2" t="s">
        <v>130</v>
      </c>
      <c r="B2032" s="2" t="n">
        <v>14415</v>
      </c>
      <c r="C2032" s="3" t="n">
        <v>44122</v>
      </c>
      <c r="D2032" s="2" t="s">
        <v>1506</v>
      </c>
      <c r="E2032" s="2" t="s">
        <v>2</v>
      </c>
      <c r="F2032" s="2" t="n">
        <v>1</v>
      </c>
      <c r="G2032" s="2" t="s">
        <v>251</v>
      </c>
    </row>
    <row r="2033" customFormat="false" ht="12.8" hidden="false" customHeight="false" outlineLevel="0" collapsed="false">
      <c r="A2033" s="2" t="s">
        <v>130</v>
      </c>
      <c r="B2033" s="2" t="n">
        <v>17914</v>
      </c>
      <c r="C2033" s="3" t="n">
        <v>44126</v>
      </c>
      <c r="D2033" s="2" t="s">
        <v>1507</v>
      </c>
      <c r="E2033" s="2" t="s">
        <v>8</v>
      </c>
      <c r="F2033" s="2" t="n">
        <v>1</v>
      </c>
      <c r="G2033" s="2" t="s">
        <v>242</v>
      </c>
    </row>
    <row r="2034" customFormat="false" ht="12.8" hidden="false" customHeight="false" outlineLevel="0" collapsed="false">
      <c r="A2034" s="2" t="s">
        <v>151</v>
      </c>
      <c r="B2034" s="2" t="n">
        <v>15996</v>
      </c>
      <c r="C2034" s="3" t="n">
        <v>43759</v>
      </c>
      <c r="D2034" s="2" t="s">
        <v>1507</v>
      </c>
      <c r="E2034" s="2" t="s">
        <v>8</v>
      </c>
      <c r="F2034" s="2" t="n">
        <v>1</v>
      </c>
      <c r="G2034" s="2" t="s">
        <v>251</v>
      </c>
    </row>
    <row r="2035" customFormat="false" ht="12.8" hidden="false" customHeight="false" outlineLevel="0" collapsed="false">
      <c r="A2035" s="2" t="s">
        <v>151</v>
      </c>
      <c r="B2035" s="2" t="n">
        <v>15241</v>
      </c>
      <c r="C2035" s="3" t="n">
        <v>44487</v>
      </c>
      <c r="D2035" s="2" t="s">
        <v>294</v>
      </c>
      <c r="E2035" s="2" t="s">
        <v>8</v>
      </c>
      <c r="F2035" s="2" t="n">
        <v>1</v>
      </c>
      <c r="G2035" s="2" t="s">
        <v>242</v>
      </c>
      <c r="H2035" s="1" t="n">
        <v>95</v>
      </c>
    </row>
    <row r="2036" customFormat="false" ht="12.8" hidden="false" customHeight="false" outlineLevel="0" collapsed="false">
      <c r="A2036" s="2" t="s">
        <v>151</v>
      </c>
      <c r="B2036" s="2" t="n">
        <v>15241</v>
      </c>
      <c r="C2036" s="3" t="n">
        <v>44487</v>
      </c>
      <c r="D2036" s="2" t="s">
        <v>294</v>
      </c>
      <c r="E2036" s="2" t="s">
        <v>8</v>
      </c>
      <c r="F2036" s="2" t="n">
        <v>1</v>
      </c>
      <c r="G2036" s="2" t="s">
        <v>242</v>
      </c>
      <c r="H2036" s="1" t="n">
        <v>95</v>
      </c>
    </row>
    <row r="2037" customFormat="false" ht="12.8" hidden="false" customHeight="false" outlineLevel="0" collapsed="false">
      <c r="A2037" s="2" t="s">
        <v>79</v>
      </c>
      <c r="B2037" s="2" t="n">
        <v>474836</v>
      </c>
      <c r="C2037" s="3" t="n">
        <v>43403</v>
      </c>
      <c r="D2037" s="2" t="s">
        <v>1508</v>
      </c>
      <c r="E2037" s="2" t="s">
        <v>8</v>
      </c>
      <c r="F2037" s="2" t="n">
        <v>1</v>
      </c>
      <c r="G2037" s="2" t="s">
        <v>242</v>
      </c>
    </row>
    <row r="2038" customFormat="false" ht="12.8" hidden="false" customHeight="false" outlineLevel="0" collapsed="false">
      <c r="A2038" s="2" t="s">
        <v>151</v>
      </c>
      <c r="B2038" s="2" t="n">
        <v>536601</v>
      </c>
      <c r="C2038" s="2" t="s">
        <v>1509</v>
      </c>
      <c r="D2038" s="2" t="s">
        <v>1508</v>
      </c>
      <c r="E2038" s="2" t="s">
        <v>8</v>
      </c>
      <c r="F2038" s="2" t="n">
        <v>1</v>
      </c>
      <c r="G2038" s="2" t="s">
        <v>421</v>
      </c>
    </row>
    <row r="2039" customFormat="false" ht="12.8" hidden="false" customHeight="false" outlineLevel="0" collapsed="false">
      <c r="A2039" s="2" t="s">
        <v>151</v>
      </c>
      <c r="B2039" s="2" t="n">
        <v>13656</v>
      </c>
      <c r="C2039" s="3" t="n">
        <v>44121</v>
      </c>
      <c r="D2039" s="2" t="s">
        <v>1508</v>
      </c>
      <c r="E2039" s="2" t="s">
        <v>8</v>
      </c>
      <c r="F2039" s="2" t="n">
        <v>1</v>
      </c>
      <c r="G2039" s="2" t="s">
        <v>419</v>
      </c>
    </row>
    <row r="2040" customFormat="false" ht="12.8" hidden="false" customHeight="false" outlineLevel="0" collapsed="false">
      <c r="A2040" s="2" t="s">
        <v>182</v>
      </c>
      <c r="B2040" s="2" t="n">
        <v>10458</v>
      </c>
      <c r="C2040" s="3" t="n">
        <v>40133</v>
      </c>
      <c r="D2040" s="2" t="s">
        <v>1508</v>
      </c>
      <c r="E2040" s="2" t="s">
        <v>8</v>
      </c>
      <c r="F2040" s="2" t="n">
        <v>1</v>
      </c>
      <c r="G2040" s="2" t="s">
        <v>1041</v>
      </c>
    </row>
    <row r="2041" customFormat="false" ht="12.8" hidden="false" customHeight="false" outlineLevel="0" collapsed="false">
      <c r="A2041" s="2" t="s">
        <v>112</v>
      </c>
      <c r="B2041" s="2"/>
      <c r="C2041" s="3" t="n">
        <v>43837</v>
      </c>
      <c r="D2041" s="2" t="s">
        <v>1510</v>
      </c>
      <c r="E2041" s="2" t="s">
        <v>2</v>
      </c>
      <c r="F2041" s="2" t="n">
        <v>1</v>
      </c>
      <c r="G2041" s="2" t="s">
        <v>217</v>
      </c>
    </row>
    <row r="2042" customFormat="false" ht="12.8" hidden="false" customHeight="false" outlineLevel="0" collapsed="false">
      <c r="A2042" s="2" t="s">
        <v>112</v>
      </c>
      <c r="B2042" s="2"/>
      <c r="C2042" s="3" t="n">
        <v>43837</v>
      </c>
      <c r="D2042" s="2" t="s">
        <v>1510</v>
      </c>
      <c r="E2042" s="2" t="s">
        <v>2</v>
      </c>
      <c r="F2042" s="2" t="n">
        <v>1</v>
      </c>
      <c r="G2042" s="2" t="s">
        <v>217</v>
      </c>
    </row>
    <row r="2043" customFormat="false" ht="12.8" hidden="false" customHeight="false" outlineLevel="0" collapsed="false">
      <c r="A2043" s="2" t="s">
        <v>182</v>
      </c>
      <c r="B2043" s="2" t="n">
        <v>701381</v>
      </c>
      <c r="C2043" s="2" t="s">
        <v>1511</v>
      </c>
      <c r="D2043" s="2" t="s">
        <v>1510</v>
      </c>
      <c r="E2043" s="2" t="s">
        <v>2</v>
      </c>
      <c r="F2043" s="2" t="n">
        <v>1</v>
      </c>
      <c r="G2043" s="2" t="s">
        <v>492</v>
      </c>
    </row>
    <row r="2044" customFormat="false" ht="12.8" hidden="false" customHeight="false" outlineLevel="0" collapsed="false">
      <c r="A2044" s="2" t="s">
        <v>130</v>
      </c>
      <c r="B2044" s="2" t="n">
        <v>18715</v>
      </c>
      <c r="C2044" s="3" t="n">
        <v>44158</v>
      </c>
      <c r="D2044" s="2" t="s">
        <v>1512</v>
      </c>
      <c r="E2044" s="2" t="s">
        <v>8</v>
      </c>
      <c r="F2044" s="2" t="n">
        <v>1</v>
      </c>
      <c r="G2044" s="2" t="s">
        <v>1513</v>
      </c>
    </row>
    <row r="2045" customFormat="false" ht="12.8" hidden="false" customHeight="false" outlineLevel="0" collapsed="false">
      <c r="A2045" s="1" t="s">
        <v>79</v>
      </c>
      <c r="B2045" s="1" t="n">
        <v>18075</v>
      </c>
      <c r="C2045" s="3" t="n">
        <v>44552</v>
      </c>
      <c r="D2045" s="1" t="s">
        <v>384</v>
      </c>
      <c r="E2045" s="1" t="s">
        <v>8</v>
      </c>
      <c r="F2045" s="1" t="n">
        <v>3</v>
      </c>
      <c r="G2045" s="1" t="s">
        <v>385</v>
      </c>
      <c r="H2045" s="1" t="n">
        <v>9</v>
      </c>
    </row>
    <row r="2046" customFormat="false" ht="12.8" hidden="false" customHeight="false" outlineLevel="0" collapsed="false">
      <c r="A2046" s="1" t="s">
        <v>79</v>
      </c>
      <c r="B2046" s="1" t="n">
        <v>18075</v>
      </c>
      <c r="C2046" s="3" t="n">
        <v>44552</v>
      </c>
      <c r="D2046" s="1" t="s">
        <v>384</v>
      </c>
      <c r="E2046" s="1" t="s">
        <v>8</v>
      </c>
      <c r="F2046" s="1" t="n">
        <v>3</v>
      </c>
      <c r="G2046" s="1" t="s">
        <v>385</v>
      </c>
      <c r="H2046" s="1" t="n">
        <v>9</v>
      </c>
    </row>
    <row r="2047" customFormat="false" ht="12.8" hidden="false" customHeight="false" outlineLevel="0" collapsed="false">
      <c r="A2047" s="2" t="s">
        <v>194</v>
      </c>
      <c r="B2047" s="2"/>
      <c r="C2047" s="3" t="n">
        <v>43780</v>
      </c>
      <c r="D2047" s="2" t="s">
        <v>384</v>
      </c>
      <c r="E2047" s="2" t="s">
        <v>8</v>
      </c>
      <c r="F2047" s="2" t="n">
        <v>1</v>
      </c>
      <c r="G2047" s="2" t="s">
        <v>242</v>
      </c>
    </row>
    <row r="2048" customFormat="false" ht="12.8" hidden="false" customHeight="false" outlineLevel="0" collapsed="false">
      <c r="A2048" s="2" t="s">
        <v>182</v>
      </c>
      <c r="B2048" s="2" t="n">
        <v>21426</v>
      </c>
      <c r="C2048" s="3" t="n">
        <v>43766</v>
      </c>
      <c r="D2048" s="2" t="s">
        <v>1514</v>
      </c>
      <c r="E2048" s="2" t="s">
        <v>8</v>
      </c>
      <c r="F2048" s="2" t="n">
        <v>1</v>
      </c>
      <c r="G2048" s="2" t="s">
        <v>206</v>
      </c>
    </row>
    <row r="2049" customFormat="false" ht="12.8" hidden="false" customHeight="false" outlineLevel="0" collapsed="false">
      <c r="A2049" s="2" t="s">
        <v>79</v>
      </c>
      <c r="B2049" s="2" t="n">
        <v>8693</v>
      </c>
      <c r="C2049" s="3" t="n">
        <v>44146</v>
      </c>
      <c r="D2049" s="2" t="s">
        <v>1515</v>
      </c>
      <c r="E2049" s="2" t="s">
        <v>8</v>
      </c>
      <c r="F2049" s="2" t="n">
        <v>2</v>
      </c>
      <c r="G2049" s="2" t="s">
        <v>258</v>
      </c>
    </row>
    <row r="2050" customFormat="false" ht="12.8" hidden="false" customHeight="false" outlineLevel="0" collapsed="false">
      <c r="A2050" s="2" t="s">
        <v>151</v>
      </c>
      <c r="B2050" s="2" t="n">
        <v>9068</v>
      </c>
      <c r="C2050" s="3" t="n">
        <v>44116</v>
      </c>
      <c r="D2050" s="2" t="s">
        <v>1516</v>
      </c>
      <c r="E2050" s="2" t="s">
        <v>8</v>
      </c>
      <c r="F2050" s="2" t="n">
        <v>2</v>
      </c>
      <c r="G2050" s="2" t="s">
        <v>337</v>
      </c>
    </row>
    <row r="2051" customFormat="false" ht="12.8" hidden="false" customHeight="false" outlineLevel="0" collapsed="false">
      <c r="A2051" s="2" t="s">
        <v>130</v>
      </c>
      <c r="B2051" s="2" t="n">
        <v>19779</v>
      </c>
      <c r="C2051" s="3" t="n">
        <v>43763</v>
      </c>
      <c r="D2051" s="2" t="s">
        <v>350</v>
      </c>
      <c r="E2051" s="2" t="s">
        <v>8</v>
      </c>
      <c r="F2051" s="2" t="n">
        <v>2</v>
      </c>
      <c r="G2051" s="2" t="s">
        <v>238</v>
      </c>
    </row>
    <row r="2052" customFormat="false" ht="12.8" hidden="false" customHeight="false" outlineLevel="0" collapsed="false">
      <c r="A2052" s="2" t="s">
        <v>130</v>
      </c>
      <c r="B2052" s="2" t="n">
        <v>1524</v>
      </c>
      <c r="C2052" s="3" t="n">
        <v>44077</v>
      </c>
      <c r="D2052" s="2" t="s">
        <v>350</v>
      </c>
      <c r="E2052" s="2" t="s">
        <v>8</v>
      </c>
      <c r="F2052" s="2" t="n">
        <v>3</v>
      </c>
      <c r="G2052" s="2" t="s">
        <v>370</v>
      </c>
    </row>
    <row r="2053" customFormat="false" ht="12.8" hidden="false" customHeight="false" outlineLevel="0" collapsed="false">
      <c r="A2053" s="2" t="s">
        <v>130</v>
      </c>
      <c r="B2053" s="2" t="n">
        <v>13892</v>
      </c>
      <c r="C2053" s="3" t="n">
        <v>44121</v>
      </c>
      <c r="D2053" s="2" t="s">
        <v>350</v>
      </c>
      <c r="E2053" s="2" t="s">
        <v>8</v>
      </c>
      <c r="F2053" s="2" t="n">
        <v>3</v>
      </c>
      <c r="G2053" s="2" t="s">
        <v>268</v>
      </c>
    </row>
    <row r="2054" customFormat="false" ht="12.8" hidden="false" customHeight="false" outlineLevel="0" collapsed="false">
      <c r="A2054" s="2" t="s">
        <v>130</v>
      </c>
      <c r="B2054" s="2" t="n">
        <v>22140</v>
      </c>
      <c r="C2054" s="3" t="n">
        <v>44466</v>
      </c>
      <c r="D2054" s="2" t="s">
        <v>350</v>
      </c>
      <c r="E2054" s="2" t="s">
        <v>8</v>
      </c>
      <c r="F2054" s="2" t="n">
        <v>2</v>
      </c>
      <c r="G2054" s="2" t="s">
        <v>351</v>
      </c>
      <c r="H2054" s="1" t="n">
        <v>42</v>
      </c>
    </row>
    <row r="2055" customFormat="false" ht="12.8" hidden="false" customHeight="false" outlineLevel="0" collapsed="false">
      <c r="A2055" s="2" t="s">
        <v>130</v>
      </c>
      <c r="B2055" s="2" t="n">
        <v>22140</v>
      </c>
      <c r="C2055" s="3" t="n">
        <v>44466</v>
      </c>
      <c r="D2055" s="2" t="s">
        <v>350</v>
      </c>
      <c r="E2055" s="2" t="s">
        <v>8</v>
      </c>
      <c r="F2055" s="2" t="n">
        <v>2</v>
      </c>
      <c r="G2055" s="2" t="s">
        <v>351</v>
      </c>
      <c r="H2055" s="1" t="n">
        <v>42</v>
      </c>
    </row>
    <row r="2056" customFormat="false" ht="12.8" hidden="false" customHeight="false" outlineLevel="0" collapsed="false">
      <c r="A2056" s="2" t="s">
        <v>151</v>
      </c>
      <c r="B2056" s="2" t="n">
        <v>1564</v>
      </c>
      <c r="C2056" s="3" t="n">
        <v>44106</v>
      </c>
      <c r="D2056" s="2" t="s">
        <v>350</v>
      </c>
      <c r="E2056" s="2" t="s">
        <v>8</v>
      </c>
      <c r="F2056" s="2" t="n">
        <v>2</v>
      </c>
      <c r="G2056" s="2" t="s">
        <v>238</v>
      </c>
    </row>
    <row r="2057" customFormat="false" ht="12.8" hidden="false" customHeight="false" outlineLevel="0" collapsed="false">
      <c r="A2057" s="2" t="s">
        <v>151</v>
      </c>
      <c r="B2057" s="2" t="n">
        <v>22629</v>
      </c>
      <c r="C2057" s="3" t="n">
        <v>44466</v>
      </c>
      <c r="D2057" s="2" t="s">
        <v>350</v>
      </c>
      <c r="E2057" s="2" t="s">
        <v>8</v>
      </c>
      <c r="F2057" s="2" t="n">
        <v>2</v>
      </c>
      <c r="G2057" s="2" t="s">
        <v>351</v>
      </c>
      <c r="H2057" s="1" t="n">
        <v>60</v>
      </c>
    </row>
    <row r="2058" customFormat="false" ht="12.8" hidden="false" customHeight="false" outlineLevel="0" collapsed="false">
      <c r="A2058" s="2" t="s">
        <v>151</v>
      </c>
      <c r="B2058" s="2" t="n">
        <v>22629</v>
      </c>
      <c r="C2058" s="3" t="n">
        <v>44466</v>
      </c>
      <c r="D2058" s="2" t="s">
        <v>350</v>
      </c>
      <c r="E2058" s="2" t="s">
        <v>8</v>
      </c>
      <c r="F2058" s="2" t="n">
        <v>2</v>
      </c>
      <c r="G2058" s="2" t="s">
        <v>351</v>
      </c>
      <c r="H2058" s="1" t="n">
        <v>60</v>
      </c>
    </row>
    <row r="2059" customFormat="false" ht="12.8" hidden="false" customHeight="false" outlineLevel="0" collapsed="false">
      <c r="A2059" s="2" t="s">
        <v>194</v>
      </c>
      <c r="B2059" s="2" t="n">
        <v>18337</v>
      </c>
      <c r="C2059" s="3" t="n">
        <v>44460</v>
      </c>
      <c r="D2059" s="2" t="s">
        <v>350</v>
      </c>
      <c r="E2059" s="2" t="s">
        <v>8</v>
      </c>
      <c r="F2059" s="2" t="n">
        <v>3</v>
      </c>
      <c r="G2059" s="2" t="s">
        <v>258</v>
      </c>
      <c r="H2059" s="1" t="n">
        <v>18</v>
      </c>
    </row>
    <row r="2060" customFormat="false" ht="12.8" hidden="false" customHeight="false" outlineLevel="0" collapsed="false">
      <c r="A2060" s="2" t="s">
        <v>194</v>
      </c>
      <c r="B2060" s="2" t="n">
        <v>18337</v>
      </c>
      <c r="C2060" s="3" t="n">
        <v>44460</v>
      </c>
      <c r="D2060" s="2" t="s">
        <v>350</v>
      </c>
      <c r="E2060" s="2" t="s">
        <v>8</v>
      </c>
      <c r="F2060" s="2" t="n">
        <v>3</v>
      </c>
      <c r="G2060" s="2" t="s">
        <v>258</v>
      </c>
      <c r="H2060" s="1" t="n">
        <v>18</v>
      </c>
    </row>
    <row r="2061" customFormat="false" ht="12.8" hidden="false" customHeight="false" outlineLevel="0" collapsed="false">
      <c r="A2061" s="2" t="s">
        <v>130</v>
      </c>
      <c r="B2061" s="2" t="n">
        <v>8873</v>
      </c>
      <c r="C2061" s="3" t="n">
        <v>43750</v>
      </c>
      <c r="D2061" s="2" t="s">
        <v>1517</v>
      </c>
      <c r="E2061" s="2" t="s">
        <v>8</v>
      </c>
      <c r="F2061" s="2" t="n">
        <v>2</v>
      </c>
      <c r="G2061" s="2" t="s">
        <v>600</v>
      </c>
    </row>
    <row r="2062" customFormat="false" ht="12.8" hidden="false" customHeight="false" outlineLevel="0" collapsed="false">
      <c r="A2062" s="2" t="s">
        <v>451</v>
      </c>
      <c r="B2062" s="2" t="n">
        <v>82932</v>
      </c>
      <c r="C2062" s="2" t="s">
        <v>555</v>
      </c>
      <c r="D2062" s="2" t="s">
        <v>1517</v>
      </c>
      <c r="E2062" s="2" t="s">
        <v>8</v>
      </c>
      <c r="F2062" s="2" t="n">
        <v>1</v>
      </c>
      <c r="G2062" s="2" t="s">
        <v>242</v>
      </c>
    </row>
    <row r="2063" customFormat="false" ht="12.8" hidden="false" customHeight="false" outlineLevel="0" collapsed="false">
      <c r="A2063" s="2" t="s">
        <v>194</v>
      </c>
      <c r="B2063" s="2" t="n">
        <v>476398</v>
      </c>
      <c r="C2063" s="3" t="n">
        <v>43525</v>
      </c>
      <c r="D2063" s="2" t="s">
        <v>1518</v>
      </c>
      <c r="E2063" s="2" t="s">
        <v>8</v>
      </c>
      <c r="F2063" s="2" t="n">
        <v>2</v>
      </c>
      <c r="G2063" s="2" t="s">
        <v>1519</v>
      </c>
    </row>
    <row r="2064" customFormat="false" ht="12.8" hidden="false" customHeight="false" outlineLevel="0" collapsed="false">
      <c r="A2064" s="2" t="s">
        <v>194</v>
      </c>
      <c r="B2064" s="2" t="n">
        <v>460169</v>
      </c>
      <c r="C2064" s="3" t="n">
        <v>43120</v>
      </c>
      <c r="D2064" s="2" t="s">
        <v>1520</v>
      </c>
      <c r="E2064" s="2" t="s">
        <v>8</v>
      </c>
      <c r="F2064" s="2" t="n">
        <v>1</v>
      </c>
      <c r="G2064" s="2" t="s">
        <v>251</v>
      </c>
    </row>
    <row r="2065" customFormat="false" ht="12.8" hidden="false" customHeight="false" outlineLevel="0" collapsed="false">
      <c r="A2065" s="2" t="s">
        <v>79</v>
      </c>
      <c r="B2065" s="2" t="n">
        <v>6204</v>
      </c>
      <c r="C2065" s="3" t="n">
        <v>43808</v>
      </c>
      <c r="D2065" s="2" t="s">
        <v>74</v>
      </c>
      <c r="E2065" s="2" t="s">
        <v>8</v>
      </c>
      <c r="F2065" s="2" t="n">
        <v>1</v>
      </c>
      <c r="G2065" s="6" t="s">
        <v>1521</v>
      </c>
    </row>
    <row r="2066" customFormat="false" ht="12.8" hidden="false" customHeight="false" outlineLevel="0" collapsed="false">
      <c r="A2066" s="2" t="s">
        <v>182</v>
      </c>
      <c r="B2066" s="2" t="n">
        <v>1050</v>
      </c>
      <c r="C2066" s="3" t="n">
        <v>44137</v>
      </c>
      <c r="D2066" s="2" t="s">
        <v>74</v>
      </c>
      <c r="E2066" s="2" t="s">
        <v>8</v>
      </c>
      <c r="F2066" s="2" t="n">
        <v>1</v>
      </c>
      <c r="G2066" s="2" t="s">
        <v>211</v>
      </c>
    </row>
    <row r="2067" customFormat="false" ht="12.8" hidden="false" customHeight="false" outlineLevel="0" collapsed="false">
      <c r="A2067" s="2" t="s">
        <v>182</v>
      </c>
      <c r="B2067" s="2" t="n">
        <v>27075</v>
      </c>
      <c r="C2067" s="3" t="n">
        <v>44500</v>
      </c>
      <c r="D2067" s="2" t="s">
        <v>74</v>
      </c>
      <c r="E2067" s="2" t="s">
        <v>2</v>
      </c>
      <c r="F2067" s="2" t="n">
        <v>1</v>
      </c>
      <c r="G2067" s="2" t="s">
        <v>206</v>
      </c>
      <c r="H2067" s="1" t="n">
        <v>131</v>
      </c>
    </row>
    <row r="2068" customFormat="false" ht="12.8" hidden="false" customHeight="false" outlineLevel="0" collapsed="false">
      <c r="A2068" s="2" t="s">
        <v>182</v>
      </c>
      <c r="B2068" s="2" t="n">
        <v>27075</v>
      </c>
      <c r="C2068" s="3" t="n">
        <v>44500</v>
      </c>
      <c r="D2068" s="2" t="s">
        <v>74</v>
      </c>
      <c r="E2068" s="2" t="s">
        <v>2</v>
      </c>
      <c r="F2068" s="2" t="n">
        <v>1</v>
      </c>
      <c r="G2068" s="2" t="s">
        <v>206</v>
      </c>
      <c r="H2068" s="1" t="n">
        <v>131</v>
      </c>
    </row>
    <row r="2069" customFormat="false" ht="12.8" hidden="false" customHeight="false" outlineLevel="0" collapsed="false">
      <c r="A2069" s="2" t="s">
        <v>0</v>
      </c>
      <c r="B2069" s="2" t="n">
        <v>534610</v>
      </c>
      <c r="C2069" s="2" t="s">
        <v>1522</v>
      </c>
      <c r="D2069" s="2" t="s">
        <v>1523</v>
      </c>
      <c r="E2069" s="2" t="s">
        <v>8</v>
      </c>
      <c r="F2069" s="2" t="n">
        <v>1</v>
      </c>
      <c r="G2069" s="2" t="s">
        <v>412</v>
      </c>
    </row>
    <row r="2070" customFormat="false" ht="12.8" hidden="false" customHeight="false" outlineLevel="0" collapsed="false">
      <c r="A2070" s="2" t="s">
        <v>151</v>
      </c>
      <c r="B2070" s="2"/>
      <c r="C2070" s="3" t="n">
        <v>44480</v>
      </c>
      <c r="D2070" s="2" t="s">
        <v>293</v>
      </c>
      <c r="E2070" s="2" t="s">
        <v>8</v>
      </c>
      <c r="F2070" s="2" t="n">
        <v>1</v>
      </c>
      <c r="G2070" s="2" t="s">
        <v>211</v>
      </c>
      <c r="H2070" s="1" t="n">
        <v>93</v>
      </c>
    </row>
    <row r="2071" customFormat="false" ht="12.8" hidden="false" customHeight="false" outlineLevel="0" collapsed="false">
      <c r="A2071" s="2" t="s">
        <v>151</v>
      </c>
      <c r="B2071" s="2"/>
      <c r="C2071" s="3" t="n">
        <v>44480</v>
      </c>
      <c r="D2071" s="2" t="s">
        <v>293</v>
      </c>
      <c r="E2071" s="2" t="s">
        <v>8</v>
      </c>
      <c r="F2071" s="2" t="n">
        <v>1</v>
      </c>
      <c r="G2071" s="2" t="s">
        <v>211</v>
      </c>
      <c r="H2071" s="1" t="n">
        <v>93</v>
      </c>
    </row>
    <row r="2072" customFormat="false" ht="12.8" hidden="false" customHeight="false" outlineLevel="0" collapsed="false">
      <c r="A2072" s="2" t="s">
        <v>0</v>
      </c>
      <c r="B2072" s="2" t="n">
        <v>454434</v>
      </c>
      <c r="C2072" s="2" t="s">
        <v>1136</v>
      </c>
      <c r="D2072" s="2" t="s">
        <v>1524</v>
      </c>
      <c r="E2072" s="2" t="s">
        <v>8</v>
      </c>
      <c r="F2072" s="2" t="n">
        <v>1</v>
      </c>
      <c r="G2072" s="2" t="s">
        <v>439</v>
      </c>
    </row>
    <row r="2073" customFormat="false" ht="12.8" hidden="false" customHeight="false" outlineLevel="0" collapsed="false">
      <c r="A2073" s="2" t="s">
        <v>79</v>
      </c>
      <c r="B2073" s="2" t="n">
        <v>17173</v>
      </c>
      <c r="C2073" s="3" t="n">
        <v>44125</v>
      </c>
      <c r="D2073" s="2" t="s">
        <v>1524</v>
      </c>
      <c r="E2073" s="2" t="s">
        <v>8</v>
      </c>
      <c r="F2073" s="2" t="n">
        <v>1</v>
      </c>
      <c r="G2073" s="2" t="s">
        <v>419</v>
      </c>
    </row>
    <row r="2074" customFormat="false" ht="12.8" hidden="false" customHeight="false" outlineLevel="0" collapsed="false">
      <c r="A2074" s="2" t="s">
        <v>151</v>
      </c>
      <c r="B2074" s="2" t="n">
        <v>622</v>
      </c>
      <c r="C2074" s="3" t="n">
        <v>43776</v>
      </c>
      <c r="D2074" s="2" t="s">
        <v>176</v>
      </c>
      <c r="E2074" s="2" t="s">
        <v>8</v>
      </c>
      <c r="F2074" s="2" t="n">
        <v>1</v>
      </c>
      <c r="G2074" s="2" t="s">
        <v>1525</v>
      </c>
    </row>
    <row r="2075" customFormat="false" ht="12.8" hidden="false" customHeight="false" outlineLevel="0" collapsed="false">
      <c r="A2075" s="2" t="s">
        <v>151</v>
      </c>
      <c r="B2075" s="2" t="n">
        <v>562604</v>
      </c>
      <c r="C2075" s="2" t="s">
        <v>864</v>
      </c>
      <c r="D2075" s="2" t="s">
        <v>176</v>
      </c>
      <c r="E2075" s="2" t="s">
        <v>8</v>
      </c>
      <c r="F2075" s="2" t="n">
        <v>2</v>
      </c>
      <c r="G2075" s="2" t="s">
        <v>421</v>
      </c>
    </row>
    <row r="2076" customFormat="false" ht="12.8" hidden="false" customHeight="false" outlineLevel="0" collapsed="false">
      <c r="A2076" s="2" t="s">
        <v>194</v>
      </c>
      <c r="B2076" s="2" t="n">
        <v>20652</v>
      </c>
      <c r="C2076" s="3" t="n">
        <v>43765</v>
      </c>
      <c r="D2076" s="2" t="s">
        <v>176</v>
      </c>
      <c r="E2076" s="2" t="s">
        <v>8</v>
      </c>
      <c r="F2076" s="2" t="n">
        <v>1</v>
      </c>
      <c r="G2076" s="2" t="s">
        <v>206</v>
      </c>
    </row>
    <row r="2077" customFormat="false" ht="12.8" hidden="false" customHeight="false" outlineLevel="0" collapsed="false">
      <c r="A2077" s="2" t="s">
        <v>110</v>
      </c>
      <c r="B2077" s="2" t="n">
        <v>168069</v>
      </c>
      <c r="C2077" s="3" t="n">
        <v>43766</v>
      </c>
      <c r="D2077" s="2" t="s">
        <v>1526</v>
      </c>
      <c r="E2077" s="2" t="s">
        <v>40</v>
      </c>
      <c r="F2077" s="2" t="n">
        <v>2</v>
      </c>
      <c r="G2077" s="2" t="s">
        <v>206</v>
      </c>
    </row>
    <row r="2078" customFormat="false" ht="12.8" hidden="false" customHeight="false" outlineLevel="0" collapsed="false">
      <c r="A2078" s="2" t="s">
        <v>112</v>
      </c>
      <c r="B2078" s="2" t="n">
        <v>604309</v>
      </c>
      <c r="C2078" s="3" t="n">
        <v>43738</v>
      </c>
      <c r="D2078" s="2" t="s">
        <v>1526</v>
      </c>
      <c r="E2078" s="2" t="s">
        <v>166</v>
      </c>
      <c r="F2078" s="2" t="n">
        <v>1</v>
      </c>
      <c r="G2078" s="2" t="s">
        <v>206</v>
      </c>
    </row>
    <row r="2079" customFormat="false" ht="12.8" hidden="false" customHeight="false" outlineLevel="0" collapsed="false">
      <c r="A2079" s="2" t="s">
        <v>130</v>
      </c>
      <c r="B2079" s="2"/>
      <c r="C2079" s="3" t="n">
        <v>44449</v>
      </c>
      <c r="D2079" s="2" t="s">
        <v>269</v>
      </c>
      <c r="E2079" s="2" t="s">
        <v>8</v>
      </c>
      <c r="F2079" s="2" t="n">
        <v>1</v>
      </c>
      <c r="G2079" s="2" t="s">
        <v>270</v>
      </c>
      <c r="H2079" s="1" t="n">
        <v>70</v>
      </c>
    </row>
    <row r="2080" customFormat="false" ht="12.8" hidden="false" customHeight="false" outlineLevel="0" collapsed="false">
      <c r="A2080" s="2" t="s">
        <v>130</v>
      </c>
      <c r="B2080" s="2"/>
      <c r="C2080" s="3" t="n">
        <v>44449</v>
      </c>
      <c r="D2080" s="2" t="s">
        <v>269</v>
      </c>
      <c r="E2080" s="2" t="s">
        <v>8</v>
      </c>
      <c r="F2080" s="2" t="n">
        <v>1</v>
      </c>
      <c r="G2080" s="2" t="s">
        <v>270</v>
      </c>
      <c r="H2080" s="1" t="n">
        <v>70</v>
      </c>
    </row>
    <row r="2081" customFormat="false" ht="12.8" hidden="false" customHeight="false" outlineLevel="0" collapsed="false">
      <c r="A2081" s="2" t="s">
        <v>151</v>
      </c>
      <c r="B2081" s="2" t="n">
        <v>26679</v>
      </c>
      <c r="C2081" s="3" t="n">
        <v>43982</v>
      </c>
      <c r="D2081" s="2" t="s">
        <v>1527</v>
      </c>
      <c r="E2081" s="2" t="s">
        <v>8</v>
      </c>
      <c r="F2081" s="2" t="n">
        <v>1</v>
      </c>
      <c r="G2081" s="2" t="s">
        <v>1528</v>
      </c>
    </row>
    <row r="2082" customFormat="false" ht="12.8" hidden="false" customHeight="false" outlineLevel="0" collapsed="false">
      <c r="A2082" s="2" t="s">
        <v>130</v>
      </c>
      <c r="B2082" s="2" t="n">
        <v>25706</v>
      </c>
      <c r="C2082" s="3" t="n">
        <v>44406</v>
      </c>
      <c r="D2082" s="2" t="s">
        <v>264</v>
      </c>
      <c r="E2082" s="2" t="s">
        <v>8</v>
      </c>
      <c r="F2082" s="2" t="n">
        <v>1</v>
      </c>
      <c r="G2082" s="2" t="s">
        <v>265</v>
      </c>
      <c r="H2082" s="1" t="n">
        <v>67</v>
      </c>
    </row>
    <row r="2083" customFormat="false" ht="12.8" hidden="false" customHeight="false" outlineLevel="0" collapsed="false">
      <c r="A2083" s="2" t="s">
        <v>130</v>
      </c>
      <c r="B2083" s="2" t="n">
        <v>25706</v>
      </c>
      <c r="C2083" s="3" t="n">
        <v>44406</v>
      </c>
      <c r="D2083" s="2" t="s">
        <v>264</v>
      </c>
      <c r="E2083" s="2" t="s">
        <v>8</v>
      </c>
      <c r="F2083" s="2" t="n">
        <v>1</v>
      </c>
      <c r="G2083" s="2" t="s">
        <v>265</v>
      </c>
      <c r="H2083" s="1" t="n">
        <v>67</v>
      </c>
    </row>
    <row r="2084" customFormat="false" ht="12.8" hidden="false" customHeight="false" outlineLevel="0" collapsed="false">
      <c r="A2084" s="2" t="s">
        <v>112</v>
      </c>
      <c r="B2084" s="2"/>
      <c r="C2084" s="3" t="n">
        <v>44136</v>
      </c>
      <c r="D2084" s="2" t="s">
        <v>1529</v>
      </c>
      <c r="E2084" s="2" t="s">
        <v>8</v>
      </c>
      <c r="F2084" s="2" t="n">
        <v>1</v>
      </c>
      <c r="G2084" s="2" t="s">
        <v>308</v>
      </c>
    </row>
    <row r="2085" customFormat="false" ht="12.8" hidden="false" customHeight="false" outlineLevel="0" collapsed="false">
      <c r="A2085" s="2" t="s">
        <v>151</v>
      </c>
      <c r="B2085" s="2" t="n">
        <v>17889</v>
      </c>
      <c r="C2085" s="3" t="n">
        <v>44156</v>
      </c>
      <c r="D2085" s="2" t="s">
        <v>1530</v>
      </c>
      <c r="E2085" s="2" t="s">
        <v>8</v>
      </c>
      <c r="F2085" s="2" t="n">
        <v>1</v>
      </c>
      <c r="G2085" s="2" t="s">
        <v>258</v>
      </c>
    </row>
    <row r="2086" customFormat="false" ht="12.8" hidden="false" customHeight="false" outlineLevel="0" collapsed="false">
      <c r="A2086" s="2" t="s">
        <v>0</v>
      </c>
      <c r="B2086" s="2" t="n">
        <v>530566</v>
      </c>
      <c r="C2086" s="2" t="s">
        <v>1531</v>
      </c>
      <c r="D2086" s="2" t="s">
        <v>1532</v>
      </c>
      <c r="E2086" s="2" t="s">
        <v>8</v>
      </c>
      <c r="F2086" s="2" t="n">
        <v>1</v>
      </c>
      <c r="G2086" s="2" t="s">
        <v>449</v>
      </c>
    </row>
    <row r="2087" customFormat="false" ht="12.8" hidden="false" customHeight="false" outlineLevel="0" collapsed="false">
      <c r="A2087" s="2" t="s">
        <v>0</v>
      </c>
      <c r="B2087" s="2" t="n">
        <v>531226</v>
      </c>
      <c r="C2087" s="2" t="s">
        <v>634</v>
      </c>
      <c r="D2087" s="2" t="s">
        <v>1533</v>
      </c>
      <c r="E2087" s="2" t="s">
        <v>8</v>
      </c>
      <c r="F2087" s="2" t="n">
        <v>1</v>
      </c>
      <c r="G2087" s="2" t="s">
        <v>421</v>
      </c>
    </row>
    <row r="2088" customFormat="false" ht="12.8" hidden="false" customHeight="false" outlineLevel="0" collapsed="false">
      <c r="A2088" s="2" t="s">
        <v>0</v>
      </c>
      <c r="B2088" s="2" t="n">
        <v>527862</v>
      </c>
      <c r="C2088" s="2" t="s">
        <v>1534</v>
      </c>
      <c r="D2088" s="2" t="s">
        <v>1535</v>
      </c>
      <c r="E2088" s="2" t="s">
        <v>8</v>
      </c>
      <c r="F2088" s="2" t="n">
        <v>1</v>
      </c>
      <c r="G2088" s="2" t="s">
        <v>449</v>
      </c>
    </row>
    <row r="2089" customFormat="false" ht="12.8" hidden="false" customHeight="false" outlineLevel="0" collapsed="false">
      <c r="A2089" s="2" t="s">
        <v>79</v>
      </c>
      <c r="B2089" s="2" t="n">
        <v>420979</v>
      </c>
      <c r="C2089" s="2" t="s">
        <v>438</v>
      </c>
      <c r="D2089" s="2" t="s">
        <v>1536</v>
      </c>
      <c r="E2089" s="2" t="s">
        <v>8</v>
      </c>
      <c r="F2089" s="2" t="n">
        <v>2</v>
      </c>
      <c r="G2089" s="2" t="s">
        <v>421</v>
      </c>
    </row>
    <row r="2090" customFormat="false" ht="12.8" hidden="false" customHeight="false" outlineLevel="0" collapsed="false">
      <c r="A2090" s="2" t="s">
        <v>0</v>
      </c>
      <c r="B2090" s="2" t="n">
        <v>533873</v>
      </c>
      <c r="C2090" s="2" t="s">
        <v>569</v>
      </c>
      <c r="D2090" s="2" t="s">
        <v>92</v>
      </c>
      <c r="E2090" s="2" t="s">
        <v>8</v>
      </c>
      <c r="F2090" s="2" t="n">
        <v>1</v>
      </c>
      <c r="G2090" s="2" t="s">
        <v>387</v>
      </c>
    </row>
    <row r="2091" customFormat="false" ht="12.8" hidden="false" customHeight="false" outlineLevel="0" collapsed="false">
      <c r="A2091" s="2" t="s">
        <v>79</v>
      </c>
      <c r="B2091" s="2" t="n">
        <v>23849</v>
      </c>
      <c r="C2091" s="3" t="n">
        <v>43769</v>
      </c>
      <c r="D2091" s="2" t="s">
        <v>1537</v>
      </c>
      <c r="E2091" s="2" t="s">
        <v>8</v>
      </c>
      <c r="F2091" s="2" t="n">
        <v>1</v>
      </c>
      <c r="G2091" s="2" t="s">
        <v>222</v>
      </c>
    </row>
    <row r="2092" customFormat="false" ht="12.8" hidden="false" customHeight="false" outlineLevel="0" collapsed="false">
      <c r="A2092" s="2" t="s">
        <v>0</v>
      </c>
      <c r="B2092" s="2"/>
      <c r="C2092" s="3" t="n">
        <v>43702</v>
      </c>
      <c r="D2092" s="2" t="s">
        <v>1538</v>
      </c>
      <c r="E2092" s="2" t="s">
        <v>8</v>
      </c>
      <c r="F2092" s="2" t="n">
        <v>2</v>
      </c>
      <c r="G2092" s="2" t="s">
        <v>436</v>
      </c>
    </row>
    <row r="2093" customFormat="false" ht="12.8" hidden="false" customHeight="false" outlineLevel="0" collapsed="false">
      <c r="A2093" s="2" t="s">
        <v>110</v>
      </c>
      <c r="B2093" s="2" t="n">
        <v>322670</v>
      </c>
      <c r="C2093" s="3" t="n">
        <v>44495</v>
      </c>
      <c r="D2093" s="2"/>
      <c r="E2093" s="2" t="s">
        <v>8</v>
      </c>
      <c r="F2093" s="2" t="n">
        <v>2</v>
      </c>
      <c r="G2093" s="2" t="s">
        <v>211</v>
      </c>
      <c r="H2093" s="1" t="n">
        <v>33</v>
      </c>
    </row>
    <row r="2094" customFormat="false" ht="12.8" hidden="false" customHeight="false" outlineLevel="0" collapsed="false">
      <c r="A2094" s="2" t="s">
        <v>130</v>
      </c>
      <c r="B2094" s="2" t="n">
        <v>11828</v>
      </c>
      <c r="C2094" s="3" t="n">
        <v>44269</v>
      </c>
      <c r="D2094" s="2"/>
      <c r="E2094" s="2" t="s">
        <v>8</v>
      </c>
      <c r="F2094" s="2" t="n">
        <v>1</v>
      </c>
      <c r="G2094" s="2" t="s">
        <v>250</v>
      </c>
      <c r="H2094" s="1" t="n">
        <v>53</v>
      </c>
    </row>
    <row r="2095" customFormat="false" ht="12.8" hidden="false" customHeight="false" outlineLevel="0" collapsed="false">
      <c r="A2095" s="2" t="s">
        <v>130</v>
      </c>
      <c r="B2095" s="2"/>
      <c r="C2095" s="3" t="n">
        <v>44479</v>
      </c>
      <c r="D2095" s="2"/>
      <c r="E2095" s="2" t="s">
        <v>8</v>
      </c>
      <c r="F2095" s="2" t="n">
        <v>1</v>
      </c>
      <c r="G2095" s="2" t="s">
        <v>275</v>
      </c>
      <c r="H2095" s="1" t="n">
        <v>76</v>
      </c>
    </row>
    <row r="2096" customFormat="false" ht="12.8" hidden="false" customHeight="false" outlineLevel="0" collapsed="false">
      <c r="A2096" s="2" t="s">
        <v>151</v>
      </c>
      <c r="B2096" s="2" t="n">
        <v>7668</v>
      </c>
      <c r="C2096" s="3" t="n">
        <v>44478</v>
      </c>
      <c r="D2096" s="2"/>
      <c r="E2096" s="2" t="s">
        <v>8</v>
      </c>
      <c r="F2096" s="2" t="n">
        <v>2</v>
      </c>
      <c r="G2096" s="2" t="s">
        <v>211</v>
      </c>
      <c r="H2096" s="1" t="n">
        <v>61</v>
      </c>
    </row>
    <row r="2097" customFormat="false" ht="12.8" hidden="false" customHeight="false" outlineLevel="0" collapsed="false">
      <c r="A2097" s="2" t="s">
        <v>182</v>
      </c>
      <c r="B2097" s="2" t="n">
        <v>19225</v>
      </c>
      <c r="C2097" s="3" t="n">
        <v>44491</v>
      </c>
      <c r="D2097" s="2"/>
      <c r="E2097" s="2" t="s">
        <v>8</v>
      </c>
      <c r="F2097" s="2" t="n">
        <v>1</v>
      </c>
      <c r="G2097" s="2" t="s">
        <v>211</v>
      </c>
      <c r="H2097" s="1" t="n">
        <v>130</v>
      </c>
    </row>
    <row r="2098" customFormat="false" ht="12.8" hidden="false" customHeight="false" outlineLevel="0" collapsed="false">
      <c r="A2098" s="2" t="s">
        <v>182</v>
      </c>
      <c r="B2098" s="2" t="n">
        <v>2983</v>
      </c>
      <c r="C2098" s="3" t="n">
        <v>44504</v>
      </c>
      <c r="D2098" s="2"/>
      <c r="E2098" s="2" t="s">
        <v>8</v>
      </c>
      <c r="F2098" s="2" t="n">
        <v>2</v>
      </c>
      <c r="G2098" s="2" t="s">
        <v>211</v>
      </c>
      <c r="H2098" s="1" t="n">
        <v>81</v>
      </c>
    </row>
    <row r="2099" customFormat="false" ht="12.8" hidden="false" customHeight="false" outlineLevel="0" collapsed="false">
      <c r="A2099" s="2" t="s">
        <v>194</v>
      </c>
      <c r="B2099" s="2" t="n">
        <v>2937</v>
      </c>
      <c r="C2099" s="3" t="n">
        <v>44504</v>
      </c>
      <c r="D2099" s="2"/>
      <c r="E2099" s="2" t="s">
        <v>8</v>
      </c>
      <c r="F2099" s="2" t="n">
        <v>1</v>
      </c>
      <c r="G2099" s="2" t="s">
        <v>215</v>
      </c>
      <c r="H2099" s="1" t="n">
        <v>149</v>
      </c>
    </row>
    <row r="2100" customFormat="false" ht="12.8" hidden="false" customHeight="false" outlineLevel="0" collapsed="false">
      <c r="A2100" s="2" t="s">
        <v>194</v>
      </c>
      <c r="B2100" s="2" t="n">
        <v>11014</v>
      </c>
      <c r="C2100" s="3" t="n">
        <v>44482</v>
      </c>
      <c r="D2100" s="2"/>
      <c r="E2100" s="2" t="s">
        <v>8</v>
      </c>
      <c r="F2100" s="2" t="n">
        <v>2</v>
      </c>
      <c r="G2100" s="2" t="s">
        <v>211</v>
      </c>
      <c r="H2100" s="1" t="n">
        <v>97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4225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4217" activeCellId="0" sqref="A4217"/>
    </sheetView>
  </sheetViews>
  <sheetFormatPr defaultColWidth="11.70703125" defaultRowHeight="12.8" zeroHeight="false" outlineLevelRow="0" outlineLevelCol="0"/>
  <cols>
    <col collapsed="false" customWidth="true" hidden="false" outlineLevel="0" max="1" min="1" style="2" width="10.77"/>
    <col collapsed="false" customWidth="true" hidden="false" outlineLevel="0" max="2" min="2" style="2" width="12.93"/>
    <col collapsed="false" customWidth="true" hidden="false" outlineLevel="0" max="3" min="3" style="2" width="8.4"/>
    <col collapsed="false" customWidth="true" hidden="false" outlineLevel="0" max="4" min="4" style="2" width="33.98"/>
    <col collapsed="false" customWidth="true" hidden="false" outlineLevel="0" max="5" min="5" style="2" width="7.87"/>
    <col collapsed="false" customWidth="true" hidden="false" outlineLevel="0" max="6" min="6" style="2" width="3.45"/>
    <col collapsed="false" customWidth="true" hidden="false" outlineLevel="0" max="7" min="7" style="2" width="60.81"/>
  </cols>
  <sheetData>
    <row r="1" s="7" customFormat="true" ht="12.8" hidden="false" customHeight="false" outlineLevel="0" collapsed="false">
      <c r="A1" s="5" t="s">
        <v>404</v>
      </c>
      <c r="B1" s="5" t="s">
        <v>405</v>
      </c>
      <c r="C1" s="5" t="s">
        <v>406</v>
      </c>
      <c r="D1" s="5" t="s">
        <v>407</v>
      </c>
      <c r="E1" s="5" t="s">
        <v>408</v>
      </c>
      <c r="F1" s="5" t="s">
        <v>409</v>
      </c>
      <c r="G1" s="5" t="s">
        <v>410</v>
      </c>
    </row>
    <row r="2" s="7" customFormat="true" ht="12.8" hidden="false" customHeight="false" outlineLevel="0" collapsed="false">
      <c r="A2" s="5"/>
      <c r="B2" s="5"/>
      <c r="C2" s="5"/>
      <c r="D2" s="5"/>
      <c r="E2" s="5"/>
      <c r="F2" s="5"/>
      <c r="G2" s="5"/>
    </row>
    <row r="3" customFormat="false" ht="12.8" hidden="false" customHeight="false" outlineLevel="0" collapsed="false">
      <c r="A3" s="2" t="s">
        <v>194</v>
      </c>
      <c r="C3" s="2" t="s">
        <v>1539</v>
      </c>
      <c r="D3" s="2" t="s">
        <v>17</v>
      </c>
      <c r="E3" s="2" t="s">
        <v>2</v>
      </c>
      <c r="F3" s="2" t="n">
        <v>0</v>
      </c>
    </row>
    <row r="4" customFormat="false" ht="12.8" hidden="false" customHeight="false" outlineLevel="0" collapsed="false">
      <c r="A4" s="2" t="s">
        <v>1324</v>
      </c>
      <c r="B4" s="2" t="n">
        <v>100282239</v>
      </c>
      <c r="C4" s="2" t="s">
        <v>1325</v>
      </c>
      <c r="D4" s="2" t="s">
        <v>355</v>
      </c>
      <c r="E4" s="2" t="s">
        <v>718</v>
      </c>
      <c r="F4" s="2" t="n">
        <v>1</v>
      </c>
      <c r="G4" s="2" t="s">
        <v>447</v>
      </c>
    </row>
    <row r="5" customFormat="false" ht="12.8" hidden="false" customHeight="false" outlineLevel="0" collapsed="false">
      <c r="A5" s="2" t="s">
        <v>160</v>
      </c>
      <c r="B5" s="2" t="n">
        <v>100282420</v>
      </c>
      <c r="C5" s="2" t="s">
        <v>1540</v>
      </c>
      <c r="D5" s="2" t="s">
        <v>624</v>
      </c>
      <c r="E5" s="2" t="s">
        <v>2</v>
      </c>
      <c r="F5" s="2" t="n">
        <v>0</v>
      </c>
      <c r="G5" s="2" t="s">
        <v>3</v>
      </c>
    </row>
    <row r="6" customFormat="false" ht="12.8" hidden="false" customHeight="false" outlineLevel="0" collapsed="false">
      <c r="A6" s="2" t="s">
        <v>0</v>
      </c>
      <c r="B6" s="2" t="n">
        <v>451423</v>
      </c>
      <c r="C6" s="2" t="s">
        <v>1541</v>
      </c>
      <c r="D6" s="2" t="s">
        <v>122</v>
      </c>
      <c r="E6" s="2" t="s">
        <v>718</v>
      </c>
      <c r="F6" s="2" t="n">
        <v>0</v>
      </c>
      <c r="G6" s="2" t="s">
        <v>3</v>
      </c>
    </row>
    <row r="7" customFormat="false" ht="12.8" hidden="false" customHeight="false" outlineLevel="0" collapsed="false">
      <c r="A7" s="2" t="s">
        <v>182</v>
      </c>
      <c r="B7" s="2" t="n">
        <v>646615</v>
      </c>
      <c r="C7" s="3" t="s">
        <v>1542</v>
      </c>
      <c r="D7" s="2" t="s">
        <v>1543</v>
      </c>
      <c r="E7" s="2" t="s">
        <v>2</v>
      </c>
      <c r="F7" s="2" t="n">
        <v>0</v>
      </c>
      <c r="G7" s="2" t="s">
        <v>3</v>
      </c>
    </row>
    <row r="8" customFormat="false" ht="12.8" hidden="false" customHeight="false" outlineLevel="0" collapsed="false">
      <c r="A8" s="2" t="s">
        <v>151</v>
      </c>
      <c r="B8" s="2" t="n">
        <v>525203</v>
      </c>
      <c r="C8" s="2" t="s">
        <v>984</v>
      </c>
      <c r="D8" s="2" t="s">
        <v>340</v>
      </c>
      <c r="E8" s="2" t="s">
        <v>8</v>
      </c>
      <c r="F8" s="2" t="n">
        <v>2</v>
      </c>
      <c r="G8" s="2" t="s">
        <v>985</v>
      </c>
    </row>
    <row r="9" customFormat="false" ht="12.8" hidden="false" customHeight="false" outlineLevel="0" collapsed="false">
      <c r="A9" s="2" t="s">
        <v>130</v>
      </c>
      <c r="B9" s="2" t="n">
        <v>500073</v>
      </c>
      <c r="C9" s="3" t="s">
        <v>1544</v>
      </c>
      <c r="D9" s="2" t="s">
        <v>22</v>
      </c>
      <c r="E9" s="2" t="s">
        <v>2</v>
      </c>
      <c r="F9" s="2" t="n">
        <v>0</v>
      </c>
      <c r="G9" s="2" t="s">
        <v>3</v>
      </c>
    </row>
    <row r="10" customFormat="false" ht="12.8" hidden="false" customHeight="false" outlineLevel="0" collapsed="false">
      <c r="A10" s="2" t="s">
        <v>151</v>
      </c>
      <c r="B10" s="2" t="n">
        <v>525668</v>
      </c>
      <c r="C10" s="3" t="s">
        <v>1545</v>
      </c>
      <c r="E10" s="2" t="s">
        <v>718</v>
      </c>
    </row>
    <row r="11" customFormat="false" ht="12.8" hidden="false" customHeight="false" outlineLevel="0" collapsed="false">
      <c r="A11" s="2" t="s">
        <v>0</v>
      </c>
      <c r="B11" s="2" t="n">
        <v>456333</v>
      </c>
      <c r="C11" s="2" t="s">
        <v>1267</v>
      </c>
      <c r="D11" s="2" t="s">
        <v>20</v>
      </c>
      <c r="E11" s="2" t="s">
        <v>718</v>
      </c>
      <c r="F11" s="2" t="n">
        <v>1</v>
      </c>
      <c r="G11" s="2" t="s">
        <v>3</v>
      </c>
    </row>
    <row r="12" customFormat="false" ht="12.8" hidden="false" customHeight="false" outlineLevel="0" collapsed="false">
      <c r="A12" s="2" t="s">
        <v>182</v>
      </c>
      <c r="B12" s="2" t="n">
        <v>650294</v>
      </c>
      <c r="C12" s="2" t="s">
        <v>890</v>
      </c>
      <c r="D12" s="2" t="s">
        <v>320</v>
      </c>
      <c r="E12" s="2" t="s">
        <v>8</v>
      </c>
      <c r="F12" s="2" t="n">
        <v>2</v>
      </c>
      <c r="G12" s="2" t="s">
        <v>421</v>
      </c>
    </row>
    <row r="13" customFormat="false" ht="12.8" hidden="false" customHeight="false" outlineLevel="0" collapsed="false">
      <c r="A13" s="2" t="s">
        <v>160</v>
      </c>
      <c r="B13" s="2" t="n">
        <v>100285408</v>
      </c>
      <c r="C13" s="2" t="s">
        <v>1327</v>
      </c>
      <c r="D13" s="2" t="s">
        <v>1326</v>
      </c>
      <c r="E13" s="2" t="s">
        <v>718</v>
      </c>
      <c r="F13" s="2" t="n">
        <v>1</v>
      </c>
      <c r="G13" s="2" t="s">
        <v>421</v>
      </c>
    </row>
    <row r="14" customFormat="false" ht="12.8" hidden="false" customHeight="false" outlineLevel="0" collapsed="false">
      <c r="A14" s="2" t="s">
        <v>130</v>
      </c>
      <c r="B14" s="2" t="n">
        <v>502993</v>
      </c>
      <c r="C14" s="2" t="s">
        <v>1268</v>
      </c>
      <c r="D14" s="2" t="s">
        <v>1269</v>
      </c>
      <c r="E14" s="2" t="s">
        <v>718</v>
      </c>
      <c r="F14" s="2" t="n">
        <v>1</v>
      </c>
      <c r="G14" s="2" t="s">
        <v>3</v>
      </c>
    </row>
    <row r="15" customFormat="false" ht="12.8" hidden="false" customHeight="false" outlineLevel="0" collapsed="false">
      <c r="A15" s="2" t="s">
        <v>160</v>
      </c>
      <c r="B15" s="2" t="n">
        <v>100285400</v>
      </c>
      <c r="C15" s="2" t="s">
        <v>1375</v>
      </c>
      <c r="D15" s="2" t="s">
        <v>1376</v>
      </c>
      <c r="E15" s="2" t="s">
        <v>8</v>
      </c>
      <c r="F15" s="2" t="n">
        <v>1</v>
      </c>
      <c r="G15" s="2" t="s">
        <v>373</v>
      </c>
    </row>
    <row r="16" customFormat="false" ht="12.8" hidden="false" customHeight="false" outlineLevel="0" collapsed="false">
      <c r="A16" s="2" t="s">
        <v>0</v>
      </c>
      <c r="B16" s="2" t="n">
        <v>457687</v>
      </c>
      <c r="C16" s="2" t="s">
        <v>1546</v>
      </c>
      <c r="D16" s="2" t="s">
        <v>19</v>
      </c>
      <c r="E16" s="2" t="s">
        <v>718</v>
      </c>
      <c r="F16" s="2" t="n">
        <v>0</v>
      </c>
      <c r="G16" s="2" t="s">
        <v>3</v>
      </c>
    </row>
    <row r="17" customFormat="false" ht="12.8" hidden="false" customHeight="false" outlineLevel="0" collapsed="false">
      <c r="A17" s="2" t="s">
        <v>79</v>
      </c>
      <c r="B17" s="2" t="n">
        <v>415977</v>
      </c>
      <c r="C17" s="2" t="s">
        <v>916</v>
      </c>
      <c r="D17" s="2" t="s">
        <v>917</v>
      </c>
      <c r="E17" s="2" t="s">
        <v>8</v>
      </c>
      <c r="F17" s="2" t="n">
        <v>2</v>
      </c>
      <c r="G17" s="2" t="s">
        <v>258</v>
      </c>
    </row>
    <row r="18" customFormat="false" ht="12.8" hidden="false" customHeight="false" outlineLevel="0" collapsed="false">
      <c r="A18" s="2" t="s">
        <v>79</v>
      </c>
      <c r="C18" s="2" t="s">
        <v>1547</v>
      </c>
      <c r="D18" s="2" t="s">
        <v>17</v>
      </c>
      <c r="E18" s="2" t="s">
        <v>2</v>
      </c>
      <c r="F18" s="2" t="n">
        <v>0</v>
      </c>
      <c r="G18" s="2" t="s">
        <v>3</v>
      </c>
    </row>
    <row r="19" customFormat="false" ht="12.8" hidden="false" customHeight="false" outlineLevel="0" collapsed="false">
      <c r="A19" s="2" t="s">
        <v>130</v>
      </c>
      <c r="B19" s="2" t="n">
        <v>504439</v>
      </c>
      <c r="C19" s="2" t="s">
        <v>906</v>
      </c>
      <c r="D19" s="2" t="s">
        <v>897</v>
      </c>
      <c r="E19" s="2" t="s">
        <v>8</v>
      </c>
      <c r="F19" s="2" t="n">
        <v>2</v>
      </c>
      <c r="G19" s="2" t="s">
        <v>258</v>
      </c>
    </row>
    <row r="20" customFormat="false" ht="12.8" hidden="false" customHeight="false" outlineLevel="0" collapsed="false">
      <c r="A20" s="2" t="s">
        <v>0</v>
      </c>
      <c r="B20" s="2" t="n">
        <v>459645</v>
      </c>
      <c r="C20" s="2" t="s">
        <v>1548</v>
      </c>
      <c r="D20" s="2" t="s">
        <v>17</v>
      </c>
      <c r="E20" s="2" t="s">
        <v>2</v>
      </c>
      <c r="F20" s="2" t="n">
        <v>0</v>
      </c>
      <c r="G20" s="2" t="s">
        <v>3</v>
      </c>
    </row>
    <row r="21" customFormat="false" ht="12.8" hidden="false" customHeight="false" outlineLevel="0" collapsed="false">
      <c r="A21" s="2" t="s">
        <v>182</v>
      </c>
      <c r="B21" s="2" t="n">
        <v>652796</v>
      </c>
      <c r="C21" s="2" t="s">
        <v>1549</v>
      </c>
      <c r="D21" s="2" t="s">
        <v>1550</v>
      </c>
      <c r="E21" s="2" t="s">
        <v>2</v>
      </c>
      <c r="F21" s="2" t="n">
        <v>0</v>
      </c>
      <c r="G21" s="2" t="s">
        <v>3</v>
      </c>
    </row>
    <row r="22" customFormat="false" ht="12.8" hidden="false" customHeight="false" outlineLevel="0" collapsed="false">
      <c r="A22" s="2" t="s">
        <v>0</v>
      </c>
      <c r="B22" s="2" t="n">
        <v>459944</v>
      </c>
      <c r="C22" s="2" t="s">
        <v>1408</v>
      </c>
      <c r="D22" s="2" t="s">
        <v>21</v>
      </c>
      <c r="E22" s="2" t="s">
        <v>2</v>
      </c>
      <c r="F22" s="2" t="n">
        <v>1</v>
      </c>
      <c r="G22" s="2" t="s">
        <v>3</v>
      </c>
    </row>
    <row r="23" customFormat="false" ht="12.8" hidden="false" customHeight="false" outlineLevel="0" collapsed="false">
      <c r="A23" s="2" t="s">
        <v>0</v>
      </c>
      <c r="B23" s="2" t="n">
        <v>459606</v>
      </c>
      <c r="C23" s="2" t="s">
        <v>967</v>
      </c>
      <c r="D23" s="2" t="s">
        <v>56</v>
      </c>
      <c r="E23" s="2" t="s">
        <v>8</v>
      </c>
      <c r="F23" s="2" t="n">
        <v>2</v>
      </c>
      <c r="G23" s="2" t="s">
        <v>608</v>
      </c>
    </row>
    <row r="24" customFormat="false" ht="12.8" hidden="false" customHeight="false" outlineLevel="0" collapsed="false">
      <c r="A24" s="2" t="s">
        <v>79</v>
      </c>
      <c r="B24" s="2" t="n">
        <v>417502</v>
      </c>
      <c r="C24" s="2" t="s">
        <v>902</v>
      </c>
      <c r="D24" s="2" t="s">
        <v>897</v>
      </c>
      <c r="E24" s="2" t="s">
        <v>8</v>
      </c>
      <c r="F24" s="2" t="n">
        <v>2</v>
      </c>
      <c r="G24" s="2" t="s">
        <v>258</v>
      </c>
    </row>
    <row r="25" customFormat="false" ht="12.8" hidden="false" customHeight="false" outlineLevel="0" collapsed="false">
      <c r="A25" s="2" t="s">
        <v>79</v>
      </c>
      <c r="C25" s="2" t="s">
        <v>902</v>
      </c>
      <c r="D25" s="2" t="s">
        <v>57</v>
      </c>
      <c r="F25" s="2" t="n">
        <v>0</v>
      </c>
    </row>
    <row r="26" customFormat="false" ht="12.8" hidden="false" customHeight="false" outlineLevel="0" collapsed="false">
      <c r="A26" s="2" t="s">
        <v>79</v>
      </c>
      <c r="B26" s="2" t="n">
        <v>417665</v>
      </c>
      <c r="C26" s="2" t="s">
        <v>902</v>
      </c>
      <c r="D26" s="2" t="s">
        <v>214</v>
      </c>
      <c r="E26" s="2" t="s">
        <v>718</v>
      </c>
      <c r="F26" s="2" t="n">
        <v>0</v>
      </c>
      <c r="G26" s="2" t="s">
        <v>3</v>
      </c>
    </row>
    <row r="27" customFormat="false" ht="12.8" hidden="false" customHeight="false" outlineLevel="0" collapsed="false">
      <c r="A27" s="2" t="s">
        <v>79</v>
      </c>
      <c r="B27" s="2" t="n">
        <v>417681</v>
      </c>
      <c r="C27" s="2" t="s">
        <v>902</v>
      </c>
      <c r="D27" s="2" t="s">
        <v>14</v>
      </c>
      <c r="E27" s="2" t="s">
        <v>2</v>
      </c>
      <c r="F27" s="2" t="n">
        <v>0</v>
      </c>
      <c r="G27" s="2" t="s">
        <v>3</v>
      </c>
    </row>
    <row r="28" customFormat="false" ht="12.8" hidden="false" customHeight="false" outlineLevel="0" collapsed="false">
      <c r="A28" s="2" t="s">
        <v>451</v>
      </c>
      <c r="C28" s="2" t="s">
        <v>456</v>
      </c>
      <c r="F28" s="2" t="n">
        <v>2</v>
      </c>
      <c r="G28" s="2" t="s">
        <v>421</v>
      </c>
    </row>
    <row r="29" customFormat="false" ht="12.8" hidden="false" customHeight="false" outlineLevel="0" collapsed="false">
      <c r="A29" s="2" t="s">
        <v>151</v>
      </c>
      <c r="B29" s="2" t="n">
        <v>531544</v>
      </c>
      <c r="C29" s="2" t="s">
        <v>441</v>
      </c>
      <c r="E29" s="2" t="s">
        <v>8</v>
      </c>
      <c r="F29" s="2" t="n">
        <v>2</v>
      </c>
      <c r="G29" s="2" t="s">
        <v>421</v>
      </c>
    </row>
    <row r="30" customFormat="false" ht="12.8" hidden="false" customHeight="false" outlineLevel="0" collapsed="false">
      <c r="A30" s="2" t="s">
        <v>79</v>
      </c>
      <c r="B30" s="2" t="n">
        <v>417814</v>
      </c>
      <c r="C30" s="2" t="s">
        <v>918</v>
      </c>
      <c r="D30" s="2" t="s">
        <v>917</v>
      </c>
      <c r="E30" s="2" t="s">
        <v>8</v>
      </c>
      <c r="F30" s="2" t="n">
        <v>2</v>
      </c>
      <c r="G30" s="2" t="s">
        <v>421</v>
      </c>
    </row>
    <row r="31" customFormat="false" ht="12.8" hidden="false" customHeight="false" outlineLevel="0" collapsed="false">
      <c r="A31" s="2" t="s">
        <v>0</v>
      </c>
      <c r="B31" s="2" t="n">
        <v>4601472</v>
      </c>
      <c r="C31" s="2" t="s">
        <v>918</v>
      </c>
      <c r="D31" s="2" t="s">
        <v>1326</v>
      </c>
      <c r="E31" s="2" t="s">
        <v>2</v>
      </c>
      <c r="F31" s="2" t="n">
        <v>1</v>
      </c>
      <c r="G31" s="2" t="s">
        <v>421</v>
      </c>
    </row>
    <row r="32" customFormat="false" ht="12.8" hidden="false" customHeight="false" outlineLevel="0" collapsed="false">
      <c r="A32" s="2" t="s">
        <v>79</v>
      </c>
      <c r="B32" s="2" t="n">
        <v>417856</v>
      </c>
      <c r="C32" s="2" t="s">
        <v>903</v>
      </c>
      <c r="D32" s="2" t="s">
        <v>897</v>
      </c>
      <c r="E32" s="2" t="s">
        <v>8</v>
      </c>
      <c r="F32" s="2" t="n">
        <v>2</v>
      </c>
      <c r="G32" s="2" t="s">
        <v>258</v>
      </c>
    </row>
    <row r="33" customFormat="false" ht="12.8" hidden="false" customHeight="false" outlineLevel="0" collapsed="false">
      <c r="A33" s="2" t="s">
        <v>182</v>
      </c>
      <c r="B33" s="2" t="n">
        <v>653364</v>
      </c>
      <c r="C33" s="2" t="s">
        <v>903</v>
      </c>
      <c r="D33" s="2" t="s">
        <v>187</v>
      </c>
      <c r="E33" s="2" t="s">
        <v>2</v>
      </c>
    </row>
    <row r="34" customFormat="false" ht="12.8" hidden="false" customHeight="false" outlineLevel="0" collapsed="false">
      <c r="A34" s="2" t="s">
        <v>0</v>
      </c>
      <c r="B34" s="2" t="n">
        <v>460642</v>
      </c>
      <c r="C34" s="2" t="s">
        <v>863</v>
      </c>
      <c r="D34" s="2" t="s">
        <v>94</v>
      </c>
      <c r="E34" s="2" t="s">
        <v>718</v>
      </c>
      <c r="F34" s="2" t="n">
        <v>0</v>
      </c>
      <c r="G34" s="2" t="s">
        <v>3</v>
      </c>
    </row>
    <row r="35" customFormat="false" ht="12.8" hidden="false" customHeight="false" outlineLevel="0" collapsed="false">
      <c r="A35" s="2" t="s">
        <v>194</v>
      </c>
      <c r="B35" s="2" t="n">
        <v>423752</v>
      </c>
      <c r="C35" s="2" t="s">
        <v>863</v>
      </c>
      <c r="D35" s="2" t="s">
        <v>291</v>
      </c>
      <c r="E35" s="2" t="s">
        <v>8</v>
      </c>
      <c r="F35" s="2" t="n">
        <v>1</v>
      </c>
      <c r="G35" s="2" t="s">
        <v>421</v>
      </c>
    </row>
    <row r="36" customFormat="false" ht="12.8" hidden="false" customHeight="false" outlineLevel="0" collapsed="false">
      <c r="A36" s="2" t="s">
        <v>160</v>
      </c>
      <c r="C36" s="2" t="s">
        <v>863</v>
      </c>
      <c r="D36" s="2" t="s">
        <v>157</v>
      </c>
      <c r="E36" s="2" t="s">
        <v>8</v>
      </c>
      <c r="F36" s="2" t="n">
        <v>2</v>
      </c>
      <c r="G36" s="2" t="s">
        <v>258</v>
      </c>
    </row>
    <row r="37" customFormat="false" ht="12.8" hidden="false" customHeight="false" outlineLevel="0" collapsed="false">
      <c r="A37" s="2" t="s">
        <v>79</v>
      </c>
      <c r="C37" s="2" t="s">
        <v>797</v>
      </c>
      <c r="D37" s="2" t="s">
        <v>798</v>
      </c>
      <c r="E37" s="2" t="s">
        <v>8</v>
      </c>
      <c r="F37" s="2" t="n">
        <v>1</v>
      </c>
      <c r="G37" s="2" t="s">
        <v>421</v>
      </c>
    </row>
    <row r="38" customFormat="false" ht="12.8" hidden="false" customHeight="false" outlineLevel="0" collapsed="false">
      <c r="A38" s="2" t="s">
        <v>182</v>
      </c>
      <c r="B38" s="2" t="n">
        <v>653626</v>
      </c>
      <c r="C38" s="2" t="s">
        <v>797</v>
      </c>
      <c r="D38" s="2" t="s">
        <v>897</v>
      </c>
      <c r="E38" s="2" t="s">
        <v>8</v>
      </c>
      <c r="F38" s="2" t="n">
        <v>2</v>
      </c>
      <c r="G38" s="2" t="s">
        <v>258</v>
      </c>
    </row>
    <row r="39" customFormat="false" ht="12.8" hidden="false" customHeight="false" outlineLevel="0" collapsed="false">
      <c r="A39" s="2" t="s">
        <v>79</v>
      </c>
      <c r="B39" s="2" t="n">
        <v>418006</v>
      </c>
      <c r="C39" s="2" t="s">
        <v>551</v>
      </c>
      <c r="D39" s="2" t="s">
        <v>897</v>
      </c>
      <c r="E39" s="2" t="s">
        <v>8</v>
      </c>
      <c r="F39" s="2" t="n">
        <v>2</v>
      </c>
      <c r="G39" s="2" t="s">
        <v>258</v>
      </c>
    </row>
    <row r="40" customFormat="false" ht="12.8" hidden="false" customHeight="false" outlineLevel="0" collapsed="false">
      <c r="A40" s="2" t="s">
        <v>182</v>
      </c>
      <c r="B40" s="2" t="n">
        <v>633655</v>
      </c>
      <c r="C40" s="2" t="s">
        <v>551</v>
      </c>
      <c r="D40" s="2" t="s">
        <v>57</v>
      </c>
      <c r="E40" s="2" t="s">
        <v>2</v>
      </c>
      <c r="F40" s="2" t="n">
        <v>0</v>
      </c>
      <c r="G40" s="2" t="s">
        <v>3</v>
      </c>
    </row>
    <row r="41" customFormat="false" ht="12.8" hidden="false" customHeight="false" outlineLevel="0" collapsed="false">
      <c r="A41" s="2" t="s">
        <v>0</v>
      </c>
      <c r="B41" s="2" t="n">
        <v>460819</v>
      </c>
      <c r="C41" s="2" t="s">
        <v>551</v>
      </c>
      <c r="D41" s="2" t="s">
        <v>84</v>
      </c>
    </row>
    <row r="42" customFormat="false" ht="12.8" hidden="false" customHeight="false" outlineLevel="0" collapsed="false">
      <c r="A42" s="2" t="s">
        <v>0</v>
      </c>
      <c r="B42" s="2" t="n">
        <v>460850</v>
      </c>
      <c r="C42" s="2" t="s">
        <v>551</v>
      </c>
      <c r="D42" s="2" t="s">
        <v>1551</v>
      </c>
      <c r="E42" s="2" t="s">
        <v>8</v>
      </c>
      <c r="F42" s="2" t="n">
        <v>1</v>
      </c>
      <c r="G42" s="2" t="s">
        <v>421</v>
      </c>
    </row>
    <row r="43" customFormat="false" ht="12.8" hidden="false" customHeight="false" outlineLevel="0" collapsed="false">
      <c r="A43" s="2" t="s">
        <v>130</v>
      </c>
      <c r="C43" s="2" t="s">
        <v>1321</v>
      </c>
      <c r="D43" s="2" t="s">
        <v>203</v>
      </c>
      <c r="E43" s="2" t="s">
        <v>8</v>
      </c>
      <c r="F43" s="2" t="n">
        <v>1</v>
      </c>
      <c r="G43" s="2" t="s">
        <v>447</v>
      </c>
    </row>
    <row r="44" customFormat="false" ht="12.8" hidden="false" customHeight="false" outlineLevel="0" collapsed="false">
      <c r="A44" s="2" t="s">
        <v>0</v>
      </c>
      <c r="B44" s="2" t="n">
        <v>460958</v>
      </c>
      <c r="C44" s="2" t="s">
        <v>1321</v>
      </c>
      <c r="D44" s="2" t="s">
        <v>13</v>
      </c>
      <c r="E44" s="2" t="s">
        <v>718</v>
      </c>
      <c r="F44" s="2" t="n">
        <v>0</v>
      </c>
      <c r="G44" s="2" t="s">
        <v>3</v>
      </c>
    </row>
    <row r="45" customFormat="false" ht="12.8" hidden="false" customHeight="false" outlineLevel="0" collapsed="false">
      <c r="A45" s="2" t="s">
        <v>194</v>
      </c>
      <c r="C45" s="2" t="s">
        <v>1321</v>
      </c>
      <c r="D45" s="2" t="s">
        <v>1552</v>
      </c>
      <c r="E45" s="2" t="s">
        <v>718</v>
      </c>
      <c r="F45" s="2" t="n">
        <v>0</v>
      </c>
      <c r="G45" s="2" t="s">
        <v>3</v>
      </c>
    </row>
    <row r="46" customFormat="false" ht="12.8" hidden="false" customHeight="false" outlineLevel="0" collapsed="false">
      <c r="A46" s="2" t="s">
        <v>0</v>
      </c>
      <c r="B46" s="2" t="n">
        <v>4610062</v>
      </c>
      <c r="C46" s="2" t="s">
        <v>1321</v>
      </c>
    </row>
    <row r="47" customFormat="false" ht="12.8" hidden="false" customHeight="false" outlineLevel="0" collapsed="false">
      <c r="A47" s="2" t="s">
        <v>0</v>
      </c>
      <c r="C47" s="2" t="s">
        <v>1553</v>
      </c>
      <c r="D47" s="2" t="s">
        <v>57</v>
      </c>
      <c r="E47" s="2" t="s">
        <v>2</v>
      </c>
      <c r="F47" s="2" t="n">
        <v>0</v>
      </c>
      <c r="G47" s="2" t="s">
        <v>3</v>
      </c>
    </row>
    <row r="48" customFormat="false" ht="12.8" hidden="false" customHeight="false" outlineLevel="0" collapsed="false">
      <c r="A48" s="2" t="s">
        <v>194</v>
      </c>
      <c r="C48" s="2" t="s">
        <v>1553</v>
      </c>
      <c r="D48" s="2" t="s">
        <v>120</v>
      </c>
      <c r="E48" s="2" t="s">
        <v>718</v>
      </c>
      <c r="F48" s="2" t="n">
        <v>0</v>
      </c>
      <c r="G48" s="2" t="s">
        <v>3</v>
      </c>
    </row>
    <row r="49" customFormat="false" ht="12.8" hidden="false" customHeight="false" outlineLevel="0" collapsed="false">
      <c r="A49" s="2" t="s">
        <v>79</v>
      </c>
      <c r="B49" s="2" t="n">
        <v>418112</v>
      </c>
      <c r="C49" s="2" t="s">
        <v>973</v>
      </c>
      <c r="D49" s="2" t="s">
        <v>1073</v>
      </c>
      <c r="E49" s="2" t="s">
        <v>2</v>
      </c>
      <c r="F49" s="2" t="n">
        <v>1</v>
      </c>
      <c r="G49" s="2" t="s">
        <v>447</v>
      </c>
    </row>
    <row r="50" customFormat="false" ht="12.8" hidden="false" customHeight="false" outlineLevel="0" collapsed="false">
      <c r="A50" s="2" t="s">
        <v>130</v>
      </c>
      <c r="B50" s="2" t="n">
        <v>505569</v>
      </c>
      <c r="C50" s="2" t="s">
        <v>973</v>
      </c>
      <c r="D50" s="2" t="s">
        <v>1370</v>
      </c>
      <c r="E50" s="2" t="s">
        <v>2</v>
      </c>
      <c r="F50" s="2" t="n">
        <v>0</v>
      </c>
      <c r="G50" s="2" t="s">
        <v>3</v>
      </c>
    </row>
    <row r="51" customFormat="false" ht="12.8" hidden="false" customHeight="false" outlineLevel="0" collapsed="false">
      <c r="A51" s="2" t="s">
        <v>79</v>
      </c>
      <c r="B51" s="2" t="n">
        <v>418119</v>
      </c>
      <c r="C51" s="2" t="s">
        <v>973</v>
      </c>
      <c r="D51" s="2" t="s">
        <v>56</v>
      </c>
      <c r="E51" s="2" t="s">
        <v>8</v>
      </c>
      <c r="F51" s="2" t="n">
        <v>2</v>
      </c>
      <c r="G51" s="2" t="s">
        <v>421</v>
      </c>
    </row>
    <row r="52" customFormat="false" ht="12.8" hidden="false" customHeight="false" outlineLevel="0" collapsed="false">
      <c r="A52" s="2" t="s">
        <v>79</v>
      </c>
      <c r="B52" s="2" t="n">
        <v>418082</v>
      </c>
      <c r="C52" s="2" t="s">
        <v>920</v>
      </c>
      <c r="D52" s="2" t="s">
        <v>919</v>
      </c>
      <c r="E52" s="2" t="s">
        <v>8</v>
      </c>
      <c r="F52" s="2" t="n">
        <v>1</v>
      </c>
      <c r="G52" s="2" t="s">
        <v>421</v>
      </c>
    </row>
    <row r="53" customFormat="false" ht="12.8" hidden="false" customHeight="false" outlineLevel="0" collapsed="false">
      <c r="A53" s="2" t="s">
        <v>182</v>
      </c>
      <c r="B53" s="2" t="n">
        <v>645083</v>
      </c>
      <c r="C53" s="2" t="s">
        <v>920</v>
      </c>
      <c r="D53" s="2" t="s">
        <v>20</v>
      </c>
      <c r="E53" s="2" t="s">
        <v>2</v>
      </c>
      <c r="F53" s="2" t="n">
        <v>1</v>
      </c>
      <c r="G53" s="2" t="s">
        <v>447</v>
      </c>
    </row>
    <row r="54" customFormat="false" ht="12.8" hidden="false" customHeight="false" outlineLevel="0" collapsed="false">
      <c r="A54" s="2" t="s">
        <v>0</v>
      </c>
      <c r="B54" s="2" t="n">
        <v>461341</v>
      </c>
      <c r="C54" s="2" t="s">
        <v>1307</v>
      </c>
      <c r="D54" s="2" t="s">
        <v>152</v>
      </c>
      <c r="E54" s="2" t="s">
        <v>718</v>
      </c>
      <c r="F54" s="2" t="n">
        <v>0</v>
      </c>
      <c r="G54" s="2" t="s">
        <v>3</v>
      </c>
    </row>
    <row r="55" customFormat="false" ht="12.8" hidden="false" customHeight="false" outlineLevel="0" collapsed="false">
      <c r="A55" s="2" t="s">
        <v>0</v>
      </c>
      <c r="B55" s="2" t="n">
        <v>473379</v>
      </c>
      <c r="C55" s="2" t="s">
        <v>1307</v>
      </c>
      <c r="D55" s="2" t="s">
        <v>31</v>
      </c>
      <c r="E55" s="2" t="s">
        <v>718</v>
      </c>
      <c r="F55" s="2" t="n">
        <v>0</v>
      </c>
      <c r="G55" s="2" t="s">
        <v>3</v>
      </c>
    </row>
    <row r="56" customFormat="false" ht="12.8" hidden="false" customHeight="false" outlineLevel="0" collapsed="false">
      <c r="A56" s="2" t="s">
        <v>130</v>
      </c>
      <c r="B56" s="2" t="n">
        <v>505811</v>
      </c>
      <c r="C56" s="2" t="s">
        <v>1307</v>
      </c>
      <c r="D56" s="2" t="s">
        <v>1554</v>
      </c>
      <c r="E56" s="2" t="s">
        <v>718</v>
      </c>
      <c r="F56" s="2" t="n">
        <v>0</v>
      </c>
      <c r="G56" s="2" t="s">
        <v>3</v>
      </c>
    </row>
    <row r="57" customFormat="false" ht="12.8" hidden="false" customHeight="false" outlineLevel="0" collapsed="false">
      <c r="A57" s="2" t="s">
        <v>0</v>
      </c>
      <c r="B57" s="2" t="n">
        <v>461385</v>
      </c>
      <c r="C57" s="2" t="s">
        <v>1307</v>
      </c>
      <c r="D57" s="2" t="s">
        <v>1555</v>
      </c>
      <c r="E57" s="2" t="s">
        <v>718</v>
      </c>
      <c r="F57" s="2" t="n">
        <v>0</v>
      </c>
      <c r="G57" s="2" t="s">
        <v>3</v>
      </c>
    </row>
    <row r="58" customFormat="false" ht="12.8" hidden="false" customHeight="false" outlineLevel="0" collapsed="false">
      <c r="A58" s="2" t="s">
        <v>0</v>
      </c>
      <c r="B58" s="2" t="n">
        <v>461439</v>
      </c>
      <c r="C58" s="2" t="s">
        <v>1307</v>
      </c>
      <c r="D58" s="2" t="s">
        <v>1308</v>
      </c>
      <c r="E58" s="2" t="s">
        <v>8</v>
      </c>
      <c r="F58" s="2" t="n">
        <v>1</v>
      </c>
      <c r="G58" s="2" t="s">
        <v>258</v>
      </c>
    </row>
    <row r="59" customFormat="false" ht="12.8" hidden="false" customHeight="false" outlineLevel="0" collapsed="false">
      <c r="A59" s="2" t="s">
        <v>160</v>
      </c>
      <c r="B59" s="2" t="n">
        <v>100287579</v>
      </c>
      <c r="C59" s="2" t="s">
        <v>1390</v>
      </c>
      <c r="D59" s="2" t="s">
        <v>157</v>
      </c>
      <c r="E59" s="2" t="s">
        <v>8</v>
      </c>
      <c r="F59" s="2" t="n">
        <v>2</v>
      </c>
      <c r="G59" s="2" t="s">
        <v>421</v>
      </c>
    </row>
    <row r="60" customFormat="false" ht="12.8" hidden="false" customHeight="false" outlineLevel="0" collapsed="false">
      <c r="A60" s="2" t="s">
        <v>194</v>
      </c>
      <c r="B60" s="2" t="n">
        <v>429085</v>
      </c>
      <c r="C60" s="2" t="s">
        <v>760</v>
      </c>
      <c r="D60" s="2" t="s">
        <v>915</v>
      </c>
      <c r="E60" s="2" t="s">
        <v>8</v>
      </c>
      <c r="F60" s="2" t="n">
        <v>1</v>
      </c>
      <c r="G60" s="2" t="s">
        <v>421</v>
      </c>
    </row>
    <row r="61" customFormat="false" ht="12.8" hidden="false" customHeight="false" outlineLevel="0" collapsed="false">
      <c r="A61" s="2" t="s">
        <v>194</v>
      </c>
      <c r="B61" s="2" t="n">
        <v>429086</v>
      </c>
      <c r="C61" s="2" t="s">
        <v>760</v>
      </c>
      <c r="D61" s="2" t="s">
        <v>44</v>
      </c>
      <c r="E61" s="2" t="s">
        <v>2</v>
      </c>
      <c r="F61" s="2" t="n">
        <v>1</v>
      </c>
      <c r="G61" s="2" t="s">
        <v>421</v>
      </c>
    </row>
    <row r="62" customFormat="false" ht="12.8" hidden="false" customHeight="false" outlineLevel="0" collapsed="false">
      <c r="A62" s="2" t="s">
        <v>0</v>
      </c>
      <c r="B62" s="2" t="n">
        <v>461640</v>
      </c>
      <c r="C62" s="2" t="s">
        <v>760</v>
      </c>
      <c r="D62" s="2" t="s">
        <v>214</v>
      </c>
      <c r="E62" s="2" t="s">
        <v>718</v>
      </c>
      <c r="F62" s="2" t="n">
        <v>0</v>
      </c>
      <c r="G62" s="2" t="s">
        <v>3</v>
      </c>
    </row>
    <row r="63" customFormat="false" ht="12.8" hidden="false" customHeight="false" outlineLevel="0" collapsed="false">
      <c r="A63" s="2" t="s">
        <v>0</v>
      </c>
      <c r="B63" s="2" t="n">
        <v>461659</v>
      </c>
      <c r="C63" s="2" t="s">
        <v>760</v>
      </c>
      <c r="D63" s="2" t="s">
        <v>1556</v>
      </c>
      <c r="E63" s="2" t="s">
        <v>718</v>
      </c>
      <c r="F63" s="2" t="n">
        <v>0</v>
      </c>
      <c r="G63" s="2" t="s">
        <v>3</v>
      </c>
    </row>
    <row r="64" customFormat="false" ht="12.8" hidden="false" customHeight="false" outlineLevel="0" collapsed="false">
      <c r="A64" s="2" t="s">
        <v>0</v>
      </c>
      <c r="B64" s="2" t="n">
        <v>461652</v>
      </c>
      <c r="C64" s="2" t="s">
        <v>812</v>
      </c>
      <c r="D64" s="2" t="s">
        <v>813</v>
      </c>
      <c r="E64" s="2" t="s">
        <v>8</v>
      </c>
      <c r="F64" s="2" t="n">
        <v>1</v>
      </c>
      <c r="G64" s="2" t="s">
        <v>421</v>
      </c>
    </row>
    <row r="65" customFormat="false" ht="12.8" hidden="false" customHeight="false" outlineLevel="0" collapsed="false">
      <c r="A65" s="2" t="s">
        <v>0</v>
      </c>
      <c r="B65" s="2" t="n">
        <v>461761</v>
      </c>
      <c r="C65" s="2" t="s">
        <v>945</v>
      </c>
      <c r="D65" s="2" t="s">
        <v>1557</v>
      </c>
      <c r="E65" s="2" t="s">
        <v>8</v>
      </c>
      <c r="F65" s="2" t="n">
        <v>0</v>
      </c>
      <c r="G65" s="2" t="s">
        <v>3</v>
      </c>
    </row>
    <row r="66" customFormat="false" ht="12.8" hidden="false" customHeight="false" outlineLevel="0" collapsed="false">
      <c r="A66" s="2" t="s">
        <v>0</v>
      </c>
      <c r="B66" s="2" t="n">
        <v>461806</v>
      </c>
      <c r="C66" s="2" t="s">
        <v>945</v>
      </c>
      <c r="D66" s="2" t="s">
        <v>946</v>
      </c>
      <c r="E66" s="2" t="s">
        <v>8</v>
      </c>
      <c r="F66" s="2" t="n">
        <v>1</v>
      </c>
      <c r="G66" s="2" t="s">
        <v>421</v>
      </c>
    </row>
    <row r="67" customFormat="false" ht="12.8" hidden="false" customHeight="false" outlineLevel="0" collapsed="false">
      <c r="A67" s="2" t="s">
        <v>182</v>
      </c>
      <c r="B67" s="2" t="n">
        <v>654588</v>
      </c>
      <c r="C67" s="2" t="s">
        <v>1392</v>
      </c>
      <c r="D67" s="2" t="s">
        <v>157</v>
      </c>
      <c r="E67" s="2" t="s">
        <v>8</v>
      </c>
      <c r="F67" s="2" t="n">
        <v>2</v>
      </c>
      <c r="G67" s="2" t="s">
        <v>421</v>
      </c>
    </row>
    <row r="68" customFormat="false" ht="12.8" hidden="false" customHeight="false" outlineLevel="0" collapsed="false">
      <c r="A68" s="2" t="s">
        <v>0</v>
      </c>
      <c r="B68" s="2" t="n">
        <v>461668</v>
      </c>
      <c r="C68" s="2" t="s">
        <v>877</v>
      </c>
      <c r="D68" s="2" t="s">
        <v>878</v>
      </c>
      <c r="E68" s="2" t="s">
        <v>8</v>
      </c>
      <c r="F68" s="2" t="n">
        <v>1</v>
      </c>
      <c r="G68" s="2" t="s">
        <v>421</v>
      </c>
    </row>
    <row r="69" customFormat="false" ht="12.8" hidden="false" customHeight="false" outlineLevel="0" collapsed="false">
      <c r="A69" s="2" t="s">
        <v>0</v>
      </c>
      <c r="B69" s="2" t="n">
        <v>462109</v>
      </c>
      <c r="C69" s="2" t="s">
        <v>877</v>
      </c>
      <c r="D69" s="2" t="s">
        <v>56</v>
      </c>
      <c r="E69" s="2" t="s">
        <v>8</v>
      </c>
      <c r="F69" s="2" t="n">
        <v>2</v>
      </c>
      <c r="G69" s="2" t="s">
        <v>421</v>
      </c>
    </row>
    <row r="70" customFormat="false" ht="12.8" hidden="false" customHeight="false" outlineLevel="0" collapsed="false">
      <c r="A70" s="2" t="s">
        <v>182</v>
      </c>
      <c r="B70" s="2" t="n">
        <v>654750</v>
      </c>
      <c r="C70" s="2" t="s">
        <v>1558</v>
      </c>
      <c r="D70" s="2" t="s">
        <v>539</v>
      </c>
      <c r="E70" s="2" t="s">
        <v>718</v>
      </c>
      <c r="F70" s="2" t="n">
        <v>0</v>
      </c>
      <c r="G70" s="2" t="s">
        <v>3</v>
      </c>
    </row>
    <row r="71" customFormat="false" ht="12.8" hidden="false" customHeight="false" outlineLevel="0" collapsed="false">
      <c r="A71" s="2" t="s">
        <v>182</v>
      </c>
      <c r="B71" s="2" t="n">
        <v>654835</v>
      </c>
      <c r="C71" s="2" t="s">
        <v>1559</v>
      </c>
      <c r="D71" s="2" t="s">
        <v>1560</v>
      </c>
      <c r="E71" s="2" t="s">
        <v>8</v>
      </c>
      <c r="F71" s="2" t="n">
        <v>0</v>
      </c>
      <c r="G71" s="2" t="s">
        <v>3</v>
      </c>
    </row>
    <row r="72" customFormat="false" ht="12.8" hidden="false" customHeight="false" outlineLevel="0" collapsed="false">
      <c r="A72" s="2" t="s">
        <v>182</v>
      </c>
      <c r="B72" s="2" t="n">
        <v>654855</v>
      </c>
      <c r="C72" s="2" t="s">
        <v>1559</v>
      </c>
      <c r="D72" s="2" t="s">
        <v>1561</v>
      </c>
      <c r="E72" s="2" t="s">
        <v>2</v>
      </c>
      <c r="F72" s="2" t="n">
        <v>0</v>
      </c>
      <c r="G72" s="2" t="s">
        <v>3</v>
      </c>
    </row>
    <row r="73" customFormat="false" ht="12.8" hidden="false" customHeight="false" outlineLevel="0" collapsed="false">
      <c r="A73" s="2" t="s">
        <v>151</v>
      </c>
      <c r="B73" s="2" t="n">
        <v>533166</v>
      </c>
      <c r="C73" s="2" t="s">
        <v>909</v>
      </c>
      <c r="D73" s="2" t="s">
        <v>897</v>
      </c>
      <c r="E73" s="2" t="s">
        <v>8</v>
      </c>
      <c r="F73" s="2" t="n">
        <v>1</v>
      </c>
      <c r="G73" s="2" t="s">
        <v>421</v>
      </c>
    </row>
    <row r="74" customFormat="false" ht="12.8" hidden="false" customHeight="false" outlineLevel="0" collapsed="false">
      <c r="A74" s="2" t="s">
        <v>0</v>
      </c>
      <c r="B74" s="2" t="n">
        <v>462302</v>
      </c>
      <c r="C74" s="2" t="s">
        <v>909</v>
      </c>
      <c r="D74" s="2" t="s">
        <v>56</v>
      </c>
      <c r="E74" s="2" t="s">
        <v>8</v>
      </c>
      <c r="F74" s="2" t="n">
        <v>2</v>
      </c>
      <c r="G74" s="2" t="s">
        <v>421</v>
      </c>
    </row>
    <row r="75" customFormat="false" ht="12.8" hidden="false" customHeight="false" outlineLevel="0" collapsed="false">
      <c r="A75" s="2" t="s">
        <v>0</v>
      </c>
      <c r="B75" s="2" t="n">
        <v>462545</v>
      </c>
      <c r="C75" s="2" t="s">
        <v>1562</v>
      </c>
      <c r="D75" s="2" t="s">
        <v>84</v>
      </c>
      <c r="E75" s="2" t="s">
        <v>2</v>
      </c>
      <c r="F75" s="2" t="n">
        <v>0</v>
      </c>
      <c r="G75" s="2" t="s">
        <v>3</v>
      </c>
    </row>
    <row r="76" customFormat="false" ht="12.8" hidden="false" customHeight="false" outlineLevel="0" collapsed="false">
      <c r="A76" s="2" t="s">
        <v>0</v>
      </c>
      <c r="C76" s="2" t="s">
        <v>1562</v>
      </c>
      <c r="D76" s="2" t="s">
        <v>476</v>
      </c>
      <c r="E76" s="2" t="s">
        <v>8</v>
      </c>
      <c r="F76" s="2" t="n">
        <v>0</v>
      </c>
      <c r="G76" s="2" t="s">
        <v>3</v>
      </c>
    </row>
    <row r="77" customFormat="false" ht="12.8" hidden="false" customHeight="false" outlineLevel="0" collapsed="false">
      <c r="A77" s="2" t="s">
        <v>79</v>
      </c>
      <c r="B77" s="2" t="n">
        <v>418843</v>
      </c>
      <c r="C77" s="2" t="s">
        <v>581</v>
      </c>
      <c r="D77" s="2" t="s">
        <v>25</v>
      </c>
      <c r="E77" s="2" t="s">
        <v>8</v>
      </c>
      <c r="F77" s="2" t="n">
        <v>1</v>
      </c>
      <c r="G77" s="2" t="s">
        <v>421</v>
      </c>
    </row>
    <row r="78" customFormat="false" ht="12.8" hidden="false" customHeight="false" outlineLevel="0" collapsed="false">
      <c r="A78" s="2" t="s">
        <v>0</v>
      </c>
      <c r="B78" s="2" t="n">
        <v>462441</v>
      </c>
      <c r="C78" s="2" t="s">
        <v>581</v>
      </c>
      <c r="D78" s="2" t="s">
        <v>897</v>
      </c>
      <c r="E78" s="2" t="s">
        <v>8</v>
      </c>
      <c r="F78" s="2" t="n">
        <v>1</v>
      </c>
      <c r="G78" s="2" t="s">
        <v>421</v>
      </c>
    </row>
    <row r="79" customFormat="false" ht="12.8" hidden="false" customHeight="false" outlineLevel="0" collapsed="false">
      <c r="A79" s="2" t="s">
        <v>0</v>
      </c>
      <c r="C79" s="2" t="s">
        <v>581</v>
      </c>
      <c r="D79" s="2" t="s">
        <v>813</v>
      </c>
      <c r="E79" s="2" t="s">
        <v>8</v>
      </c>
      <c r="F79" s="2" t="n">
        <v>1</v>
      </c>
      <c r="G79" s="2" t="s">
        <v>421</v>
      </c>
    </row>
    <row r="80" customFormat="false" ht="12.8" hidden="false" customHeight="false" outlineLevel="0" collapsed="false">
      <c r="A80" s="2" t="s">
        <v>160</v>
      </c>
      <c r="C80" s="2" t="s">
        <v>910</v>
      </c>
      <c r="D80" s="2" t="s">
        <v>897</v>
      </c>
      <c r="E80" s="2" t="s">
        <v>8</v>
      </c>
      <c r="F80" s="2" t="n">
        <v>1</v>
      </c>
      <c r="G80" s="2" t="s">
        <v>421</v>
      </c>
    </row>
    <row r="81" customFormat="false" ht="12.8" hidden="false" customHeight="false" outlineLevel="0" collapsed="false">
      <c r="A81" s="2" t="s">
        <v>0</v>
      </c>
      <c r="B81" s="2" t="n">
        <v>462772</v>
      </c>
      <c r="C81" s="2" t="s">
        <v>910</v>
      </c>
      <c r="D81" s="2" t="s">
        <v>84</v>
      </c>
      <c r="E81" s="2" t="s">
        <v>2</v>
      </c>
      <c r="F81" s="2" t="n">
        <v>0</v>
      </c>
      <c r="G81" s="2" t="s">
        <v>3</v>
      </c>
    </row>
    <row r="82" customFormat="false" ht="12.8" hidden="false" customHeight="false" outlineLevel="0" collapsed="false">
      <c r="A82" s="2" t="s">
        <v>79</v>
      </c>
      <c r="C82" s="2" t="s">
        <v>782</v>
      </c>
      <c r="D82" s="2" t="s">
        <v>306</v>
      </c>
      <c r="E82" s="2" t="s">
        <v>8</v>
      </c>
      <c r="F82" s="2" t="n">
        <v>2</v>
      </c>
      <c r="G82" s="2" t="s">
        <v>421</v>
      </c>
    </row>
    <row r="83" customFormat="false" ht="12.8" hidden="false" customHeight="false" outlineLevel="0" collapsed="false">
      <c r="A83" s="2" t="s">
        <v>151</v>
      </c>
      <c r="C83" s="2" t="s">
        <v>782</v>
      </c>
      <c r="D83" s="2" t="s">
        <v>157</v>
      </c>
      <c r="E83" s="2" t="s">
        <v>8</v>
      </c>
      <c r="F83" s="2" t="n">
        <v>2</v>
      </c>
      <c r="G83" s="2" t="s">
        <v>1384</v>
      </c>
    </row>
    <row r="84" customFormat="false" ht="12.8" hidden="false" customHeight="false" outlineLevel="0" collapsed="false">
      <c r="A84" s="2" t="s">
        <v>194</v>
      </c>
      <c r="B84" s="2" t="n">
        <v>429528</v>
      </c>
      <c r="C84" s="2" t="s">
        <v>782</v>
      </c>
      <c r="D84" s="2" t="s">
        <v>780</v>
      </c>
      <c r="E84" s="2" t="s">
        <v>8</v>
      </c>
      <c r="F84" s="2" t="n">
        <v>1</v>
      </c>
      <c r="G84" s="2" t="s">
        <v>421</v>
      </c>
    </row>
    <row r="85" customFormat="false" ht="12.8" hidden="false" customHeight="false" outlineLevel="0" collapsed="false">
      <c r="A85" s="2" t="s">
        <v>0</v>
      </c>
      <c r="B85" s="2" t="n">
        <v>462332</v>
      </c>
      <c r="C85" s="2" t="s">
        <v>782</v>
      </c>
      <c r="D85" s="2" t="s">
        <v>1225</v>
      </c>
      <c r="E85" s="2" t="s">
        <v>8</v>
      </c>
      <c r="F85" s="2" t="n">
        <v>1</v>
      </c>
      <c r="G85" s="2" t="s">
        <v>421</v>
      </c>
    </row>
    <row r="86" customFormat="false" ht="12.8" hidden="false" customHeight="false" outlineLevel="0" collapsed="false">
      <c r="A86" s="2" t="s">
        <v>151</v>
      </c>
      <c r="B86" s="2" t="n">
        <v>533521</v>
      </c>
      <c r="C86" s="2" t="s">
        <v>1385</v>
      </c>
      <c r="D86" s="2" t="s">
        <v>157</v>
      </c>
      <c r="E86" s="2" t="s">
        <v>8</v>
      </c>
      <c r="F86" s="2" t="n">
        <v>2</v>
      </c>
      <c r="G86" s="2" t="s">
        <v>421</v>
      </c>
    </row>
    <row r="87" customFormat="false" ht="12.8" hidden="false" customHeight="false" outlineLevel="0" collapsed="false">
      <c r="A87" s="2" t="s">
        <v>0</v>
      </c>
      <c r="B87" s="2" t="n">
        <v>462944</v>
      </c>
      <c r="C87" s="2" t="s">
        <v>1385</v>
      </c>
      <c r="D87" s="2" t="s">
        <v>14</v>
      </c>
      <c r="E87" s="2" t="s">
        <v>2</v>
      </c>
      <c r="F87" s="2" t="n">
        <v>0</v>
      </c>
      <c r="G87" s="2" t="s">
        <v>3</v>
      </c>
    </row>
    <row r="88" customFormat="false" ht="12.8" hidden="false" customHeight="false" outlineLevel="0" collapsed="false">
      <c r="A88" s="2" t="s">
        <v>194</v>
      </c>
      <c r="C88" s="2" t="s">
        <v>1385</v>
      </c>
      <c r="D88" s="2" t="s">
        <v>157</v>
      </c>
      <c r="E88" s="2" t="s">
        <v>8</v>
      </c>
      <c r="F88" s="2" t="n">
        <v>2</v>
      </c>
      <c r="G88" s="2" t="s">
        <v>421</v>
      </c>
    </row>
    <row r="89" customFormat="false" ht="12.8" hidden="false" customHeight="false" outlineLevel="0" collapsed="false">
      <c r="A89" s="2" t="s">
        <v>0</v>
      </c>
      <c r="B89" s="2" t="n">
        <v>462990</v>
      </c>
      <c r="C89" s="2" t="s">
        <v>1129</v>
      </c>
      <c r="D89" s="2" t="s">
        <v>13</v>
      </c>
      <c r="E89" s="2" t="s">
        <v>718</v>
      </c>
      <c r="F89" s="2" t="n">
        <v>0</v>
      </c>
      <c r="G89" s="2" t="s">
        <v>3</v>
      </c>
    </row>
    <row r="90" customFormat="false" ht="12.8" hidden="false" customHeight="false" outlineLevel="0" collapsed="false">
      <c r="A90" s="2" t="s">
        <v>0</v>
      </c>
      <c r="B90" s="2" t="n">
        <v>463005</v>
      </c>
      <c r="C90" s="2" t="s">
        <v>1129</v>
      </c>
      <c r="D90" s="2" t="s">
        <v>17</v>
      </c>
      <c r="E90" s="2" t="s">
        <v>2</v>
      </c>
      <c r="F90" s="2" t="n">
        <v>0</v>
      </c>
      <c r="G90" s="2" t="s">
        <v>3</v>
      </c>
    </row>
    <row r="91" customFormat="false" ht="12.8" hidden="false" customHeight="false" outlineLevel="0" collapsed="false">
      <c r="A91" s="2" t="s">
        <v>0</v>
      </c>
      <c r="B91" s="2" t="n">
        <v>463014</v>
      </c>
      <c r="C91" s="2" t="s">
        <v>1129</v>
      </c>
      <c r="D91" s="2" t="s">
        <v>42</v>
      </c>
      <c r="E91" s="2" t="s">
        <v>2</v>
      </c>
      <c r="F91" s="2" t="n">
        <v>0</v>
      </c>
      <c r="G91" s="2" t="s">
        <v>3</v>
      </c>
    </row>
    <row r="92" customFormat="false" ht="12.8" hidden="false" customHeight="false" outlineLevel="0" collapsed="false">
      <c r="A92" s="2" t="s">
        <v>151</v>
      </c>
      <c r="C92" s="2" t="s">
        <v>1129</v>
      </c>
      <c r="D92" s="2" t="s">
        <v>87</v>
      </c>
      <c r="E92" s="2" t="s">
        <v>8</v>
      </c>
      <c r="F92" s="2" t="n">
        <v>1</v>
      </c>
      <c r="G92" s="2" t="s">
        <v>1181</v>
      </c>
    </row>
    <row r="93" customFormat="false" ht="12.8" hidden="false" customHeight="false" outlineLevel="0" collapsed="false">
      <c r="A93" s="2" t="s">
        <v>160</v>
      </c>
      <c r="B93" s="2" t="n">
        <v>100315640</v>
      </c>
      <c r="C93" s="2" t="s">
        <v>1129</v>
      </c>
      <c r="D93" s="2" t="s">
        <v>306</v>
      </c>
      <c r="E93" s="2" t="s">
        <v>8</v>
      </c>
      <c r="F93" s="2" t="n">
        <v>2</v>
      </c>
      <c r="G93" s="2" t="s">
        <v>421</v>
      </c>
    </row>
    <row r="94" customFormat="false" ht="12.8" hidden="false" customHeight="false" outlineLevel="0" collapsed="false">
      <c r="A94" s="2" t="s">
        <v>160</v>
      </c>
      <c r="B94" s="2" t="n">
        <v>100315779</v>
      </c>
      <c r="C94" s="2" t="s">
        <v>1129</v>
      </c>
      <c r="D94" s="2" t="s">
        <v>24</v>
      </c>
      <c r="E94" s="2" t="s">
        <v>718</v>
      </c>
      <c r="F94" s="2" t="n">
        <v>0</v>
      </c>
      <c r="G94" s="2" t="s">
        <v>3</v>
      </c>
    </row>
    <row r="95" customFormat="false" ht="12.8" hidden="false" customHeight="false" outlineLevel="0" collapsed="false">
      <c r="A95" s="2" t="s">
        <v>182</v>
      </c>
      <c r="C95" s="2" t="s">
        <v>672</v>
      </c>
      <c r="D95" s="2" t="s">
        <v>13</v>
      </c>
      <c r="E95" s="2" t="s">
        <v>2</v>
      </c>
      <c r="F95" s="2" t="n">
        <v>0</v>
      </c>
      <c r="G95" s="2" t="s">
        <v>3</v>
      </c>
    </row>
    <row r="96" customFormat="false" ht="12.8" hidden="false" customHeight="false" outlineLevel="0" collapsed="false">
      <c r="A96" s="2" t="s">
        <v>151</v>
      </c>
      <c r="C96" s="2" t="s">
        <v>672</v>
      </c>
      <c r="D96" s="2" t="s">
        <v>20</v>
      </c>
      <c r="E96" s="2" t="s">
        <v>2</v>
      </c>
      <c r="F96" s="2" t="n">
        <v>0</v>
      </c>
      <c r="G96" s="2" t="s">
        <v>3</v>
      </c>
    </row>
    <row r="97" customFormat="false" ht="12.8" hidden="false" customHeight="false" outlineLevel="0" collapsed="false">
      <c r="A97" s="2" t="s">
        <v>79</v>
      </c>
      <c r="C97" s="2" t="s">
        <v>672</v>
      </c>
      <c r="E97" s="2" t="s">
        <v>8</v>
      </c>
      <c r="G97" s="2" t="s">
        <v>380</v>
      </c>
    </row>
    <row r="98" customFormat="false" ht="12.8" hidden="false" customHeight="false" outlineLevel="0" collapsed="false">
      <c r="A98" s="2" t="s">
        <v>0</v>
      </c>
      <c r="B98" s="2" t="s">
        <v>1563</v>
      </c>
      <c r="C98" s="2" t="s">
        <v>672</v>
      </c>
      <c r="D98" s="2" t="s">
        <v>1564</v>
      </c>
      <c r="E98" s="2" t="s">
        <v>2</v>
      </c>
      <c r="F98" s="2" t="n">
        <v>0</v>
      </c>
      <c r="G98" s="2" t="s">
        <v>3</v>
      </c>
    </row>
    <row r="99" customFormat="false" ht="12.8" hidden="false" customHeight="false" outlineLevel="0" collapsed="false">
      <c r="A99" s="2" t="s">
        <v>160</v>
      </c>
      <c r="B99" s="2" t="n">
        <v>100288536</v>
      </c>
      <c r="C99" s="2" t="s">
        <v>672</v>
      </c>
      <c r="D99" s="2" t="s">
        <v>107</v>
      </c>
      <c r="E99" s="2" t="s">
        <v>718</v>
      </c>
      <c r="F99" s="2" t="n">
        <v>0</v>
      </c>
      <c r="G99" s="2" t="s">
        <v>3</v>
      </c>
    </row>
    <row r="100" customFormat="false" ht="12.8" hidden="false" customHeight="false" outlineLevel="0" collapsed="false">
      <c r="A100" s="2" t="s">
        <v>0</v>
      </c>
      <c r="B100" s="2" t="n">
        <v>463139</v>
      </c>
      <c r="C100" s="2" t="s">
        <v>672</v>
      </c>
      <c r="D100" s="2" t="s">
        <v>1565</v>
      </c>
      <c r="E100" s="2" t="s">
        <v>8</v>
      </c>
      <c r="F100" s="2" t="n">
        <v>2</v>
      </c>
      <c r="G100" s="2" t="s">
        <v>372</v>
      </c>
    </row>
    <row r="101" customFormat="false" ht="12.8" hidden="false" customHeight="false" outlineLevel="0" collapsed="false">
      <c r="A101" s="2" t="s">
        <v>79</v>
      </c>
      <c r="B101" s="2" t="n">
        <v>419180</v>
      </c>
      <c r="C101" s="2" t="s">
        <v>689</v>
      </c>
      <c r="D101" s="2" t="s">
        <v>306</v>
      </c>
      <c r="E101" s="2" t="s">
        <v>8</v>
      </c>
      <c r="F101" s="2" t="n">
        <v>2</v>
      </c>
      <c r="G101" s="2" t="s">
        <v>421</v>
      </c>
    </row>
    <row r="102" customFormat="false" ht="12.8" hidden="false" customHeight="false" outlineLevel="0" collapsed="false">
      <c r="A102" s="2" t="s">
        <v>130</v>
      </c>
      <c r="C102" s="2" t="s">
        <v>689</v>
      </c>
      <c r="D102" s="2" t="s">
        <v>14</v>
      </c>
      <c r="E102" s="2" t="s">
        <v>2</v>
      </c>
      <c r="F102" s="2" t="n">
        <v>1</v>
      </c>
      <c r="G102" s="2" t="s">
        <v>421</v>
      </c>
    </row>
    <row r="103" customFormat="false" ht="12.8" hidden="false" customHeight="false" outlineLevel="0" collapsed="false">
      <c r="A103" s="2" t="s">
        <v>0</v>
      </c>
      <c r="B103" s="2" t="n">
        <v>46309150</v>
      </c>
      <c r="C103" s="2" t="s">
        <v>689</v>
      </c>
      <c r="D103" s="2" t="s">
        <v>338</v>
      </c>
      <c r="E103" s="2" t="s">
        <v>8</v>
      </c>
      <c r="F103" s="2" t="n">
        <v>3</v>
      </c>
      <c r="G103" s="2" t="s">
        <v>339</v>
      </c>
    </row>
    <row r="104" customFormat="false" ht="12.8" hidden="false" customHeight="false" outlineLevel="0" collapsed="false">
      <c r="A104" s="2" t="s">
        <v>79</v>
      </c>
      <c r="B104" s="2" t="n">
        <v>419181</v>
      </c>
      <c r="C104" s="2" t="s">
        <v>689</v>
      </c>
      <c r="D104" s="2" t="s">
        <v>56</v>
      </c>
      <c r="E104" s="2" t="s">
        <v>8</v>
      </c>
      <c r="F104" s="2" t="n">
        <v>2</v>
      </c>
      <c r="G104" s="2" t="s">
        <v>421</v>
      </c>
    </row>
    <row r="105" customFormat="false" ht="12.8" hidden="false" customHeight="false" outlineLevel="0" collapsed="false">
      <c r="A105" s="2" t="s">
        <v>160</v>
      </c>
      <c r="B105" s="2" t="n">
        <v>100288565</v>
      </c>
      <c r="C105" s="2" t="s">
        <v>717</v>
      </c>
      <c r="D105" s="2" t="s">
        <v>56</v>
      </c>
      <c r="E105" s="2" t="s">
        <v>8</v>
      </c>
      <c r="F105" s="2" t="n">
        <v>2</v>
      </c>
      <c r="G105" s="2" t="s">
        <v>421</v>
      </c>
    </row>
    <row r="106" customFormat="false" ht="12.8" hidden="false" customHeight="false" outlineLevel="0" collapsed="false">
      <c r="A106" s="2" t="s">
        <v>160</v>
      </c>
      <c r="B106" s="2" t="n">
        <v>100288576</v>
      </c>
      <c r="C106" s="2" t="s">
        <v>717</v>
      </c>
      <c r="D106" s="2" t="s">
        <v>1256</v>
      </c>
      <c r="E106" s="2" t="s">
        <v>8</v>
      </c>
      <c r="F106" s="2" t="n">
        <v>1</v>
      </c>
      <c r="G106" s="2" t="s">
        <v>1257</v>
      </c>
    </row>
    <row r="107" customFormat="false" ht="12.8" hidden="false" customHeight="false" outlineLevel="0" collapsed="false">
      <c r="A107" s="2" t="s">
        <v>0</v>
      </c>
      <c r="B107" s="2" t="n">
        <v>463339</v>
      </c>
      <c r="C107" s="2" t="s">
        <v>717</v>
      </c>
      <c r="D107" s="2" t="s">
        <v>36</v>
      </c>
      <c r="E107" s="2" t="s">
        <v>718</v>
      </c>
      <c r="F107" s="2" t="n">
        <v>1</v>
      </c>
      <c r="G107" s="2" t="s">
        <v>83</v>
      </c>
    </row>
    <row r="108" customFormat="false" ht="12.8" hidden="false" customHeight="false" outlineLevel="0" collapsed="false">
      <c r="A108" s="2" t="s">
        <v>0</v>
      </c>
      <c r="C108" s="2" t="s">
        <v>717</v>
      </c>
      <c r="D108" s="2" t="s">
        <v>49</v>
      </c>
      <c r="E108" s="2" t="s">
        <v>2</v>
      </c>
      <c r="F108" s="2" t="n">
        <v>0</v>
      </c>
      <c r="G108" s="2" t="s">
        <v>3</v>
      </c>
    </row>
    <row r="109" customFormat="false" ht="12.8" hidden="false" customHeight="false" outlineLevel="0" collapsed="false">
      <c r="A109" s="2" t="s">
        <v>451</v>
      </c>
      <c r="B109" s="2" t="n">
        <v>8209154</v>
      </c>
      <c r="C109" s="2" t="s">
        <v>717</v>
      </c>
      <c r="D109" s="2" t="s">
        <v>49</v>
      </c>
      <c r="E109" s="2" t="s">
        <v>2</v>
      </c>
      <c r="F109" s="2" t="n">
        <v>0</v>
      </c>
      <c r="G109" s="2" t="s">
        <v>3</v>
      </c>
    </row>
    <row r="110" customFormat="false" ht="12.8" hidden="false" customHeight="false" outlineLevel="0" collapsed="false">
      <c r="A110" s="2" t="s">
        <v>0</v>
      </c>
      <c r="C110" s="2" t="s">
        <v>957</v>
      </c>
      <c r="E110" s="2" t="s">
        <v>8</v>
      </c>
    </row>
    <row r="111" customFormat="false" ht="12.8" hidden="false" customHeight="false" outlineLevel="0" collapsed="false">
      <c r="A111" s="2" t="s">
        <v>182</v>
      </c>
      <c r="B111" s="2" t="n">
        <v>655706</v>
      </c>
      <c r="C111" s="2" t="s">
        <v>957</v>
      </c>
      <c r="D111" s="2" t="s">
        <v>956</v>
      </c>
      <c r="E111" s="2" t="s">
        <v>8</v>
      </c>
      <c r="F111" s="2" t="n">
        <v>1</v>
      </c>
      <c r="G111" s="2" t="s">
        <v>251</v>
      </c>
    </row>
    <row r="112" customFormat="false" ht="12.8" hidden="false" customHeight="false" outlineLevel="0" collapsed="false">
      <c r="A112" s="2" t="s">
        <v>182</v>
      </c>
      <c r="B112" s="2" t="n">
        <v>655714</v>
      </c>
      <c r="C112" s="2" t="s">
        <v>957</v>
      </c>
      <c r="D112" s="2" t="s">
        <v>956</v>
      </c>
      <c r="E112" s="2" t="s">
        <v>8</v>
      </c>
      <c r="F112" s="2" t="n">
        <v>0</v>
      </c>
      <c r="G112" s="2" t="s">
        <v>3</v>
      </c>
    </row>
    <row r="113" customFormat="false" ht="12.8" hidden="false" customHeight="false" outlineLevel="0" collapsed="false">
      <c r="A113" s="2" t="s">
        <v>79</v>
      </c>
      <c r="B113" s="2" t="n">
        <v>419328</v>
      </c>
      <c r="C113" s="2" t="s">
        <v>957</v>
      </c>
      <c r="D113" s="2" t="s">
        <v>84</v>
      </c>
      <c r="E113" s="2" t="s">
        <v>2</v>
      </c>
      <c r="F113" s="2" t="n">
        <v>0</v>
      </c>
      <c r="G113" s="2" t="s">
        <v>3</v>
      </c>
    </row>
    <row r="114" customFormat="false" ht="12.8" hidden="false" customHeight="false" outlineLevel="0" collapsed="false">
      <c r="A114" s="2" t="s">
        <v>112</v>
      </c>
      <c r="C114" s="2" t="s">
        <v>529</v>
      </c>
      <c r="D114" s="2" t="s">
        <v>14</v>
      </c>
      <c r="E114" s="2" t="s">
        <v>2</v>
      </c>
      <c r="F114" s="2" t="n">
        <v>0</v>
      </c>
      <c r="G114" s="2" t="s">
        <v>3</v>
      </c>
    </row>
    <row r="115" customFormat="false" ht="12.8" hidden="false" customHeight="false" outlineLevel="0" collapsed="false">
      <c r="A115" s="2" t="s">
        <v>160</v>
      </c>
      <c r="C115" s="2" t="s">
        <v>529</v>
      </c>
      <c r="D115" s="2" t="s">
        <v>17</v>
      </c>
      <c r="E115" s="2" t="s">
        <v>2</v>
      </c>
      <c r="F115" s="2" t="n">
        <v>0</v>
      </c>
      <c r="G115" s="2" t="s">
        <v>3</v>
      </c>
    </row>
    <row r="116" customFormat="false" ht="12.8" hidden="false" customHeight="false" outlineLevel="0" collapsed="false">
      <c r="A116" s="2" t="s">
        <v>160</v>
      </c>
      <c r="B116" s="2" t="n">
        <v>100288613</v>
      </c>
      <c r="C116" s="2" t="s">
        <v>529</v>
      </c>
      <c r="D116" s="2" t="s">
        <v>58</v>
      </c>
      <c r="E116" s="2" t="s">
        <v>8</v>
      </c>
      <c r="F116" s="2" t="n">
        <v>0</v>
      </c>
      <c r="G116" s="2" t="s">
        <v>3</v>
      </c>
    </row>
    <row r="117" customFormat="false" ht="12.8" hidden="false" customHeight="false" outlineLevel="0" collapsed="false">
      <c r="A117" s="2" t="s">
        <v>0</v>
      </c>
      <c r="B117" s="2" t="n">
        <v>463537</v>
      </c>
      <c r="C117" s="2" t="s">
        <v>529</v>
      </c>
      <c r="D117" s="2" t="s">
        <v>13</v>
      </c>
      <c r="E117" s="2" t="s">
        <v>2</v>
      </c>
      <c r="F117" s="2" t="n">
        <v>0</v>
      </c>
      <c r="G117" s="2" t="s">
        <v>3</v>
      </c>
    </row>
    <row r="118" customFormat="false" ht="12.8" hidden="false" customHeight="false" outlineLevel="0" collapsed="false">
      <c r="A118" s="2" t="s">
        <v>79</v>
      </c>
      <c r="B118" s="2" t="n">
        <v>419296</v>
      </c>
      <c r="C118" s="2" t="s">
        <v>529</v>
      </c>
      <c r="D118" s="2" t="s">
        <v>152</v>
      </c>
      <c r="E118" s="2" t="s">
        <v>8</v>
      </c>
      <c r="F118" s="2" t="n">
        <v>2</v>
      </c>
      <c r="G118" s="2" t="s">
        <v>421</v>
      </c>
    </row>
    <row r="119" customFormat="false" ht="12.8" hidden="false" customHeight="false" outlineLevel="0" collapsed="false">
      <c r="A119" s="2" t="s">
        <v>0</v>
      </c>
      <c r="B119" s="2" t="n">
        <v>463575</v>
      </c>
      <c r="C119" s="2" t="s">
        <v>529</v>
      </c>
      <c r="D119" s="2" t="s">
        <v>1566</v>
      </c>
    </row>
    <row r="120" customFormat="false" ht="12.8" hidden="false" customHeight="false" outlineLevel="0" collapsed="false">
      <c r="A120" s="2" t="s">
        <v>0</v>
      </c>
      <c r="B120" s="2" t="n">
        <v>463573</v>
      </c>
      <c r="C120" s="2" t="s">
        <v>529</v>
      </c>
      <c r="D120" s="2" t="s">
        <v>73</v>
      </c>
      <c r="E120" s="2" t="s">
        <v>2</v>
      </c>
      <c r="F120" s="2" t="n">
        <v>0</v>
      </c>
      <c r="G120" s="2" t="s">
        <v>3</v>
      </c>
    </row>
    <row r="121" customFormat="false" ht="12.8" hidden="false" customHeight="false" outlineLevel="0" collapsed="false">
      <c r="A121" s="2" t="s">
        <v>160</v>
      </c>
      <c r="B121" s="2" t="n">
        <v>100288632</v>
      </c>
      <c r="C121" s="2" t="s">
        <v>1216</v>
      </c>
      <c r="D121" s="2" t="s">
        <v>14</v>
      </c>
      <c r="E121" s="2" t="s">
        <v>718</v>
      </c>
      <c r="F121" s="2" t="n">
        <v>0</v>
      </c>
      <c r="G121" s="2" t="s">
        <v>3</v>
      </c>
    </row>
    <row r="122" customFormat="false" ht="12.8" hidden="false" customHeight="false" outlineLevel="0" collapsed="false">
      <c r="A122" s="2" t="s">
        <v>0</v>
      </c>
      <c r="B122" s="2" t="n">
        <v>463635</v>
      </c>
      <c r="C122" s="2" t="s">
        <v>1216</v>
      </c>
      <c r="D122" s="2" t="s">
        <v>1567</v>
      </c>
      <c r="E122" s="2" t="s">
        <v>718</v>
      </c>
      <c r="F122" s="2" t="n">
        <v>0</v>
      </c>
      <c r="G122" s="2" t="s">
        <v>3</v>
      </c>
    </row>
    <row r="123" customFormat="false" ht="12.8" hidden="false" customHeight="false" outlineLevel="0" collapsed="false">
      <c r="A123" s="2" t="s">
        <v>0</v>
      </c>
      <c r="B123" s="2" t="n">
        <v>463625</v>
      </c>
      <c r="C123" s="2" t="s">
        <v>1216</v>
      </c>
      <c r="D123" s="2" t="s">
        <v>1463</v>
      </c>
      <c r="E123" s="2" t="s">
        <v>8</v>
      </c>
      <c r="F123" s="2" t="n">
        <v>1</v>
      </c>
      <c r="G123" s="2" t="s">
        <v>421</v>
      </c>
    </row>
    <row r="124" customFormat="false" ht="12.8" hidden="false" customHeight="false" outlineLevel="0" collapsed="false">
      <c r="A124" s="2" t="s">
        <v>182</v>
      </c>
      <c r="B124" s="2" t="n">
        <v>655994</v>
      </c>
      <c r="C124" s="2" t="s">
        <v>1216</v>
      </c>
      <c r="D124" s="2" t="s">
        <v>214</v>
      </c>
      <c r="E124" s="2" t="s">
        <v>718</v>
      </c>
      <c r="F124" s="2" t="n">
        <v>0</v>
      </c>
      <c r="G124" s="2" t="s">
        <v>3</v>
      </c>
    </row>
    <row r="125" customFormat="false" ht="12.8" hidden="false" customHeight="false" outlineLevel="0" collapsed="false">
      <c r="A125" s="2" t="s">
        <v>0</v>
      </c>
      <c r="C125" s="2" t="s">
        <v>1216</v>
      </c>
      <c r="D125" s="2" t="s">
        <v>1524</v>
      </c>
      <c r="E125" s="2" t="s">
        <v>718</v>
      </c>
      <c r="F125" s="2" t="n">
        <v>0</v>
      </c>
      <c r="G125" s="2" t="s">
        <v>3</v>
      </c>
    </row>
    <row r="126" customFormat="false" ht="12.8" hidden="false" customHeight="false" outlineLevel="0" collapsed="false">
      <c r="A126" s="2" t="s">
        <v>0</v>
      </c>
      <c r="B126" s="2" t="n">
        <v>463651</v>
      </c>
      <c r="C126" s="2" t="s">
        <v>1216</v>
      </c>
      <c r="D126" s="2" t="s">
        <v>187</v>
      </c>
      <c r="E126" s="2" t="s">
        <v>2</v>
      </c>
      <c r="F126" s="2" t="n">
        <v>0</v>
      </c>
      <c r="G126" s="2" t="s">
        <v>3</v>
      </c>
    </row>
    <row r="127" customFormat="false" ht="12.8" hidden="false" customHeight="false" outlineLevel="0" collapsed="false">
      <c r="A127" s="2" t="s">
        <v>151</v>
      </c>
      <c r="C127" s="2" t="s">
        <v>1216</v>
      </c>
      <c r="D127" s="2" t="s">
        <v>62</v>
      </c>
      <c r="E127" s="2" t="s">
        <v>8</v>
      </c>
      <c r="F127" s="2" t="n">
        <v>0</v>
      </c>
      <c r="G127" s="2" t="s">
        <v>3</v>
      </c>
    </row>
    <row r="128" customFormat="false" ht="12.8" hidden="false" customHeight="false" outlineLevel="0" collapsed="false">
      <c r="A128" s="2" t="s">
        <v>79</v>
      </c>
      <c r="B128" s="2" t="n">
        <v>419471</v>
      </c>
      <c r="C128" s="2" t="s">
        <v>1216</v>
      </c>
      <c r="D128" s="2" t="s">
        <v>99</v>
      </c>
      <c r="E128" s="2" t="s">
        <v>8</v>
      </c>
      <c r="F128" s="2" t="n">
        <v>1</v>
      </c>
      <c r="G128" s="2" t="s">
        <v>421</v>
      </c>
    </row>
    <row r="129" customFormat="false" ht="12.8" hidden="false" customHeight="false" outlineLevel="0" collapsed="false">
      <c r="A129" s="2" t="s">
        <v>194</v>
      </c>
      <c r="B129" s="2" t="n">
        <v>429805</v>
      </c>
      <c r="C129" s="2" t="s">
        <v>428</v>
      </c>
      <c r="D129" s="2" t="s">
        <v>1233</v>
      </c>
      <c r="E129" s="2" t="s">
        <v>8</v>
      </c>
      <c r="F129" s="2" t="n">
        <v>1</v>
      </c>
      <c r="G129" s="2" t="s">
        <v>242</v>
      </c>
    </row>
    <row r="130" customFormat="false" ht="12.8" hidden="false" customHeight="false" outlineLevel="0" collapsed="false">
      <c r="A130" s="2" t="s">
        <v>451</v>
      </c>
      <c r="C130" s="2" t="s">
        <v>428</v>
      </c>
      <c r="D130" s="2" t="s">
        <v>70</v>
      </c>
      <c r="E130" s="2" t="s">
        <v>8</v>
      </c>
      <c r="F130" s="2" t="n">
        <v>0</v>
      </c>
      <c r="G130" s="2" t="s">
        <v>3</v>
      </c>
    </row>
    <row r="131" customFormat="false" ht="12.8" hidden="false" customHeight="false" outlineLevel="0" collapsed="false">
      <c r="A131" s="2" t="s">
        <v>182</v>
      </c>
      <c r="C131" s="2" t="s">
        <v>428</v>
      </c>
      <c r="D131" s="2" t="s">
        <v>62</v>
      </c>
      <c r="E131" s="2" t="s">
        <v>8</v>
      </c>
      <c r="F131" s="2" t="n">
        <v>0</v>
      </c>
      <c r="G131" s="2" t="s">
        <v>3</v>
      </c>
    </row>
    <row r="132" customFormat="false" ht="12.8" hidden="false" customHeight="false" outlineLevel="0" collapsed="false">
      <c r="A132" s="2" t="s">
        <v>112</v>
      </c>
      <c r="C132" s="2" t="s">
        <v>428</v>
      </c>
      <c r="D132" s="2" t="s">
        <v>1414</v>
      </c>
      <c r="E132" s="2" t="s">
        <v>8</v>
      </c>
      <c r="F132" s="2" t="n">
        <v>2</v>
      </c>
      <c r="G132" s="2" t="s">
        <v>421</v>
      </c>
    </row>
    <row r="133" customFormat="false" ht="12.8" hidden="false" customHeight="false" outlineLevel="0" collapsed="false">
      <c r="A133" s="2" t="s">
        <v>1124</v>
      </c>
      <c r="C133" s="2" t="s">
        <v>428</v>
      </c>
      <c r="D133" s="2" t="s">
        <v>306</v>
      </c>
      <c r="E133" s="2" t="s">
        <v>8</v>
      </c>
      <c r="F133" s="2" t="n">
        <v>2</v>
      </c>
      <c r="G133" s="2" t="s">
        <v>421</v>
      </c>
    </row>
    <row r="134" customFormat="false" ht="12.8" hidden="false" customHeight="false" outlineLevel="0" collapsed="false">
      <c r="A134" s="2" t="s">
        <v>194</v>
      </c>
      <c r="B134" s="2" t="n">
        <v>429829</v>
      </c>
      <c r="C134" s="2" t="s">
        <v>428</v>
      </c>
      <c r="D134" s="2" t="s">
        <v>306</v>
      </c>
      <c r="E134" s="2" t="s">
        <v>8</v>
      </c>
      <c r="F134" s="2" t="n">
        <v>2</v>
      </c>
      <c r="G134" s="2" t="s">
        <v>421</v>
      </c>
    </row>
    <row r="135" customFormat="false" ht="12.8" hidden="false" customHeight="false" outlineLevel="0" collapsed="false">
      <c r="A135" s="2" t="s">
        <v>112</v>
      </c>
      <c r="B135" s="2" t="n">
        <v>474719</v>
      </c>
      <c r="C135" s="2" t="s">
        <v>428</v>
      </c>
      <c r="E135" s="2" t="s">
        <v>8</v>
      </c>
      <c r="F135" s="2" t="n">
        <v>1</v>
      </c>
      <c r="G135" s="2" t="s">
        <v>251</v>
      </c>
    </row>
    <row r="136" customFormat="false" ht="12.8" hidden="false" customHeight="false" outlineLevel="0" collapsed="false">
      <c r="A136" s="2" t="s">
        <v>194</v>
      </c>
      <c r="B136" s="2" t="n">
        <v>429798</v>
      </c>
      <c r="C136" s="2" t="s">
        <v>496</v>
      </c>
      <c r="D136" s="2" t="s">
        <v>519</v>
      </c>
      <c r="E136" s="2" t="s">
        <v>718</v>
      </c>
      <c r="F136" s="2" t="n">
        <v>0</v>
      </c>
      <c r="G136" s="2" t="s">
        <v>3</v>
      </c>
    </row>
    <row r="137" customFormat="false" ht="12.8" hidden="false" customHeight="false" outlineLevel="0" collapsed="false">
      <c r="A137" s="2" t="s">
        <v>0</v>
      </c>
      <c r="B137" s="2" t="n">
        <v>463815</v>
      </c>
      <c r="C137" s="2" t="s">
        <v>496</v>
      </c>
      <c r="D137" s="2" t="s">
        <v>497</v>
      </c>
      <c r="E137" s="2" t="s">
        <v>8</v>
      </c>
      <c r="F137" s="2" t="n">
        <v>1</v>
      </c>
      <c r="G137" s="2" t="s">
        <v>421</v>
      </c>
    </row>
    <row r="138" customFormat="false" ht="12.8" hidden="false" customHeight="false" outlineLevel="0" collapsed="false">
      <c r="A138" s="2" t="s">
        <v>0</v>
      </c>
      <c r="B138" s="2" t="n">
        <v>463732</v>
      </c>
      <c r="C138" s="2" t="s">
        <v>496</v>
      </c>
      <c r="D138" s="2" t="s">
        <v>710</v>
      </c>
      <c r="E138" s="2" t="s">
        <v>8</v>
      </c>
      <c r="F138" s="2" t="n">
        <v>3</v>
      </c>
      <c r="G138" s="2" t="s">
        <v>339</v>
      </c>
    </row>
    <row r="139" customFormat="false" ht="12.8" hidden="false" customHeight="false" outlineLevel="0" collapsed="false">
      <c r="A139" s="2" t="s">
        <v>0</v>
      </c>
      <c r="B139" s="2" t="n">
        <v>463833</v>
      </c>
      <c r="C139" s="2" t="s">
        <v>496</v>
      </c>
      <c r="D139" s="2" t="s">
        <v>42</v>
      </c>
      <c r="E139" s="2" t="s">
        <v>2</v>
      </c>
      <c r="F139" s="2" t="n">
        <v>0</v>
      </c>
      <c r="G139" s="2" t="s">
        <v>3</v>
      </c>
    </row>
    <row r="140" customFormat="false" ht="12.8" hidden="false" customHeight="false" outlineLevel="0" collapsed="false">
      <c r="A140" s="2" t="s">
        <v>130</v>
      </c>
      <c r="C140" s="2" t="s">
        <v>496</v>
      </c>
      <c r="D140" s="2" t="s">
        <v>107</v>
      </c>
      <c r="E140" s="2" t="s">
        <v>718</v>
      </c>
      <c r="F140" s="2" t="n">
        <v>0</v>
      </c>
      <c r="G140" s="2" t="s">
        <v>3</v>
      </c>
    </row>
    <row r="141" customFormat="false" ht="12.8" hidden="false" customHeight="false" outlineLevel="0" collapsed="false">
      <c r="A141" s="2" t="s">
        <v>151</v>
      </c>
      <c r="B141" s="2" t="n">
        <v>534224</v>
      </c>
      <c r="C141" s="2" t="s">
        <v>496</v>
      </c>
      <c r="D141" s="2" t="s">
        <v>60</v>
      </c>
      <c r="E141" s="2" t="s">
        <v>8</v>
      </c>
      <c r="F141" s="2" t="n">
        <v>1</v>
      </c>
      <c r="G141" s="2" t="s">
        <v>421</v>
      </c>
    </row>
    <row r="142" customFormat="false" ht="12.8" hidden="false" customHeight="false" outlineLevel="0" collapsed="false">
      <c r="A142" s="2" t="s">
        <v>160</v>
      </c>
      <c r="B142" s="2" t="n">
        <v>100288705</v>
      </c>
      <c r="C142" s="2" t="s">
        <v>604</v>
      </c>
      <c r="D142" s="2" t="s">
        <v>340</v>
      </c>
      <c r="E142" s="2" t="s">
        <v>8</v>
      </c>
      <c r="F142" s="2" t="n">
        <v>1</v>
      </c>
      <c r="G142" s="2" t="s">
        <v>421</v>
      </c>
    </row>
    <row r="143" customFormat="false" ht="12.8" hidden="false" customHeight="false" outlineLevel="0" collapsed="false">
      <c r="A143" s="2" t="s">
        <v>182</v>
      </c>
      <c r="B143" s="2" t="n">
        <v>656286</v>
      </c>
      <c r="C143" s="2" t="s">
        <v>604</v>
      </c>
      <c r="D143" s="2" t="s">
        <v>25</v>
      </c>
      <c r="E143" s="2" t="s">
        <v>8</v>
      </c>
      <c r="F143" s="2" t="n">
        <v>1</v>
      </c>
      <c r="G143" s="2" t="s">
        <v>251</v>
      </c>
    </row>
    <row r="144" customFormat="false" ht="12.8" hidden="false" customHeight="false" outlineLevel="0" collapsed="false">
      <c r="A144" s="2" t="s">
        <v>0</v>
      </c>
      <c r="B144" s="2" t="n">
        <v>463949</v>
      </c>
      <c r="C144" s="2" t="s">
        <v>604</v>
      </c>
      <c r="D144" s="2" t="s">
        <v>214</v>
      </c>
      <c r="E144" s="2" t="s">
        <v>2</v>
      </c>
      <c r="F144" s="2" t="n">
        <v>0</v>
      </c>
      <c r="G144" s="2" t="s">
        <v>3</v>
      </c>
    </row>
    <row r="145" customFormat="false" ht="12.8" hidden="false" customHeight="false" outlineLevel="0" collapsed="false">
      <c r="A145" s="2" t="s">
        <v>79</v>
      </c>
      <c r="B145" s="2" t="n">
        <v>419617</v>
      </c>
      <c r="C145" s="2" t="s">
        <v>604</v>
      </c>
      <c r="D145" s="2" t="s">
        <v>1237</v>
      </c>
      <c r="E145" s="2" t="s">
        <v>2</v>
      </c>
      <c r="F145" s="2" t="n">
        <v>3</v>
      </c>
      <c r="G145" s="2" t="s">
        <v>83</v>
      </c>
    </row>
    <row r="146" customFormat="false" ht="12.8" hidden="false" customHeight="false" outlineLevel="0" collapsed="false">
      <c r="A146" s="2" t="s">
        <v>194</v>
      </c>
      <c r="C146" s="2" t="s">
        <v>513</v>
      </c>
      <c r="D146" s="2" t="s">
        <v>86</v>
      </c>
      <c r="E146" s="2" t="s">
        <v>8</v>
      </c>
      <c r="F146" s="2" t="n">
        <v>1</v>
      </c>
      <c r="G146" s="2" t="s">
        <v>251</v>
      </c>
    </row>
    <row r="147" customFormat="false" ht="12.8" hidden="false" customHeight="false" outlineLevel="0" collapsed="false">
      <c r="A147" s="2" t="s">
        <v>130</v>
      </c>
      <c r="B147" s="2" t="n">
        <v>507700</v>
      </c>
      <c r="C147" s="2" t="s">
        <v>513</v>
      </c>
      <c r="D147" s="2" t="s">
        <v>25</v>
      </c>
      <c r="E147" s="2" t="s">
        <v>8</v>
      </c>
      <c r="F147" s="2" t="n">
        <v>1</v>
      </c>
      <c r="G147" s="2" t="s">
        <v>251</v>
      </c>
    </row>
    <row r="148" customFormat="false" ht="12.8" hidden="false" customHeight="false" outlineLevel="0" collapsed="false">
      <c r="A148" s="2" t="s">
        <v>0</v>
      </c>
      <c r="B148" s="2" t="n">
        <v>464024</v>
      </c>
      <c r="C148" s="2" t="s">
        <v>513</v>
      </c>
      <c r="D148" s="2" t="s">
        <v>514</v>
      </c>
      <c r="E148" s="2" t="s">
        <v>8</v>
      </c>
      <c r="F148" s="2" t="n">
        <v>1</v>
      </c>
      <c r="G148" s="2" t="s">
        <v>421</v>
      </c>
    </row>
    <row r="149" customFormat="false" ht="12.8" hidden="false" customHeight="false" outlineLevel="0" collapsed="false">
      <c r="A149" s="2" t="s">
        <v>160</v>
      </c>
      <c r="B149" s="2" t="n">
        <v>100288809</v>
      </c>
      <c r="C149" s="2" t="s">
        <v>513</v>
      </c>
      <c r="D149" s="2" t="s">
        <v>790</v>
      </c>
      <c r="E149" s="2" t="s">
        <v>8</v>
      </c>
      <c r="F149" s="2" t="n">
        <v>0</v>
      </c>
      <c r="G149" s="2" t="s">
        <v>3</v>
      </c>
    </row>
    <row r="150" customFormat="false" ht="12.8" hidden="false" customHeight="false" outlineLevel="0" collapsed="false">
      <c r="A150" s="2" t="s">
        <v>182</v>
      </c>
      <c r="B150" s="2" t="n">
        <v>656432</v>
      </c>
      <c r="C150" s="2" t="s">
        <v>511</v>
      </c>
      <c r="D150" s="2" t="s">
        <v>25</v>
      </c>
      <c r="E150" s="2" t="s">
        <v>8</v>
      </c>
      <c r="F150" s="2" t="n">
        <v>1</v>
      </c>
      <c r="G150" s="2" t="s">
        <v>421</v>
      </c>
    </row>
    <row r="151" customFormat="false" ht="12.8" hidden="false" customHeight="false" outlineLevel="0" collapsed="false">
      <c r="A151" s="2" t="s">
        <v>0</v>
      </c>
      <c r="B151" s="2" t="n">
        <v>464167</v>
      </c>
      <c r="C151" s="2" t="s">
        <v>511</v>
      </c>
      <c r="D151" s="2" t="s">
        <v>512</v>
      </c>
      <c r="E151" s="2" t="s">
        <v>8</v>
      </c>
      <c r="F151" s="2" t="n">
        <v>2</v>
      </c>
      <c r="G151" s="2" t="s">
        <v>258</v>
      </c>
    </row>
    <row r="152" customFormat="false" ht="12.8" hidden="false" customHeight="false" outlineLevel="0" collapsed="false">
      <c r="A152" s="2" t="s">
        <v>451</v>
      </c>
      <c r="C152" s="2" t="s">
        <v>1568</v>
      </c>
      <c r="D152" s="2" t="s">
        <v>790</v>
      </c>
      <c r="E152" s="2" t="s">
        <v>8</v>
      </c>
      <c r="F152" s="2" t="n">
        <v>0</v>
      </c>
      <c r="G152" s="2" t="s">
        <v>3</v>
      </c>
    </row>
    <row r="153" customFormat="false" ht="12.8" hidden="false" customHeight="false" outlineLevel="0" collapsed="false">
      <c r="A153" s="2" t="s">
        <v>130</v>
      </c>
      <c r="B153" s="2" t="n">
        <v>507850</v>
      </c>
      <c r="C153" s="2" t="s">
        <v>1568</v>
      </c>
      <c r="D153" s="2" t="s">
        <v>1569</v>
      </c>
      <c r="E153" s="2" t="s">
        <v>718</v>
      </c>
      <c r="F153" s="2" t="n">
        <v>0</v>
      </c>
      <c r="G153" s="2" t="s">
        <v>3</v>
      </c>
    </row>
    <row r="154" customFormat="false" ht="12.8" hidden="false" customHeight="false" outlineLevel="0" collapsed="false">
      <c r="A154" s="2" t="s">
        <v>130</v>
      </c>
      <c r="B154" s="2" t="n">
        <v>507851</v>
      </c>
      <c r="C154" s="2" t="s">
        <v>1568</v>
      </c>
      <c r="D154" s="2" t="s">
        <v>1570</v>
      </c>
      <c r="E154" s="2" t="s">
        <v>8</v>
      </c>
      <c r="F154" s="2" t="n">
        <v>0</v>
      </c>
      <c r="G154" s="2" t="s">
        <v>3</v>
      </c>
    </row>
    <row r="155" customFormat="false" ht="12.8" hidden="false" customHeight="false" outlineLevel="0" collapsed="false">
      <c r="A155" s="2" t="s">
        <v>160</v>
      </c>
      <c r="B155" s="2" t="n">
        <v>100288992</v>
      </c>
      <c r="C155" s="2" t="s">
        <v>1568</v>
      </c>
      <c r="D155" s="2" t="s">
        <v>56</v>
      </c>
      <c r="E155" s="2" t="s">
        <v>8</v>
      </c>
      <c r="F155" s="2" t="n">
        <v>0</v>
      </c>
      <c r="G155" s="2" t="s">
        <v>3</v>
      </c>
    </row>
    <row r="156" customFormat="false" ht="12.8" hidden="false" customHeight="false" outlineLevel="0" collapsed="false">
      <c r="A156" s="2" t="s">
        <v>112</v>
      </c>
      <c r="B156" s="2" t="n">
        <v>475113</v>
      </c>
      <c r="C156" s="2" t="s">
        <v>429</v>
      </c>
      <c r="E156" s="2" t="s">
        <v>8</v>
      </c>
      <c r="F156" s="2" t="n">
        <v>1</v>
      </c>
      <c r="G156" s="2" t="s">
        <v>421</v>
      </c>
    </row>
    <row r="157" customFormat="false" ht="12.8" hidden="false" customHeight="false" outlineLevel="0" collapsed="false">
      <c r="A157" s="2" t="s">
        <v>160</v>
      </c>
      <c r="B157" s="2" t="n">
        <v>100289151</v>
      </c>
      <c r="C157" s="2" t="s">
        <v>1136</v>
      </c>
      <c r="D157" s="2" t="s">
        <v>99</v>
      </c>
      <c r="E157" s="2" t="s">
        <v>8</v>
      </c>
      <c r="F157" s="2" t="n">
        <v>1</v>
      </c>
      <c r="G157" s="2" t="s">
        <v>439</v>
      </c>
    </row>
    <row r="158" customFormat="false" ht="12.8" hidden="false" customHeight="false" outlineLevel="0" collapsed="false">
      <c r="A158" s="2" t="s">
        <v>0</v>
      </c>
      <c r="B158" s="2" t="n">
        <v>464404</v>
      </c>
      <c r="C158" s="2" t="s">
        <v>1136</v>
      </c>
      <c r="D158" s="2" t="s">
        <v>1571</v>
      </c>
      <c r="E158" s="2" t="s">
        <v>2</v>
      </c>
      <c r="F158" s="2" t="n">
        <v>0</v>
      </c>
      <c r="G158" s="2" t="s">
        <v>3</v>
      </c>
    </row>
    <row r="159" customFormat="false" ht="12.8" hidden="false" customHeight="false" outlineLevel="0" collapsed="false">
      <c r="A159" s="2" t="s">
        <v>0</v>
      </c>
      <c r="B159" s="2" t="n">
        <v>464410</v>
      </c>
      <c r="C159" s="2" t="s">
        <v>1136</v>
      </c>
      <c r="D159" s="2" t="s">
        <v>271</v>
      </c>
      <c r="E159" s="2" t="s">
        <v>8</v>
      </c>
      <c r="F159" s="2" t="n">
        <v>2</v>
      </c>
      <c r="G159" s="2" t="s">
        <v>421</v>
      </c>
    </row>
    <row r="160" customFormat="false" ht="12.8" hidden="false" customHeight="false" outlineLevel="0" collapsed="false">
      <c r="A160" s="2" t="s">
        <v>151</v>
      </c>
      <c r="C160" s="2" t="s">
        <v>1136</v>
      </c>
      <c r="D160" s="2" t="s">
        <v>214</v>
      </c>
      <c r="E160" s="2" t="s">
        <v>718</v>
      </c>
      <c r="F160" s="2" t="n">
        <v>0</v>
      </c>
      <c r="G160" s="2" t="s">
        <v>3</v>
      </c>
    </row>
    <row r="161" customFormat="false" ht="12.8" hidden="false" customHeight="false" outlineLevel="0" collapsed="false">
      <c r="A161" s="2" t="s">
        <v>0</v>
      </c>
      <c r="B161" s="2" t="n">
        <v>454434</v>
      </c>
      <c r="C161" s="2" t="s">
        <v>1136</v>
      </c>
      <c r="D161" s="2" t="s">
        <v>1524</v>
      </c>
      <c r="E161" s="2" t="s">
        <v>8</v>
      </c>
      <c r="F161" s="2" t="n">
        <v>1</v>
      </c>
      <c r="G161" s="2" t="s">
        <v>439</v>
      </c>
    </row>
    <row r="162" customFormat="false" ht="12.8" hidden="false" customHeight="false" outlineLevel="0" collapsed="false">
      <c r="A162" s="2" t="s">
        <v>160</v>
      </c>
      <c r="B162" s="2" t="n">
        <v>100289243</v>
      </c>
      <c r="C162" s="2" t="s">
        <v>1136</v>
      </c>
      <c r="D162" s="2" t="s">
        <v>62</v>
      </c>
      <c r="E162" s="2" t="s">
        <v>8</v>
      </c>
      <c r="F162" s="2" t="n">
        <v>0</v>
      </c>
      <c r="G162" s="2" t="s">
        <v>3</v>
      </c>
    </row>
    <row r="163" customFormat="false" ht="12.8" hidden="false" customHeight="false" outlineLevel="0" collapsed="false">
      <c r="A163" s="2" t="s">
        <v>0</v>
      </c>
      <c r="B163" s="2" t="n">
        <v>464467</v>
      </c>
      <c r="C163" s="2" t="s">
        <v>563</v>
      </c>
      <c r="D163" s="2" t="s">
        <v>25</v>
      </c>
      <c r="E163" s="2" t="s">
        <v>8</v>
      </c>
      <c r="F163" s="2" t="n">
        <v>1</v>
      </c>
      <c r="G163" s="2" t="s">
        <v>421</v>
      </c>
    </row>
    <row r="164" customFormat="false" ht="12.8" hidden="false" customHeight="false" outlineLevel="0" collapsed="false">
      <c r="A164" s="2" t="s">
        <v>0</v>
      </c>
      <c r="B164" s="2" t="n">
        <v>464493</v>
      </c>
      <c r="C164" s="2" t="s">
        <v>563</v>
      </c>
      <c r="D164" s="2" t="s">
        <v>188</v>
      </c>
      <c r="E164" s="2" t="s">
        <v>8</v>
      </c>
      <c r="F164" s="2" t="n">
        <v>1</v>
      </c>
      <c r="G164" s="2" t="s">
        <v>421</v>
      </c>
    </row>
    <row r="165" customFormat="false" ht="12.8" hidden="false" customHeight="false" outlineLevel="0" collapsed="false">
      <c r="A165" s="2" t="s">
        <v>0</v>
      </c>
      <c r="B165" s="2" t="n">
        <v>464470</v>
      </c>
      <c r="C165" s="2" t="s">
        <v>563</v>
      </c>
      <c r="D165" s="2" t="s">
        <v>99</v>
      </c>
      <c r="E165" s="2" t="s">
        <v>8</v>
      </c>
      <c r="F165" s="2" t="n">
        <v>1</v>
      </c>
      <c r="G165" s="2" t="s">
        <v>421</v>
      </c>
    </row>
    <row r="166" customFormat="false" ht="12.8" hidden="false" customHeight="false" outlineLevel="0" collapsed="false">
      <c r="A166" s="2" t="s">
        <v>130</v>
      </c>
      <c r="C166" s="2" t="s">
        <v>563</v>
      </c>
      <c r="D166" s="2" t="s">
        <v>56</v>
      </c>
      <c r="E166" s="2" t="s">
        <v>8</v>
      </c>
      <c r="F166" s="2" t="n">
        <v>2</v>
      </c>
      <c r="G166" s="2" t="s">
        <v>421</v>
      </c>
    </row>
    <row r="167" customFormat="false" ht="12.8" hidden="false" customHeight="false" outlineLevel="0" collapsed="false">
      <c r="A167" s="2" t="s">
        <v>79</v>
      </c>
      <c r="B167" s="2" t="n">
        <v>419873</v>
      </c>
      <c r="C167" s="2" t="s">
        <v>563</v>
      </c>
      <c r="D167" s="2" t="s">
        <v>956</v>
      </c>
      <c r="E167" s="2" t="s">
        <v>8</v>
      </c>
      <c r="F167" s="2" t="n">
        <v>0</v>
      </c>
      <c r="G167" s="2" t="s">
        <v>3</v>
      </c>
    </row>
    <row r="168" customFormat="false" ht="12.8" hidden="false" customHeight="false" outlineLevel="0" collapsed="false">
      <c r="A168" s="2" t="s">
        <v>0</v>
      </c>
      <c r="B168" s="2" t="n">
        <v>464576</v>
      </c>
      <c r="C168" s="2" t="s">
        <v>563</v>
      </c>
      <c r="D168" s="2" t="s">
        <v>62</v>
      </c>
      <c r="E168" s="2" t="s">
        <v>8</v>
      </c>
      <c r="F168" s="2" t="n">
        <v>0</v>
      </c>
      <c r="G168" s="2" t="s">
        <v>3</v>
      </c>
    </row>
    <row r="169" customFormat="false" ht="12.8" hidden="false" customHeight="false" outlineLevel="0" collapsed="false">
      <c r="A169" s="2" t="s">
        <v>182</v>
      </c>
      <c r="B169" s="2" t="n">
        <v>656712</v>
      </c>
      <c r="C169" s="2" t="s">
        <v>524</v>
      </c>
      <c r="D169" s="2" t="s">
        <v>1572</v>
      </c>
      <c r="E169" s="2" t="s">
        <v>2</v>
      </c>
      <c r="F169" s="2" t="n">
        <v>0</v>
      </c>
      <c r="G169" s="2" t="s">
        <v>3</v>
      </c>
    </row>
    <row r="170" customFormat="false" ht="12.8" hidden="false" customHeight="false" outlineLevel="0" collapsed="false">
      <c r="A170" s="2" t="s">
        <v>0</v>
      </c>
      <c r="B170" s="2" t="n">
        <v>464623</v>
      </c>
      <c r="C170" s="2" t="s">
        <v>524</v>
      </c>
      <c r="D170" s="2" t="s">
        <v>152</v>
      </c>
      <c r="E170" s="2" t="s">
        <v>8</v>
      </c>
      <c r="F170" s="2" t="n">
        <v>1</v>
      </c>
      <c r="G170" s="2" t="s">
        <v>447</v>
      </c>
    </row>
    <row r="171" customFormat="false" ht="12.8" hidden="false" customHeight="false" outlineLevel="0" collapsed="false">
      <c r="A171" s="2" t="s">
        <v>0</v>
      </c>
      <c r="B171" s="2" t="n">
        <v>464654</v>
      </c>
      <c r="C171" s="2" t="s">
        <v>524</v>
      </c>
      <c r="D171" s="2" t="s">
        <v>1573</v>
      </c>
      <c r="E171" s="2" t="s">
        <v>8</v>
      </c>
      <c r="F171" s="2" t="n">
        <v>0</v>
      </c>
      <c r="G171" s="2" t="s">
        <v>3</v>
      </c>
    </row>
    <row r="172" customFormat="false" ht="12.8" hidden="false" customHeight="false" outlineLevel="0" collapsed="false">
      <c r="A172" s="2" t="s">
        <v>182</v>
      </c>
      <c r="B172" s="2" t="n">
        <v>656736</v>
      </c>
      <c r="C172" s="2" t="s">
        <v>524</v>
      </c>
      <c r="D172" s="2" t="s">
        <v>57</v>
      </c>
      <c r="E172" s="2" t="s">
        <v>166</v>
      </c>
      <c r="F172" s="2" t="n">
        <v>0</v>
      </c>
      <c r="G172" s="2" t="s">
        <v>3</v>
      </c>
    </row>
    <row r="173" customFormat="false" ht="12.8" hidden="false" customHeight="false" outlineLevel="0" collapsed="false">
      <c r="A173" s="2" t="s">
        <v>151</v>
      </c>
      <c r="B173" s="2" t="n">
        <v>534826</v>
      </c>
      <c r="C173" s="2" t="s">
        <v>1160</v>
      </c>
      <c r="D173" s="2" t="s">
        <v>157</v>
      </c>
      <c r="E173" s="2" t="s">
        <v>8</v>
      </c>
      <c r="F173" s="2" t="n">
        <v>2</v>
      </c>
      <c r="G173" s="2" t="s">
        <v>258</v>
      </c>
    </row>
    <row r="174" customFormat="false" ht="12.8" hidden="false" customHeight="false" outlineLevel="0" collapsed="false">
      <c r="A174" s="2" t="s">
        <v>151</v>
      </c>
      <c r="C174" s="2" t="s">
        <v>1160</v>
      </c>
      <c r="D174" s="2" t="s">
        <v>1574</v>
      </c>
      <c r="E174" s="2" t="s">
        <v>8</v>
      </c>
      <c r="F174" s="2" t="n">
        <v>0</v>
      </c>
      <c r="G174" s="2" t="s">
        <v>3</v>
      </c>
    </row>
    <row r="175" customFormat="false" ht="12.8" hidden="false" customHeight="false" outlineLevel="0" collapsed="false">
      <c r="A175" s="2" t="s">
        <v>182</v>
      </c>
      <c r="C175" s="2" t="s">
        <v>1160</v>
      </c>
      <c r="D175" s="2" t="s">
        <v>1161</v>
      </c>
      <c r="E175" s="2" t="s">
        <v>8</v>
      </c>
      <c r="F175" s="2" t="n">
        <v>1</v>
      </c>
      <c r="G175" s="2" t="s">
        <v>439</v>
      </c>
    </row>
    <row r="176" customFormat="false" ht="12.8" hidden="false" customHeight="false" outlineLevel="0" collapsed="false">
      <c r="A176" s="2" t="s">
        <v>0</v>
      </c>
      <c r="B176" s="2" t="n">
        <v>464790</v>
      </c>
      <c r="C176" s="2" t="s">
        <v>556</v>
      </c>
      <c r="D176" s="2" t="s">
        <v>1308</v>
      </c>
      <c r="E176" s="2" t="s">
        <v>8</v>
      </c>
      <c r="F176" s="2" t="n">
        <v>2</v>
      </c>
      <c r="G176" s="2" t="s">
        <v>258</v>
      </c>
    </row>
    <row r="177" customFormat="false" ht="12.8" hidden="false" customHeight="false" outlineLevel="0" collapsed="false">
      <c r="A177" s="2" t="s">
        <v>451</v>
      </c>
      <c r="B177" s="2" t="n">
        <v>82485</v>
      </c>
      <c r="C177" s="2" t="s">
        <v>556</v>
      </c>
      <c r="D177" s="2" t="s">
        <v>24</v>
      </c>
      <c r="E177" s="2" t="s">
        <v>8</v>
      </c>
      <c r="F177" s="2" t="n">
        <v>1</v>
      </c>
      <c r="G177" s="2" t="s">
        <v>251</v>
      </c>
    </row>
    <row r="178" customFormat="false" ht="12.8" hidden="false" customHeight="false" outlineLevel="0" collapsed="false">
      <c r="A178" s="2" t="s">
        <v>151</v>
      </c>
      <c r="C178" s="2" t="s">
        <v>556</v>
      </c>
      <c r="D178" s="2" t="s">
        <v>157</v>
      </c>
      <c r="E178" s="2" t="s">
        <v>8</v>
      </c>
      <c r="F178" s="2" t="n">
        <v>2</v>
      </c>
      <c r="G178" s="2" t="s">
        <v>421</v>
      </c>
    </row>
    <row r="179" customFormat="false" ht="12.8" hidden="false" customHeight="false" outlineLevel="0" collapsed="false">
      <c r="A179" s="2" t="s">
        <v>451</v>
      </c>
      <c r="B179" s="2" t="n">
        <v>82492</v>
      </c>
      <c r="C179" s="2" t="s">
        <v>556</v>
      </c>
      <c r="D179" s="2" t="s">
        <v>1551</v>
      </c>
      <c r="E179" s="2" t="s">
        <v>8</v>
      </c>
      <c r="F179" s="2" t="n">
        <v>1</v>
      </c>
      <c r="G179" s="2" t="s">
        <v>251</v>
      </c>
    </row>
    <row r="180" customFormat="false" ht="12.8" hidden="false" customHeight="false" outlineLevel="0" collapsed="false">
      <c r="A180" s="2" t="s">
        <v>451</v>
      </c>
      <c r="B180" s="2" t="n">
        <v>82500</v>
      </c>
      <c r="C180" s="2" t="s">
        <v>1130</v>
      </c>
      <c r="D180" s="2" t="s">
        <v>306</v>
      </c>
      <c r="E180" s="2" t="s">
        <v>8</v>
      </c>
      <c r="F180" s="2" t="n">
        <v>2</v>
      </c>
      <c r="G180" s="2" t="s">
        <v>421</v>
      </c>
    </row>
    <row r="181" customFormat="false" ht="12.8" hidden="false" customHeight="false" outlineLevel="0" collapsed="false">
      <c r="A181" s="2" t="s">
        <v>0</v>
      </c>
      <c r="C181" s="2" t="s">
        <v>1130</v>
      </c>
      <c r="D181" s="2" t="s">
        <v>991</v>
      </c>
      <c r="E181" s="2" t="s">
        <v>2</v>
      </c>
      <c r="F181" s="2" t="n">
        <v>0</v>
      </c>
      <c r="G181" s="2" t="s">
        <v>3</v>
      </c>
    </row>
    <row r="182" customFormat="false" ht="12.8" hidden="false" customHeight="false" outlineLevel="0" collapsed="false">
      <c r="A182" s="2" t="s">
        <v>0</v>
      </c>
      <c r="C182" s="2" t="s">
        <v>1130</v>
      </c>
      <c r="D182" s="2" t="s">
        <v>1575</v>
      </c>
      <c r="E182" s="2" t="s">
        <v>2</v>
      </c>
      <c r="F182" s="2" t="n">
        <v>0</v>
      </c>
      <c r="G182" s="2" t="s">
        <v>3</v>
      </c>
    </row>
    <row r="183" customFormat="false" ht="12.8" hidden="false" customHeight="false" outlineLevel="0" collapsed="false">
      <c r="A183" s="2" t="s">
        <v>160</v>
      </c>
      <c r="B183" s="2" t="n">
        <v>100289377</v>
      </c>
      <c r="C183" s="2" t="s">
        <v>1130</v>
      </c>
      <c r="D183" s="2" t="s">
        <v>306</v>
      </c>
      <c r="E183" s="2" t="s">
        <v>8</v>
      </c>
      <c r="F183" s="2" t="n">
        <v>2</v>
      </c>
      <c r="G183" s="2" t="s">
        <v>421</v>
      </c>
    </row>
    <row r="184" customFormat="false" ht="12.8" hidden="false" customHeight="false" outlineLevel="0" collapsed="false">
      <c r="A184" s="2" t="s">
        <v>151</v>
      </c>
      <c r="B184" s="2" t="n">
        <v>534978</v>
      </c>
      <c r="C184" s="2" t="s">
        <v>1130</v>
      </c>
      <c r="D184" s="2" t="s">
        <v>13</v>
      </c>
      <c r="E184" s="2" t="s">
        <v>2</v>
      </c>
      <c r="F184" s="2" t="n">
        <v>0</v>
      </c>
      <c r="G184" s="2" t="s">
        <v>3</v>
      </c>
    </row>
    <row r="185" customFormat="false" ht="12.8" hidden="false" customHeight="false" outlineLevel="0" collapsed="false">
      <c r="A185" s="2" t="s">
        <v>79</v>
      </c>
      <c r="C185" s="2" t="s">
        <v>694</v>
      </c>
      <c r="D185" s="2" t="s">
        <v>62</v>
      </c>
      <c r="E185" s="2" t="s">
        <v>8</v>
      </c>
      <c r="F185" s="2" t="n">
        <v>1</v>
      </c>
      <c r="G185" s="2" t="s">
        <v>447</v>
      </c>
    </row>
    <row r="186" customFormat="false" ht="12.8" hidden="false" customHeight="false" outlineLevel="0" collapsed="false">
      <c r="A186" s="2" t="s">
        <v>182</v>
      </c>
      <c r="B186" s="2" t="n">
        <v>657153</v>
      </c>
      <c r="C186" s="2" t="s">
        <v>694</v>
      </c>
      <c r="D186" s="2" t="s">
        <v>1161</v>
      </c>
      <c r="E186" s="2" t="s">
        <v>2</v>
      </c>
      <c r="F186" s="2" t="n">
        <v>0</v>
      </c>
      <c r="G186" s="2" t="s">
        <v>3</v>
      </c>
    </row>
    <row r="187" customFormat="false" ht="12.8" hidden="false" customHeight="false" outlineLevel="0" collapsed="false">
      <c r="A187" s="2" t="s">
        <v>0</v>
      </c>
      <c r="B187" s="2" t="n">
        <v>465022</v>
      </c>
      <c r="C187" s="2" t="s">
        <v>694</v>
      </c>
      <c r="D187" s="2" t="s">
        <v>1576</v>
      </c>
      <c r="E187" s="2" t="s">
        <v>2</v>
      </c>
      <c r="F187" s="2" t="n">
        <v>0</v>
      </c>
      <c r="G187" s="2" t="s">
        <v>3</v>
      </c>
    </row>
    <row r="188" customFormat="false" ht="12.8" hidden="false" customHeight="false" outlineLevel="0" collapsed="false">
      <c r="A188" s="2" t="s">
        <v>79</v>
      </c>
      <c r="B188" s="2" t="n">
        <v>420097</v>
      </c>
      <c r="C188" s="2" t="s">
        <v>694</v>
      </c>
      <c r="D188" s="2" t="s">
        <v>338</v>
      </c>
      <c r="E188" s="2" t="s">
        <v>8</v>
      </c>
      <c r="F188" s="2" t="n">
        <v>3</v>
      </c>
      <c r="G188" s="2" t="s">
        <v>421</v>
      </c>
    </row>
    <row r="189" customFormat="false" ht="12.8" hidden="false" customHeight="false" outlineLevel="0" collapsed="false">
      <c r="A189" s="2" t="s">
        <v>79</v>
      </c>
      <c r="B189" s="2" t="n">
        <v>420110</v>
      </c>
      <c r="C189" s="2" t="s">
        <v>694</v>
      </c>
      <c r="E189" s="2" t="s">
        <v>718</v>
      </c>
      <c r="F189" s="2" t="n">
        <v>0</v>
      </c>
      <c r="G189" s="2" t="s">
        <v>3</v>
      </c>
    </row>
    <row r="190" customFormat="false" ht="12.8" hidden="false" customHeight="false" outlineLevel="0" collapsed="false">
      <c r="A190" s="2" t="s">
        <v>182</v>
      </c>
      <c r="C190" s="2" t="s">
        <v>694</v>
      </c>
      <c r="D190" s="2" t="s">
        <v>323</v>
      </c>
      <c r="E190" s="2" t="s">
        <v>8</v>
      </c>
      <c r="F190" s="2" t="n">
        <v>0</v>
      </c>
      <c r="G190" s="2" t="s">
        <v>3</v>
      </c>
    </row>
    <row r="191" customFormat="false" ht="12.8" hidden="false" customHeight="false" outlineLevel="0" collapsed="false">
      <c r="A191" s="2" t="s">
        <v>0</v>
      </c>
      <c r="B191" s="2" t="n">
        <v>465072</v>
      </c>
      <c r="C191" s="2" t="s">
        <v>553</v>
      </c>
      <c r="D191" s="2" t="s">
        <v>1551</v>
      </c>
      <c r="E191" s="2" t="s">
        <v>8</v>
      </c>
      <c r="F191" s="2" t="n">
        <v>1</v>
      </c>
      <c r="G191" s="2" t="s">
        <v>421</v>
      </c>
    </row>
    <row r="192" customFormat="false" ht="12.8" hidden="false" customHeight="false" outlineLevel="0" collapsed="false">
      <c r="A192" s="2" t="s">
        <v>451</v>
      </c>
      <c r="B192" s="2" t="n">
        <v>82552</v>
      </c>
      <c r="C192" s="2" t="s">
        <v>553</v>
      </c>
      <c r="D192" s="2" t="s">
        <v>87</v>
      </c>
      <c r="E192" s="2" t="s">
        <v>2</v>
      </c>
      <c r="F192" s="2" t="n">
        <v>2</v>
      </c>
      <c r="G192" s="2" t="s">
        <v>421</v>
      </c>
    </row>
    <row r="193" customFormat="false" ht="12.8" hidden="false" customHeight="false" outlineLevel="0" collapsed="false">
      <c r="A193" s="2" t="s">
        <v>451</v>
      </c>
      <c r="B193" s="2" t="n">
        <v>82561</v>
      </c>
      <c r="C193" s="2" t="s">
        <v>553</v>
      </c>
      <c r="D193" s="2" t="s">
        <v>306</v>
      </c>
      <c r="E193" s="2" t="s">
        <v>8</v>
      </c>
      <c r="F193" s="2" t="n">
        <v>2</v>
      </c>
      <c r="G193" s="2" t="s">
        <v>421</v>
      </c>
    </row>
    <row r="194" customFormat="false" ht="12.8" hidden="false" customHeight="false" outlineLevel="0" collapsed="false">
      <c r="A194" s="2" t="s">
        <v>0</v>
      </c>
      <c r="B194" s="2" t="n">
        <v>465128</v>
      </c>
      <c r="C194" s="2" t="s">
        <v>553</v>
      </c>
      <c r="D194" s="2" t="s">
        <v>1577</v>
      </c>
      <c r="E194" s="2" t="s">
        <v>2</v>
      </c>
      <c r="F194" s="2" t="n">
        <v>0</v>
      </c>
      <c r="G194" s="2" t="s">
        <v>3</v>
      </c>
    </row>
    <row r="195" customFormat="false" ht="12.8" hidden="false" customHeight="false" outlineLevel="0" collapsed="false">
      <c r="A195" s="2" t="s">
        <v>130</v>
      </c>
      <c r="C195" s="2" t="s">
        <v>553</v>
      </c>
      <c r="D195" s="2" t="s">
        <v>1550</v>
      </c>
      <c r="E195" s="2" t="s">
        <v>2</v>
      </c>
      <c r="F195" s="2" t="n">
        <v>0</v>
      </c>
      <c r="G195" s="2" t="s">
        <v>3</v>
      </c>
    </row>
    <row r="196" customFormat="false" ht="12.8" hidden="false" customHeight="false" outlineLevel="0" collapsed="false">
      <c r="A196" s="2" t="s">
        <v>182</v>
      </c>
      <c r="B196" s="2" t="n">
        <v>657347</v>
      </c>
      <c r="C196" s="2" t="s">
        <v>553</v>
      </c>
      <c r="D196" s="2" t="s">
        <v>732</v>
      </c>
      <c r="E196" s="2" t="s">
        <v>8</v>
      </c>
      <c r="F196" s="2" t="n">
        <v>0</v>
      </c>
      <c r="G196" s="2" t="s">
        <v>3</v>
      </c>
    </row>
    <row r="197" customFormat="false" ht="12.8" hidden="false" customHeight="false" outlineLevel="0" collapsed="false">
      <c r="A197" s="2" t="s">
        <v>182</v>
      </c>
      <c r="B197" s="2" t="n">
        <v>657349</v>
      </c>
      <c r="C197" s="2" t="s">
        <v>553</v>
      </c>
      <c r="D197" s="2" t="s">
        <v>67</v>
      </c>
      <c r="E197" s="2" t="s">
        <v>2</v>
      </c>
      <c r="F197" s="2" t="n">
        <v>0</v>
      </c>
      <c r="G197" s="2" t="s">
        <v>3</v>
      </c>
    </row>
    <row r="198" customFormat="false" ht="12.8" hidden="false" customHeight="false" outlineLevel="0" collapsed="false">
      <c r="A198" s="2" t="s">
        <v>151</v>
      </c>
      <c r="C198" s="2" t="s">
        <v>553</v>
      </c>
      <c r="D198" s="2" t="s">
        <v>894</v>
      </c>
      <c r="E198" s="2" t="s">
        <v>8</v>
      </c>
      <c r="F198" s="2" t="n">
        <v>2</v>
      </c>
      <c r="G198" s="2" t="s">
        <v>421</v>
      </c>
    </row>
    <row r="199" customFormat="false" ht="12.8" hidden="false" customHeight="false" outlineLevel="0" collapsed="false">
      <c r="A199" s="2" t="s">
        <v>130</v>
      </c>
      <c r="B199" s="2" t="n">
        <v>508503</v>
      </c>
      <c r="C199" s="2" t="s">
        <v>654</v>
      </c>
      <c r="D199" s="2" t="s">
        <v>1578</v>
      </c>
      <c r="E199" s="2" t="s">
        <v>2</v>
      </c>
      <c r="F199" s="2" t="n">
        <v>0</v>
      </c>
      <c r="G199" s="2" t="s">
        <v>3</v>
      </c>
    </row>
    <row r="200" customFormat="false" ht="12.8" hidden="false" customHeight="false" outlineLevel="0" collapsed="false">
      <c r="A200" s="2" t="s">
        <v>130</v>
      </c>
      <c r="B200" s="2" t="n">
        <v>508508</v>
      </c>
      <c r="C200" s="2" t="s">
        <v>654</v>
      </c>
      <c r="D200" s="2" t="s">
        <v>107</v>
      </c>
      <c r="E200" s="2" t="s">
        <v>2</v>
      </c>
      <c r="F200" s="2" t="n">
        <v>0</v>
      </c>
      <c r="G200" s="2" t="s">
        <v>3</v>
      </c>
    </row>
    <row r="201" customFormat="false" ht="12.8" hidden="false" customHeight="false" outlineLevel="0" collapsed="false">
      <c r="A201" s="2" t="s">
        <v>0</v>
      </c>
      <c r="B201" s="2" t="n">
        <v>465016</v>
      </c>
      <c r="C201" s="2" t="s">
        <v>654</v>
      </c>
      <c r="D201" s="2" t="s">
        <v>711</v>
      </c>
      <c r="E201" s="2" t="s">
        <v>8</v>
      </c>
      <c r="F201" s="2" t="n">
        <v>2</v>
      </c>
      <c r="G201" s="2" t="s">
        <v>712</v>
      </c>
    </row>
    <row r="202" customFormat="false" ht="12.8" hidden="false" customHeight="false" outlineLevel="0" collapsed="false">
      <c r="A202" s="2" t="s">
        <v>151</v>
      </c>
      <c r="B202" s="2" t="n">
        <v>535179</v>
      </c>
      <c r="C202" s="2" t="s">
        <v>654</v>
      </c>
      <c r="D202" s="2" t="s">
        <v>13</v>
      </c>
      <c r="E202" s="2" t="s">
        <v>2</v>
      </c>
      <c r="F202" s="2" t="n">
        <v>0</v>
      </c>
      <c r="G202" s="2" t="s">
        <v>3</v>
      </c>
    </row>
    <row r="203" customFormat="false" ht="12.8" hidden="false" customHeight="false" outlineLevel="0" collapsed="false">
      <c r="A203" s="2" t="s">
        <v>0</v>
      </c>
      <c r="B203" s="2" t="n">
        <v>465198</v>
      </c>
      <c r="C203" s="2" t="s">
        <v>654</v>
      </c>
      <c r="D203" s="2" t="s">
        <v>87</v>
      </c>
      <c r="E203" s="2" t="s">
        <v>8</v>
      </c>
      <c r="F203" s="2" t="n">
        <v>1</v>
      </c>
      <c r="G203" s="2" t="s">
        <v>337</v>
      </c>
    </row>
    <row r="204" customFormat="false" ht="12.8" hidden="false" customHeight="false" outlineLevel="0" collapsed="false">
      <c r="A204" s="2" t="s">
        <v>0</v>
      </c>
      <c r="B204" s="2" t="n">
        <v>465201</v>
      </c>
      <c r="C204" s="2" t="s">
        <v>654</v>
      </c>
      <c r="D204" s="2" t="s">
        <v>87</v>
      </c>
      <c r="E204" s="2" t="s">
        <v>8</v>
      </c>
      <c r="F204" s="2" t="n">
        <v>1</v>
      </c>
      <c r="G204" s="2" t="s">
        <v>1175</v>
      </c>
    </row>
    <row r="205" customFormat="false" ht="12.8" hidden="false" customHeight="false" outlineLevel="0" collapsed="false">
      <c r="A205" s="2" t="s">
        <v>0</v>
      </c>
      <c r="B205" s="2" t="n">
        <v>465194</v>
      </c>
      <c r="C205" s="2" t="s">
        <v>654</v>
      </c>
      <c r="D205" s="2" t="s">
        <v>375</v>
      </c>
      <c r="E205" s="2" t="s">
        <v>8</v>
      </c>
      <c r="F205" s="2" t="n">
        <v>2</v>
      </c>
      <c r="G205" s="2" t="s">
        <v>597</v>
      </c>
    </row>
    <row r="206" customFormat="false" ht="12.8" hidden="false" customHeight="false" outlineLevel="0" collapsed="false">
      <c r="A206" s="2" t="s">
        <v>194</v>
      </c>
      <c r="B206" s="2" t="n">
        <v>430350</v>
      </c>
      <c r="C206" s="2" t="s">
        <v>1579</v>
      </c>
      <c r="D206" s="2" t="s">
        <v>62</v>
      </c>
      <c r="E206" s="2" t="s">
        <v>8</v>
      </c>
      <c r="F206" s="2" t="n">
        <v>0</v>
      </c>
      <c r="G206" s="2" t="s">
        <v>3</v>
      </c>
    </row>
    <row r="207" customFormat="false" ht="12.8" hidden="false" customHeight="false" outlineLevel="0" collapsed="false">
      <c r="A207" s="2" t="s">
        <v>0</v>
      </c>
      <c r="B207" s="2" t="n">
        <v>465309</v>
      </c>
      <c r="C207" s="2" t="s">
        <v>1579</v>
      </c>
      <c r="D207" s="2" t="s">
        <v>1580</v>
      </c>
      <c r="E207" s="2" t="s">
        <v>718</v>
      </c>
      <c r="F207" s="2" t="n">
        <v>0</v>
      </c>
      <c r="G207" s="2" t="s">
        <v>3</v>
      </c>
    </row>
    <row r="208" customFormat="false" ht="12.8" hidden="false" customHeight="false" outlineLevel="0" collapsed="false">
      <c r="A208" s="2" t="s">
        <v>451</v>
      </c>
      <c r="B208" s="2" t="n">
        <v>82616</v>
      </c>
      <c r="C208" s="2" t="s">
        <v>762</v>
      </c>
      <c r="D208" s="2" t="s">
        <v>897</v>
      </c>
      <c r="E208" s="2" t="s">
        <v>8</v>
      </c>
      <c r="F208" s="2" t="n">
        <v>2</v>
      </c>
      <c r="G208" s="2" t="s">
        <v>421</v>
      </c>
    </row>
    <row r="209" customFormat="false" ht="12.8" hidden="false" customHeight="false" outlineLevel="0" collapsed="false">
      <c r="A209" s="2" t="s">
        <v>130</v>
      </c>
      <c r="B209" s="2" t="n">
        <v>508665</v>
      </c>
      <c r="C209" s="2" t="s">
        <v>762</v>
      </c>
      <c r="D209" s="2" t="s">
        <v>771</v>
      </c>
      <c r="E209" s="2" t="s">
        <v>8</v>
      </c>
      <c r="F209" s="2" t="n">
        <v>0</v>
      </c>
      <c r="G209" s="2" t="s">
        <v>3</v>
      </c>
    </row>
    <row r="210" customFormat="false" ht="12.8" hidden="false" customHeight="false" outlineLevel="0" collapsed="false">
      <c r="A210" s="2" t="s">
        <v>151</v>
      </c>
      <c r="B210" s="2" t="n">
        <v>535347</v>
      </c>
      <c r="C210" s="2" t="s">
        <v>762</v>
      </c>
      <c r="D210" s="2" t="s">
        <v>87</v>
      </c>
      <c r="E210" s="2" t="s">
        <v>8</v>
      </c>
      <c r="F210" s="2" t="n">
        <v>1</v>
      </c>
      <c r="G210" s="2" t="s">
        <v>439</v>
      </c>
    </row>
    <row r="211" customFormat="false" ht="12.8" hidden="false" customHeight="false" outlineLevel="0" collapsed="false">
      <c r="A211" s="2" t="s">
        <v>160</v>
      </c>
      <c r="C211" s="2" t="s">
        <v>762</v>
      </c>
      <c r="D211" s="2" t="s">
        <v>761</v>
      </c>
      <c r="E211" s="2" t="s">
        <v>2</v>
      </c>
      <c r="F211" s="2" t="n">
        <v>1</v>
      </c>
      <c r="G211" s="2" t="s">
        <v>421</v>
      </c>
    </row>
    <row r="212" customFormat="false" ht="12.8" hidden="false" customHeight="false" outlineLevel="0" collapsed="false">
      <c r="A212" s="2" t="s">
        <v>0</v>
      </c>
      <c r="B212" s="2" t="n">
        <v>465351</v>
      </c>
      <c r="C212" s="2" t="s">
        <v>705</v>
      </c>
      <c r="D212" s="2" t="s">
        <v>706</v>
      </c>
      <c r="E212" s="2" t="s">
        <v>8</v>
      </c>
      <c r="F212" s="2" t="n">
        <v>3</v>
      </c>
      <c r="G212" s="2" t="s">
        <v>421</v>
      </c>
    </row>
    <row r="213" customFormat="false" ht="12.8" hidden="false" customHeight="false" outlineLevel="0" collapsed="false">
      <c r="A213" s="2" t="s">
        <v>79</v>
      </c>
      <c r="B213" s="2" t="n">
        <v>430430</v>
      </c>
      <c r="C213" s="2" t="s">
        <v>705</v>
      </c>
      <c r="D213" s="2" t="s">
        <v>1194</v>
      </c>
      <c r="E213" s="2" t="s">
        <v>8</v>
      </c>
      <c r="F213" s="2" t="n">
        <v>1</v>
      </c>
      <c r="G213" s="2" t="s">
        <v>251</v>
      </c>
    </row>
    <row r="214" customFormat="false" ht="12.8" hidden="false" customHeight="false" outlineLevel="0" collapsed="false">
      <c r="A214" s="2" t="s">
        <v>451</v>
      </c>
      <c r="B214" s="2" t="n">
        <v>82670</v>
      </c>
      <c r="C214" s="2" t="s">
        <v>741</v>
      </c>
      <c r="D214" s="2" t="s">
        <v>1014</v>
      </c>
      <c r="E214" s="2" t="s">
        <v>8</v>
      </c>
      <c r="F214" s="2" t="n">
        <v>2</v>
      </c>
      <c r="G214" s="2" t="s">
        <v>421</v>
      </c>
    </row>
    <row r="215" customFormat="false" ht="12.8" hidden="false" customHeight="false" outlineLevel="0" collapsed="false">
      <c r="A215" s="2" t="s">
        <v>151</v>
      </c>
      <c r="C215" s="2" t="s">
        <v>741</v>
      </c>
      <c r="D215" s="2" t="s">
        <v>742</v>
      </c>
      <c r="E215" s="2" t="s">
        <v>8</v>
      </c>
      <c r="F215" s="2" t="n">
        <v>1</v>
      </c>
      <c r="G215" s="2" t="s">
        <v>447</v>
      </c>
    </row>
    <row r="216" customFormat="false" ht="12.8" hidden="false" customHeight="false" outlineLevel="0" collapsed="false">
      <c r="A216" s="2" t="s">
        <v>79</v>
      </c>
      <c r="C216" s="2" t="s">
        <v>741</v>
      </c>
      <c r="D216" s="2" t="s">
        <v>761</v>
      </c>
      <c r="E216" s="2" t="s">
        <v>2</v>
      </c>
      <c r="F216" s="2" t="n">
        <v>0</v>
      </c>
      <c r="G216" s="2" t="s">
        <v>3</v>
      </c>
    </row>
    <row r="217" customFormat="false" ht="12.8" hidden="false" customHeight="false" outlineLevel="0" collapsed="false">
      <c r="A217" s="2" t="s">
        <v>151</v>
      </c>
      <c r="C217" s="2" t="s">
        <v>698</v>
      </c>
      <c r="D217" s="2" t="s">
        <v>1080</v>
      </c>
      <c r="E217" s="2" t="s">
        <v>2</v>
      </c>
      <c r="F217" s="2" t="n">
        <v>0</v>
      </c>
      <c r="G217" s="2" t="s">
        <v>3</v>
      </c>
    </row>
    <row r="218" customFormat="false" ht="12.8" hidden="false" customHeight="false" outlineLevel="0" collapsed="false">
      <c r="A218" s="2" t="s">
        <v>0</v>
      </c>
      <c r="B218" s="2" t="n">
        <v>465626</v>
      </c>
      <c r="C218" s="2" t="s">
        <v>698</v>
      </c>
      <c r="D218" s="2" t="s">
        <v>56</v>
      </c>
      <c r="E218" s="2" t="s">
        <v>8</v>
      </c>
      <c r="F218" s="2" t="n">
        <v>2</v>
      </c>
      <c r="G218" s="2" t="s">
        <v>258</v>
      </c>
    </row>
    <row r="219" customFormat="false" ht="12.8" hidden="false" customHeight="false" outlineLevel="0" collapsed="false">
      <c r="A219" s="2" t="s">
        <v>130</v>
      </c>
      <c r="B219" s="2" t="n">
        <v>507971</v>
      </c>
      <c r="C219" s="2" t="s">
        <v>698</v>
      </c>
      <c r="D219" s="2" t="s">
        <v>338</v>
      </c>
      <c r="E219" s="2" t="s">
        <v>8</v>
      </c>
      <c r="F219" s="2" t="n">
        <v>3</v>
      </c>
      <c r="G219" s="2" t="s">
        <v>83</v>
      </c>
    </row>
    <row r="220" customFormat="false" ht="12.8" hidden="false" customHeight="false" outlineLevel="0" collapsed="false">
      <c r="A220" s="2" t="s">
        <v>0</v>
      </c>
      <c r="B220" s="2" t="n">
        <v>465747</v>
      </c>
      <c r="C220" s="2" t="s">
        <v>1581</v>
      </c>
      <c r="D220" s="2" t="s">
        <v>67</v>
      </c>
      <c r="E220" s="2" t="s">
        <v>2</v>
      </c>
      <c r="F220" s="2" t="n">
        <v>0</v>
      </c>
      <c r="G220" s="2" t="s">
        <v>3</v>
      </c>
    </row>
    <row r="221" customFormat="false" ht="12.8" hidden="false" customHeight="false" outlineLevel="0" collapsed="false">
      <c r="A221" s="2" t="s">
        <v>0</v>
      </c>
      <c r="B221" s="2" t="n">
        <v>465769</v>
      </c>
      <c r="C221" s="2" t="s">
        <v>1581</v>
      </c>
      <c r="D221" s="2" t="s">
        <v>87</v>
      </c>
      <c r="E221" s="2" t="s">
        <v>718</v>
      </c>
      <c r="F221" s="2" t="n">
        <v>0</v>
      </c>
      <c r="G221" s="2" t="s">
        <v>3</v>
      </c>
    </row>
    <row r="222" customFormat="false" ht="12.8" hidden="false" customHeight="false" outlineLevel="0" collapsed="false">
      <c r="A222" s="2" t="s">
        <v>0</v>
      </c>
      <c r="B222" s="2" t="n">
        <v>465776</v>
      </c>
      <c r="C222" s="2" t="s">
        <v>1581</v>
      </c>
      <c r="D222" s="2" t="s">
        <v>1582</v>
      </c>
      <c r="E222" s="2" t="s">
        <v>8</v>
      </c>
      <c r="F222" s="2" t="n">
        <v>0</v>
      </c>
      <c r="G222" s="2" t="s">
        <v>3</v>
      </c>
    </row>
    <row r="223" customFormat="false" ht="12.8" hidden="false" customHeight="false" outlineLevel="0" collapsed="false">
      <c r="A223" s="2" t="s">
        <v>160</v>
      </c>
      <c r="B223" s="2" t="s">
        <v>955</v>
      </c>
      <c r="C223" s="2" t="s">
        <v>653</v>
      </c>
      <c r="D223" s="2" t="s">
        <v>956</v>
      </c>
      <c r="E223" s="2" t="s">
        <v>8</v>
      </c>
      <c r="F223" s="2" t="n">
        <v>1</v>
      </c>
      <c r="G223" s="2" t="s">
        <v>447</v>
      </c>
    </row>
    <row r="224" customFormat="false" ht="12.8" hidden="false" customHeight="false" outlineLevel="0" collapsed="false">
      <c r="A224" s="2" t="s">
        <v>151</v>
      </c>
      <c r="B224" s="2" t="n">
        <v>535621</v>
      </c>
      <c r="C224" s="2" t="s">
        <v>653</v>
      </c>
      <c r="D224" s="2" t="s">
        <v>70</v>
      </c>
      <c r="E224" s="2" t="s">
        <v>8</v>
      </c>
      <c r="F224" s="2" t="n">
        <v>1</v>
      </c>
      <c r="G224" s="2" t="s">
        <v>447</v>
      </c>
    </row>
    <row r="225" customFormat="false" ht="12.8" hidden="false" customHeight="false" outlineLevel="0" collapsed="false">
      <c r="A225" s="2" t="s">
        <v>112</v>
      </c>
      <c r="B225" s="2" t="n">
        <v>476641</v>
      </c>
      <c r="C225" s="2" t="s">
        <v>653</v>
      </c>
      <c r="D225" s="2" t="s">
        <v>87</v>
      </c>
      <c r="E225" s="2" t="s">
        <v>8</v>
      </c>
      <c r="F225" s="2" t="n">
        <v>2</v>
      </c>
      <c r="G225" s="2" t="s">
        <v>1177</v>
      </c>
    </row>
    <row r="226" customFormat="false" ht="12.8" hidden="false" customHeight="false" outlineLevel="0" collapsed="false">
      <c r="A226" s="2" t="s">
        <v>151</v>
      </c>
      <c r="C226" s="2" t="s">
        <v>653</v>
      </c>
      <c r="D226" s="2" t="s">
        <v>157</v>
      </c>
      <c r="E226" s="2" t="s">
        <v>8</v>
      </c>
      <c r="F226" s="2" t="n">
        <v>2</v>
      </c>
      <c r="G226" s="2" t="s">
        <v>421</v>
      </c>
    </row>
    <row r="227" customFormat="false" ht="12.8" hidden="false" customHeight="false" outlineLevel="0" collapsed="false">
      <c r="A227" s="2" t="s">
        <v>151</v>
      </c>
      <c r="B227" s="2" t="n">
        <v>535651</v>
      </c>
      <c r="C227" s="2" t="s">
        <v>653</v>
      </c>
      <c r="D227" s="2" t="s">
        <v>771</v>
      </c>
      <c r="E227" s="2" t="s">
        <v>8</v>
      </c>
      <c r="F227" s="2" t="n">
        <v>2</v>
      </c>
      <c r="G227" s="2" t="s">
        <v>447</v>
      </c>
    </row>
    <row r="228" customFormat="false" ht="12.8" hidden="false" customHeight="false" outlineLevel="0" collapsed="false">
      <c r="A228" s="2" t="s">
        <v>0</v>
      </c>
      <c r="C228" s="2" t="s">
        <v>653</v>
      </c>
      <c r="D228" s="2" t="s">
        <v>375</v>
      </c>
      <c r="E228" s="2" t="s">
        <v>8</v>
      </c>
      <c r="F228" s="2" t="n">
        <v>1</v>
      </c>
      <c r="G228" s="2" t="s">
        <v>447</v>
      </c>
    </row>
    <row r="229" customFormat="false" ht="12.8" hidden="false" customHeight="false" outlineLevel="0" collapsed="false">
      <c r="A229" s="2" t="s">
        <v>194</v>
      </c>
      <c r="C229" s="2" t="s">
        <v>653</v>
      </c>
      <c r="D229" s="2" t="s">
        <v>673</v>
      </c>
      <c r="E229" s="2" t="s">
        <v>8</v>
      </c>
      <c r="F229" s="2" t="n">
        <v>2</v>
      </c>
      <c r="G229" s="2" t="s">
        <v>686</v>
      </c>
    </row>
    <row r="230" customFormat="false" ht="12.8" hidden="false" customHeight="false" outlineLevel="0" collapsed="false">
      <c r="A230" s="2" t="s">
        <v>130</v>
      </c>
      <c r="B230" s="2" t="n">
        <v>508961</v>
      </c>
      <c r="C230" s="2" t="s">
        <v>1583</v>
      </c>
      <c r="D230" s="2" t="s">
        <v>1584</v>
      </c>
      <c r="E230" s="2" t="s">
        <v>718</v>
      </c>
      <c r="F230" s="2" t="n">
        <v>0</v>
      </c>
      <c r="G230" s="2" t="s">
        <v>3</v>
      </c>
    </row>
    <row r="231" customFormat="false" ht="12.8" hidden="false" customHeight="false" outlineLevel="0" collapsed="false">
      <c r="A231" s="2" t="s">
        <v>0</v>
      </c>
      <c r="B231" s="2" t="n">
        <v>466005</v>
      </c>
      <c r="C231" s="2" t="s">
        <v>747</v>
      </c>
      <c r="D231" s="2" t="s">
        <v>107</v>
      </c>
      <c r="E231" s="2" t="s">
        <v>8</v>
      </c>
      <c r="F231" s="2" t="n">
        <v>1</v>
      </c>
      <c r="G231" s="2" t="s">
        <v>258</v>
      </c>
    </row>
    <row r="232" customFormat="false" ht="12.8" hidden="false" customHeight="false" outlineLevel="0" collapsed="false">
      <c r="A232" s="2" t="s">
        <v>194</v>
      </c>
      <c r="C232" s="2" t="s">
        <v>747</v>
      </c>
      <c r="D232" s="2" t="s">
        <v>1585</v>
      </c>
      <c r="E232" s="2" t="s">
        <v>718</v>
      </c>
      <c r="F232" s="2" t="n">
        <v>0</v>
      </c>
      <c r="G232" s="2" t="s">
        <v>3</v>
      </c>
    </row>
    <row r="233" customFormat="false" ht="12.8" hidden="false" customHeight="false" outlineLevel="0" collapsed="false">
      <c r="A233" s="2" t="s">
        <v>0</v>
      </c>
      <c r="B233" s="2" t="n">
        <v>466061</v>
      </c>
      <c r="C233" s="2" t="s">
        <v>747</v>
      </c>
      <c r="D233" s="2" t="s">
        <v>1586</v>
      </c>
      <c r="E233" s="2" t="s">
        <v>2</v>
      </c>
      <c r="F233" s="2" t="n">
        <v>0</v>
      </c>
      <c r="G233" s="2" t="s">
        <v>3</v>
      </c>
    </row>
    <row r="234" customFormat="false" ht="12.8" hidden="false" customHeight="false" outlineLevel="0" collapsed="false">
      <c r="A234" s="2" t="s">
        <v>451</v>
      </c>
      <c r="B234" s="2" t="n">
        <v>82800</v>
      </c>
      <c r="C234" s="2" t="s">
        <v>1587</v>
      </c>
      <c r="D234" s="2" t="s">
        <v>107</v>
      </c>
    </row>
    <row r="235" customFormat="false" ht="12.8" hidden="false" customHeight="false" outlineLevel="0" collapsed="false">
      <c r="A235" s="2" t="s">
        <v>451</v>
      </c>
      <c r="B235" s="2" t="n">
        <v>82814</v>
      </c>
      <c r="C235" s="2" t="s">
        <v>662</v>
      </c>
      <c r="D235" s="2" t="s">
        <v>375</v>
      </c>
      <c r="E235" s="2" t="s">
        <v>8</v>
      </c>
      <c r="F235" s="2" t="n">
        <v>2</v>
      </c>
      <c r="G235" s="2" t="s">
        <v>663</v>
      </c>
    </row>
    <row r="236" customFormat="false" ht="12.8" hidden="false" customHeight="false" outlineLevel="0" collapsed="false">
      <c r="A236" s="2" t="s">
        <v>182</v>
      </c>
      <c r="B236" s="2" t="n">
        <v>658309</v>
      </c>
      <c r="C236" s="2" t="s">
        <v>1588</v>
      </c>
      <c r="D236" s="2" t="s">
        <v>107</v>
      </c>
      <c r="E236" s="2" t="s">
        <v>718</v>
      </c>
      <c r="F236" s="2" t="n">
        <v>0</v>
      </c>
      <c r="G236" s="2" t="s">
        <v>3</v>
      </c>
    </row>
    <row r="237" customFormat="false" ht="12.8" hidden="false" customHeight="false" outlineLevel="0" collapsed="false">
      <c r="A237" s="2" t="s">
        <v>451</v>
      </c>
      <c r="B237" s="2" t="n">
        <v>82853</v>
      </c>
      <c r="C237" s="2" t="s">
        <v>1588</v>
      </c>
      <c r="D237" s="2" t="s">
        <v>109</v>
      </c>
      <c r="E237" s="2" t="s">
        <v>8</v>
      </c>
      <c r="F237" s="2" t="n">
        <v>0</v>
      </c>
      <c r="G237" s="2" t="s">
        <v>3</v>
      </c>
    </row>
    <row r="238" customFormat="false" ht="12.8" hidden="false" customHeight="false" outlineLevel="0" collapsed="false">
      <c r="A238" s="2" t="s">
        <v>182</v>
      </c>
      <c r="B238" s="2" t="n">
        <v>658309</v>
      </c>
      <c r="C238" s="2" t="s">
        <v>557</v>
      </c>
      <c r="D238" s="2" t="s">
        <v>742</v>
      </c>
      <c r="E238" s="2" t="s">
        <v>2</v>
      </c>
      <c r="F238" s="2" t="n">
        <v>0</v>
      </c>
      <c r="G238" s="2" t="s">
        <v>3</v>
      </c>
    </row>
    <row r="239" customFormat="false" ht="12.8" hidden="false" customHeight="false" outlineLevel="0" collapsed="false">
      <c r="A239" s="2" t="s">
        <v>151</v>
      </c>
      <c r="B239" s="2" t="n">
        <v>536043</v>
      </c>
      <c r="C239" s="2" t="s">
        <v>557</v>
      </c>
      <c r="D239" s="2" t="s">
        <v>62</v>
      </c>
      <c r="E239" s="2" t="s">
        <v>8</v>
      </c>
      <c r="F239" s="2" t="n">
        <v>1</v>
      </c>
      <c r="G239" s="2" t="s">
        <v>242</v>
      </c>
    </row>
    <row r="240" customFormat="false" ht="12.8" hidden="false" customHeight="false" outlineLevel="0" collapsed="false">
      <c r="A240" s="2" t="s">
        <v>130</v>
      </c>
      <c r="C240" s="2" t="s">
        <v>557</v>
      </c>
      <c r="E240" s="2" t="s">
        <v>718</v>
      </c>
      <c r="F240" s="2" t="n">
        <v>0</v>
      </c>
      <c r="G240" s="2" t="s">
        <v>3</v>
      </c>
    </row>
    <row r="241" customFormat="false" ht="12.8" hidden="false" customHeight="false" outlineLevel="0" collapsed="false">
      <c r="A241" s="2" t="s">
        <v>151</v>
      </c>
      <c r="B241" s="2" t="n">
        <v>536085</v>
      </c>
      <c r="C241" s="2" t="s">
        <v>557</v>
      </c>
      <c r="D241" s="2" t="s">
        <v>1589</v>
      </c>
      <c r="E241" s="2" t="s">
        <v>718</v>
      </c>
      <c r="F241" s="2" t="n">
        <v>0</v>
      </c>
      <c r="G241" s="2" t="s">
        <v>3</v>
      </c>
    </row>
    <row r="242" customFormat="false" ht="12.8" hidden="false" customHeight="false" outlineLevel="0" collapsed="false">
      <c r="A242" s="2" t="s">
        <v>194</v>
      </c>
      <c r="C242" s="2" t="s">
        <v>557</v>
      </c>
      <c r="D242" s="2" t="s">
        <v>1551</v>
      </c>
      <c r="E242" s="2" t="s">
        <v>8</v>
      </c>
      <c r="F242" s="2" t="n">
        <v>1</v>
      </c>
      <c r="G242" s="2" t="s">
        <v>83</v>
      </c>
    </row>
    <row r="243" customFormat="false" ht="12.8" hidden="false" customHeight="false" outlineLevel="0" collapsed="false">
      <c r="A243" s="2" t="s">
        <v>130</v>
      </c>
      <c r="B243" s="2" t="n">
        <v>509361</v>
      </c>
      <c r="C243" s="2" t="s">
        <v>557</v>
      </c>
      <c r="D243" s="2" t="s">
        <v>1590</v>
      </c>
      <c r="E243" s="2" t="s">
        <v>8</v>
      </c>
      <c r="F243" s="2" t="n">
        <v>0</v>
      </c>
      <c r="G243" s="2" t="s">
        <v>3</v>
      </c>
    </row>
    <row r="244" customFormat="false" ht="12.8" hidden="false" customHeight="false" outlineLevel="0" collapsed="false">
      <c r="A244" s="2" t="s">
        <v>130</v>
      </c>
      <c r="B244" s="2" t="n">
        <v>509363</v>
      </c>
      <c r="C244" s="2" t="s">
        <v>557</v>
      </c>
      <c r="D244" s="2" t="s">
        <v>771</v>
      </c>
      <c r="E244" s="2" t="s">
        <v>8</v>
      </c>
      <c r="F244" s="2" t="n">
        <v>0</v>
      </c>
      <c r="G244" s="2" t="s">
        <v>3</v>
      </c>
    </row>
    <row r="245" customFormat="false" ht="12.8" hidden="false" customHeight="false" outlineLevel="0" collapsed="false">
      <c r="A245" s="2" t="s">
        <v>0</v>
      </c>
      <c r="B245" s="2" t="n">
        <v>466459</v>
      </c>
      <c r="C245" s="2" t="s">
        <v>520</v>
      </c>
      <c r="D245" s="2" t="s">
        <v>1244</v>
      </c>
      <c r="E245" s="2" t="s">
        <v>8</v>
      </c>
      <c r="F245" s="2" t="n">
        <v>2</v>
      </c>
      <c r="G245" s="2" t="s">
        <v>421</v>
      </c>
    </row>
    <row r="246" customFormat="false" ht="12.8" hidden="false" customHeight="false" outlineLevel="0" collapsed="false">
      <c r="A246" s="2" t="s">
        <v>151</v>
      </c>
      <c r="B246" s="2" t="n">
        <v>536124</v>
      </c>
      <c r="C246" s="2" t="s">
        <v>520</v>
      </c>
      <c r="D246" s="2" t="s">
        <v>1453</v>
      </c>
      <c r="E246" s="2" t="s">
        <v>8</v>
      </c>
      <c r="F246" s="2" t="n">
        <v>1</v>
      </c>
      <c r="G246" s="2" t="s">
        <v>258</v>
      </c>
    </row>
    <row r="247" customFormat="false" ht="12.8" hidden="false" customHeight="false" outlineLevel="0" collapsed="false">
      <c r="A247" s="2" t="s">
        <v>451</v>
      </c>
      <c r="B247" s="2" t="n">
        <v>82724</v>
      </c>
      <c r="C247" s="2" t="s">
        <v>520</v>
      </c>
      <c r="D247" s="2" t="s">
        <v>1089</v>
      </c>
      <c r="E247" s="2" t="s">
        <v>8</v>
      </c>
      <c r="F247" s="2" t="n">
        <v>0</v>
      </c>
      <c r="G247" s="2" t="s">
        <v>3</v>
      </c>
    </row>
    <row r="248" customFormat="false" ht="12.8" hidden="false" customHeight="false" outlineLevel="0" collapsed="false">
      <c r="A248" s="2" t="s">
        <v>451</v>
      </c>
      <c r="C248" s="2" t="s">
        <v>520</v>
      </c>
      <c r="D248" s="2" t="s">
        <v>128</v>
      </c>
      <c r="E248" s="2" t="s">
        <v>8</v>
      </c>
      <c r="F248" s="2" t="n">
        <v>1</v>
      </c>
      <c r="G248" s="2" t="s">
        <v>421</v>
      </c>
    </row>
    <row r="249" customFormat="false" ht="12.8" hidden="false" customHeight="false" outlineLevel="0" collapsed="false">
      <c r="A249" s="2" t="s">
        <v>151</v>
      </c>
      <c r="B249" s="2" t="n">
        <v>536150</v>
      </c>
      <c r="C249" s="2" t="s">
        <v>520</v>
      </c>
      <c r="D249" s="2" t="s">
        <v>519</v>
      </c>
      <c r="E249" s="2" t="s">
        <v>8</v>
      </c>
      <c r="F249" s="2" t="n">
        <v>1</v>
      </c>
      <c r="G249" s="2" t="s">
        <v>251</v>
      </c>
    </row>
    <row r="250" customFormat="false" ht="12.8" hidden="false" customHeight="false" outlineLevel="0" collapsed="false">
      <c r="A250" s="2" t="s">
        <v>151</v>
      </c>
      <c r="B250" s="2" t="n">
        <v>536153</v>
      </c>
      <c r="C250" s="2" t="s">
        <v>520</v>
      </c>
      <c r="D250" s="2" t="s">
        <v>157</v>
      </c>
      <c r="E250" s="2" t="s">
        <v>8</v>
      </c>
      <c r="F250" s="2" t="n">
        <v>2</v>
      </c>
      <c r="G250" s="2" t="s">
        <v>421</v>
      </c>
    </row>
    <row r="251" customFormat="false" ht="12.8" hidden="false" customHeight="false" outlineLevel="0" collapsed="false">
      <c r="A251" s="2" t="s">
        <v>79</v>
      </c>
      <c r="B251" s="2" t="n">
        <v>420747</v>
      </c>
      <c r="C251" s="2" t="s">
        <v>520</v>
      </c>
      <c r="D251" s="2" t="s">
        <v>989</v>
      </c>
      <c r="E251" s="2" t="s">
        <v>8</v>
      </c>
      <c r="F251" s="2" t="n">
        <v>1</v>
      </c>
      <c r="G251" s="2" t="s">
        <v>421</v>
      </c>
    </row>
    <row r="252" customFormat="false" ht="12.8" hidden="false" customHeight="false" outlineLevel="0" collapsed="false">
      <c r="A252" s="2" t="s">
        <v>151</v>
      </c>
      <c r="B252" s="2" t="n">
        <v>536159</v>
      </c>
      <c r="C252" s="2" t="s">
        <v>520</v>
      </c>
      <c r="D252" s="2" t="s">
        <v>26</v>
      </c>
      <c r="E252" s="2" t="s">
        <v>8</v>
      </c>
      <c r="F252" s="2" t="n">
        <v>1</v>
      </c>
      <c r="G252" s="2" t="s">
        <v>447</v>
      </c>
    </row>
    <row r="253" customFormat="false" ht="12.8" hidden="false" customHeight="false" outlineLevel="0" collapsed="false">
      <c r="A253" s="2" t="s">
        <v>130</v>
      </c>
      <c r="B253" s="2" t="n">
        <v>509534</v>
      </c>
      <c r="C253" s="2" t="s">
        <v>520</v>
      </c>
      <c r="D253" s="2" t="s">
        <v>71</v>
      </c>
      <c r="E253" s="2" t="s">
        <v>2</v>
      </c>
      <c r="F253" s="2" t="n">
        <v>0</v>
      </c>
      <c r="G253" s="2" t="s">
        <v>3</v>
      </c>
    </row>
    <row r="254" customFormat="false" ht="12.8" hidden="false" customHeight="false" outlineLevel="0" collapsed="false">
      <c r="A254" s="2" t="s">
        <v>0</v>
      </c>
      <c r="B254" s="2" t="n">
        <v>466516</v>
      </c>
      <c r="C254" s="2" t="s">
        <v>520</v>
      </c>
      <c r="D254" s="2" t="s">
        <v>99</v>
      </c>
      <c r="E254" s="2" t="s">
        <v>8</v>
      </c>
      <c r="F254" s="2" t="n">
        <v>1</v>
      </c>
      <c r="G254" s="2" t="s">
        <v>251</v>
      </c>
    </row>
    <row r="255" customFormat="false" ht="12.8" hidden="false" customHeight="false" outlineLevel="0" collapsed="false">
      <c r="A255" s="2" t="s">
        <v>160</v>
      </c>
      <c r="B255" s="2" t="n">
        <v>100290218</v>
      </c>
      <c r="C255" s="2" t="s">
        <v>1013</v>
      </c>
      <c r="D255" s="2" t="s">
        <v>128</v>
      </c>
      <c r="E255" s="2" t="s">
        <v>8</v>
      </c>
      <c r="F255" s="2" t="n">
        <v>1</v>
      </c>
      <c r="G255" s="2" t="s">
        <v>251</v>
      </c>
    </row>
    <row r="256" customFormat="false" ht="12.8" hidden="false" customHeight="false" outlineLevel="0" collapsed="false">
      <c r="A256" s="2" t="s">
        <v>79</v>
      </c>
      <c r="B256" s="2" t="n">
        <v>420724</v>
      </c>
      <c r="C256" s="2" t="s">
        <v>1013</v>
      </c>
    </row>
    <row r="257" customFormat="false" ht="12.8" hidden="false" customHeight="false" outlineLevel="0" collapsed="false">
      <c r="A257" s="2" t="s">
        <v>79</v>
      </c>
      <c r="B257" s="2" t="n">
        <v>420840</v>
      </c>
      <c r="C257" s="2" t="s">
        <v>1013</v>
      </c>
      <c r="D257" s="2" t="s">
        <v>155</v>
      </c>
      <c r="E257" s="2" t="s">
        <v>8</v>
      </c>
      <c r="F257" s="2" t="n">
        <v>0</v>
      </c>
      <c r="G257" s="2" t="s">
        <v>3</v>
      </c>
    </row>
    <row r="258" customFormat="false" ht="12.8" hidden="false" customHeight="false" outlineLevel="0" collapsed="false">
      <c r="A258" s="2" t="s">
        <v>451</v>
      </c>
      <c r="B258" s="2" t="n">
        <v>82859</v>
      </c>
      <c r="C258" s="2" t="s">
        <v>1013</v>
      </c>
      <c r="D258" s="2" t="s">
        <v>1591</v>
      </c>
      <c r="E258" s="2" t="s">
        <v>8</v>
      </c>
      <c r="F258" s="2" t="n">
        <v>0</v>
      </c>
      <c r="G258" s="2" t="s">
        <v>3</v>
      </c>
    </row>
    <row r="259" customFormat="false" ht="12.8" hidden="false" customHeight="false" outlineLevel="0" collapsed="false">
      <c r="A259" s="2" t="s">
        <v>130</v>
      </c>
      <c r="B259" s="2" t="n">
        <v>509539</v>
      </c>
      <c r="C259" s="2" t="s">
        <v>1013</v>
      </c>
      <c r="D259" s="2" t="s">
        <v>107</v>
      </c>
      <c r="E259" s="2" t="s">
        <v>8</v>
      </c>
      <c r="F259" s="2" t="n">
        <v>0</v>
      </c>
      <c r="G259" s="2" t="s">
        <v>3</v>
      </c>
    </row>
    <row r="260" customFormat="false" ht="12.8" hidden="false" customHeight="false" outlineLevel="0" collapsed="false">
      <c r="A260" s="2" t="s">
        <v>0</v>
      </c>
      <c r="C260" s="2" t="s">
        <v>555</v>
      </c>
      <c r="D260" s="2" t="s">
        <v>1592</v>
      </c>
      <c r="E260" s="2" t="s">
        <v>2</v>
      </c>
      <c r="F260" s="2" t="n">
        <v>0</v>
      </c>
      <c r="G260" s="2" t="s">
        <v>3</v>
      </c>
    </row>
    <row r="261" customFormat="false" ht="12.8" hidden="false" customHeight="false" outlineLevel="0" collapsed="false">
      <c r="A261" s="2" t="s">
        <v>130</v>
      </c>
      <c r="C261" s="2" t="s">
        <v>555</v>
      </c>
      <c r="D261" s="2" t="s">
        <v>375</v>
      </c>
      <c r="E261" s="2" t="s">
        <v>8</v>
      </c>
      <c r="F261" s="2" t="n">
        <v>1</v>
      </c>
      <c r="G261" s="2" t="s">
        <v>421</v>
      </c>
    </row>
    <row r="262" customFormat="false" ht="12.8" hidden="false" customHeight="false" outlineLevel="0" collapsed="false">
      <c r="A262" s="2" t="s">
        <v>182</v>
      </c>
      <c r="B262" s="2" t="n">
        <v>658380</v>
      </c>
      <c r="C262" s="2" t="s">
        <v>555</v>
      </c>
      <c r="D262" s="2" t="s">
        <v>1593</v>
      </c>
      <c r="E262" s="2" t="s">
        <v>2</v>
      </c>
      <c r="F262" s="2" t="n">
        <v>0</v>
      </c>
      <c r="G262" s="2" t="s">
        <v>3</v>
      </c>
    </row>
    <row r="263" customFormat="false" ht="12.8" hidden="false" customHeight="false" outlineLevel="0" collapsed="false">
      <c r="A263" s="2" t="s">
        <v>451</v>
      </c>
      <c r="B263" s="2" t="n">
        <v>82932</v>
      </c>
      <c r="C263" s="2" t="s">
        <v>555</v>
      </c>
      <c r="D263" s="2" t="s">
        <v>1517</v>
      </c>
      <c r="E263" s="2" t="s">
        <v>8</v>
      </c>
      <c r="F263" s="2" t="n">
        <v>1</v>
      </c>
      <c r="G263" s="2" t="s">
        <v>242</v>
      </c>
    </row>
    <row r="264" customFormat="false" ht="12.8" hidden="false" customHeight="false" outlineLevel="0" collapsed="false">
      <c r="A264" s="2" t="s">
        <v>182</v>
      </c>
      <c r="B264" s="2" t="n">
        <v>658793</v>
      </c>
      <c r="C264" s="2" t="s">
        <v>555</v>
      </c>
      <c r="D264" s="2" t="s">
        <v>55</v>
      </c>
      <c r="E264" s="2" t="s">
        <v>2</v>
      </c>
      <c r="F264" s="2" t="n">
        <v>0</v>
      </c>
      <c r="G264" s="2" t="s">
        <v>3</v>
      </c>
    </row>
    <row r="265" customFormat="false" ht="12.8" hidden="false" customHeight="false" outlineLevel="0" collapsed="false">
      <c r="A265" s="2" t="s">
        <v>79</v>
      </c>
      <c r="C265" s="2" t="s">
        <v>555</v>
      </c>
      <c r="D265" s="2" t="s">
        <v>1551</v>
      </c>
      <c r="E265" s="2" t="s">
        <v>8</v>
      </c>
      <c r="F265" s="2" t="n">
        <v>1</v>
      </c>
      <c r="G265" s="2" t="s">
        <v>447</v>
      </c>
    </row>
    <row r="266" customFormat="false" ht="12.8" hidden="false" customHeight="false" outlineLevel="0" collapsed="false">
      <c r="A266" s="2" t="s">
        <v>130</v>
      </c>
      <c r="B266" s="2" t="n">
        <v>509641</v>
      </c>
      <c r="C266" s="2" t="s">
        <v>555</v>
      </c>
      <c r="D266" s="2" t="s">
        <v>338</v>
      </c>
      <c r="E266" s="2" t="s">
        <v>8</v>
      </c>
      <c r="F266" s="2" t="n">
        <v>3</v>
      </c>
      <c r="G266" s="2" t="s">
        <v>339</v>
      </c>
    </row>
    <row r="267" customFormat="false" ht="12.8" hidden="false" customHeight="false" outlineLevel="0" collapsed="false">
      <c r="A267" s="2" t="s">
        <v>151</v>
      </c>
      <c r="B267" s="2" t="n">
        <v>536440</v>
      </c>
      <c r="C267" s="2" t="s">
        <v>1386</v>
      </c>
      <c r="D267" s="2" t="s">
        <v>157</v>
      </c>
      <c r="E267" s="2" t="s">
        <v>8</v>
      </c>
      <c r="F267" s="2" t="n">
        <v>2</v>
      </c>
      <c r="G267" s="2" t="s">
        <v>421</v>
      </c>
    </row>
    <row r="268" customFormat="false" ht="12.8" hidden="false" customHeight="false" outlineLevel="0" collapsed="false">
      <c r="A268" s="2" t="s">
        <v>194</v>
      </c>
      <c r="C268" s="2" t="s">
        <v>438</v>
      </c>
      <c r="D268" s="2" t="s">
        <v>157</v>
      </c>
      <c r="E268" s="2" t="s">
        <v>8</v>
      </c>
      <c r="F268" s="2" t="n">
        <v>2</v>
      </c>
      <c r="G268" s="2" t="s">
        <v>421</v>
      </c>
    </row>
    <row r="269" customFormat="false" ht="12.8" hidden="false" customHeight="false" outlineLevel="0" collapsed="false">
      <c r="A269" s="2" t="s">
        <v>151</v>
      </c>
      <c r="C269" s="2" t="s">
        <v>438</v>
      </c>
      <c r="E269" s="2" t="s">
        <v>8</v>
      </c>
      <c r="F269" s="2" t="n">
        <v>1</v>
      </c>
      <c r="G269" s="2" t="s">
        <v>439</v>
      </c>
    </row>
    <row r="270" customFormat="false" ht="12.8" hidden="false" customHeight="false" outlineLevel="0" collapsed="false">
      <c r="A270" s="2" t="s">
        <v>79</v>
      </c>
      <c r="C270" s="2" t="s">
        <v>438</v>
      </c>
      <c r="D270" s="2" t="s">
        <v>26</v>
      </c>
      <c r="E270" s="2" t="s">
        <v>2</v>
      </c>
      <c r="F270" s="2" t="n">
        <v>0</v>
      </c>
      <c r="G270" s="2" t="s">
        <v>3</v>
      </c>
    </row>
    <row r="271" customFormat="false" ht="12.8" hidden="false" customHeight="false" outlineLevel="0" collapsed="false">
      <c r="A271" s="2" t="s">
        <v>151</v>
      </c>
      <c r="C271" s="2" t="s">
        <v>438</v>
      </c>
      <c r="D271" s="2" t="s">
        <v>162</v>
      </c>
      <c r="E271" s="2" t="s">
        <v>8</v>
      </c>
      <c r="F271" s="2" t="n">
        <v>0</v>
      </c>
      <c r="G271" s="2" t="s">
        <v>3</v>
      </c>
    </row>
    <row r="272" customFormat="false" ht="12.8" hidden="false" customHeight="false" outlineLevel="0" collapsed="false">
      <c r="A272" s="2" t="s">
        <v>79</v>
      </c>
      <c r="B272" s="2" t="n">
        <v>420979</v>
      </c>
      <c r="C272" s="2" t="s">
        <v>438</v>
      </c>
      <c r="D272" s="2" t="s">
        <v>1536</v>
      </c>
      <c r="E272" s="2" t="s">
        <v>8</v>
      </c>
      <c r="F272" s="2" t="n">
        <v>2</v>
      </c>
      <c r="G272" s="2" t="s">
        <v>421</v>
      </c>
    </row>
    <row r="273" customFormat="false" ht="12.8" hidden="false" customHeight="false" outlineLevel="0" collapsed="false">
      <c r="A273" s="2" t="s">
        <v>0</v>
      </c>
      <c r="B273" s="2" t="n">
        <v>467014</v>
      </c>
      <c r="C273" s="2" t="s">
        <v>438</v>
      </c>
      <c r="D273" s="2" t="s">
        <v>14</v>
      </c>
      <c r="E273" s="2" t="s">
        <v>2</v>
      </c>
      <c r="F273" s="2" t="n">
        <v>0</v>
      </c>
      <c r="G273" s="2" t="s">
        <v>3</v>
      </c>
    </row>
    <row r="274" customFormat="false" ht="12.8" hidden="false" customHeight="false" outlineLevel="0" collapsed="false">
      <c r="A274" s="2" t="s">
        <v>151</v>
      </c>
      <c r="B274" s="2" t="n">
        <v>536564</v>
      </c>
      <c r="C274" s="2" t="s">
        <v>1594</v>
      </c>
      <c r="D274" s="2" t="s">
        <v>107</v>
      </c>
      <c r="E274" s="2" t="s">
        <v>2</v>
      </c>
      <c r="F274" s="2" t="n">
        <v>0</v>
      </c>
      <c r="G274" s="2" t="s">
        <v>3</v>
      </c>
    </row>
    <row r="275" customFormat="false" ht="12.8" hidden="false" customHeight="false" outlineLevel="0" collapsed="false">
      <c r="A275" s="2" t="s">
        <v>151</v>
      </c>
      <c r="B275" s="2" t="n">
        <v>536601</v>
      </c>
      <c r="C275" s="2" t="s">
        <v>1509</v>
      </c>
      <c r="D275" s="2" t="s">
        <v>1508</v>
      </c>
      <c r="E275" s="2" t="s">
        <v>8</v>
      </c>
      <c r="F275" s="2" t="n">
        <v>1</v>
      </c>
      <c r="G275" s="2" t="s">
        <v>421</v>
      </c>
    </row>
    <row r="276" customFormat="false" ht="12.8" hidden="false" customHeight="false" outlineLevel="0" collapsed="false">
      <c r="A276" s="2" t="s">
        <v>130</v>
      </c>
      <c r="B276" s="2" t="n">
        <v>509822</v>
      </c>
      <c r="C276" s="2" t="s">
        <v>1509</v>
      </c>
      <c r="D276" s="2" t="s">
        <v>1595</v>
      </c>
      <c r="E276" s="2" t="s">
        <v>2</v>
      </c>
      <c r="F276" s="2" t="n">
        <v>0</v>
      </c>
      <c r="G276" s="2" t="s">
        <v>3</v>
      </c>
    </row>
    <row r="277" customFormat="false" ht="12.8" hidden="false" customHeight="false" outlineLevel="0" collapsed="false">
      <c r="A277" s="2" t="s">
        <v>151</v>
      </c>
      <c r="B277" s="2" t="n">
        <v>536620</v>
      </c>
      <c r="C277" s="2" t="s">
        <v>1509</v>
      </c>
      <c r="D277" s="2" t="s">
        <v>1596</v>
      </c>
      <c r="E277" s="2" t="s">
        <v>718</v>
      </c>
      <c r="F277" s="2" t="n">
        <v>0</v>
      </c>
      <c r="G277" s="2" t="s">
        <v>3</v>
      </c>
    </row>
    <row r="278" customFormat="false" ht="12.8" hidden="false" customHeight="false" outlineLevel="0" collapsed="false">
      <c r="A278" s="2" t="s">
        <v>151</v>
      </c>
      <c r="B278" s="2" t="n">
        <v>536677</v>
      </c>
      <c r="C278" s="2" t="s">
        <v>942</v>
      </c>
      <c r="D278" s="2" t="s">
        <v>943</v>
      </c>
      <c r="E278" s="2" t="s">
        <v>8</v>
      </c>
      <c r="F278" s="2" t="n">
        <v>1</v>
      </c>
      <c r="G278" s="2" t="s">
        <v>421</v>
      </c>
    </row>
    <row r="279" customFormat="false" ht="12.8" hidden="false" customHeight="false" outlineLevel="0" collapsed="false">
      <c r="A279" s="2" t="s">
        <v>0</v>
      </c>
      <c r="B279" s="2" t="n">
        <v>467272</v>
      </c>
      <c r="C279" s="2" t="s">
        <v>942</v>
      </c>
      <c r="D279" s="2" t="s">
        <v>1597</v>
      </c>
      <c r="E279" s="2" t="s">
        <v>2</v>
      </c>
      <c r="F279" s="2" t="n">
        <v>0</v>
      </c>
      <c r="G279" s="2" t="s">
        <v>3</v>
      </c>
    </row>
    <row r="280" customFormat="false" ht="12.8" hidden="false" customHeight="false" outlineLevel="0" collapsed="false">
      <c r="A280" s="2" t="s">
        <v>451</v>
      </c>
      <c r="B280" s="2" t="n">
        <v>8311150</v>
      </c>
      <c r="C280" s="2" t="s">
        <v>1598</v>
      </c>
      <c r="D280" s="2" t="s">
        <v>43</v>
      </c>
      <c r="E280" s="2" t="s">
        <v>2</v>
      </c>
      <c r="F280" s="2" t="n">
        <v>0</v>
      </c>
      <c r="G280" s="2" t="s">
        <v>3</v>
      </c>
    </row>
    <row r="281" customFormat="false" ht="12.8" hidden="false" customHeight="false" outlineLevel="0" collapsed="false">
      <c r="A281" s="2" t="s">
        <v>151</v>
      </c>
      <c r="B281" s="2" t="n">
        <v>536854</v>
      </c>
      <c r="C281" s="2" t="s">
        <v>645</v>
      </c>
      <c r="D281" s="2" t="s">
        <v>982</v>
      </c>
      <c r="E281" s="2" t="s">
        <v>8</v>
      </c>
      <c r="F281" s="2" t="n">
        <v>1</v>
      </c>
      <c r="G281" s="2" t="s">
        <v>421</v>
      </c>
    </row>
    <row r="282" customFormat="false" ht="12.8" hidden="false" customHeight="false" outlineLevel="0" collapsed="false">
      <c r="A282" s="2" t="s">
        <v>194</v>
      </c>
      <c r="C282" s="2" t="s">
        <v>645</v>
      </c>
      <c r="D282" s="2" t="s">
        <v>249</v>
      </c>
      <c r="E282" s="2" t="s">
        <v>8</v>
      </c>
      <c r="F282" s="2" t="n">
        <v>1</v>
      </c>
      <c r="G282" s="2" t="s">
        <v>447</v>
      </c>
    </row>
    <row r="283" customFormat="false" ht="12.8" hidden="false" customHeight="false" outlineLevel="0" collapsed="false">
      <c r="A283" s="2" t="s">
        <v>182</v>
      </c>
      <c r="B283" s="2" t="n">
        <v>659494</v>
      </c>
      <c r="C283" s="2" t="s">
        <v>445</v>
      </c>
      <c r="E283" s="2" t="s">
        <v>8</v>
      </c>
      <c r="F283" s="2" t="n">
        <v>1</v>
      </c>
      <c r="G283" s="2" t="s">
        <v>421</v>
      </c>
    </row>
    <row r="284" customFormat="false" ht="12.8" hidden="false" customHeight="false" outlineLevel="0" collapsed="false">
      <c r="A284" s="2" t="s">
        <v>151</v>
      </c>
      <c r="B284" s="2" t="n">
        <v>537008</v>
      </c>
      <c r="C284" s="2" t="s">
        <v>1383</v>
      </c>
      <c r="D284" s="2" t="s">
        <v>157</v>
      </c>
      <c r="E284" s="2" t="s">
        <v>8</v>
      </c>
      <c r="F284" s="2" t="n">
        <v>1</v>
      </c>
      <c r="G284" s="2" t="s">
        <v>421</v>
      </c>
    </row>
    <row r="285" customFormat="false" ht="12.8" hidden="false" customHeight="false" outlineLevel="0" collapsed="false">
      <c r="A285" s="2" t="s">
        <v>182</v>
      </c>
      <c r="B285" s="2" t="n">
        <v>659589</v>
      </c>
      <c r="C285" s="2" t="s">
        <v>1383</v>
      </c>
      <c r="D285" s="2" t="s">
        <v>1585</v>
      </c>
      <c r="E285" s="2" t="s">
        <v>2</v>
      </c>
      <c r="F285" s="2" t="n">
        <v>0</v>
      </c>
      <c r="G285" s="2" t="s">
        <v>3</v>
      </c>
    </row>
    <row r="286" customFormat="false" ht="12.8" hidden="false" customHeight="false" outlineLevel="0" collapsed="false">
      <c r="A286" s="2" t="s">
        <v>151</v>
      </c>
      <c r="B286" s="2" t="n">
        <v>537054</v>
      </c>
      <c r="C286" s="2" t="s">
        <v>1367</v>
      </c>
      <c r="D286" s="2" t="s">
        <v>1468</v>
      </c>
      <c r="E286" s="2" t="s">
        <v>8</v>
      </c>
      <c r="F286" s="2" t="n">
        <v>1</v>
      </c>
      <c r="G286" s="2" t="s">
        <v>421</v>
      </c>
    </row>
    <row r="287" customFormat="false" ht="12.8" hidden="false" customHeight="false" outlineLevel="0" collapsed="false">
      <c r="A287" s="2" t="s">
        <v>0</v>
      </c>
      <c r="B287" s="2" t="n">
        <v>467744</v>
      </c>
      <c r="C287" s="2" t="s">
        <v>1367</v>
      </c>
      <c r="D287" s="2" t="s">
        <v>345</v>
      </c>
      <c r="E287" s="2" t="s">
        <v>718</v>
      </c>
      <c r="F287" s="2" t="n">
        <v>1</v>
      </c>
      <c r="G287" s="2" t="s">
        <v>242</v>
      </c>
    </row>
    <row r="288" customFormat="false" ht="12.8" hidden="false" customHeight="false" outlineLevel="0" collapsed="false">
      <c r="A288" s="2" t="s">
        <v>112</v>
      </c>
      <c r="B288" s="2" t="n">
        <v>478466</v>
      </c>
      <c r="C288" s="2" t="s">
        <v>1367</v>
      </c>
      <c r="D288" s="2" t="s">
        <v>1599</v>
      </c>
      <c r="E288" s="2" t="s">
        <v>718</v>
      </c>
      <c r="F288" s="2" t="n">
        <v>0</v>
      </c>
      <c r="G288" s="2" t="s">
        <v>3</v>
      </c>
    </row>
    <row r="289" customFormat="false" ht="12.8" hidden="false" customHeight="false" outlineLevel="0" collapsed="false">
      <c r="A289" s="2" t="s">
        <v>0</v>
      </c>
      <c r="B289" s="2" t="n">
        <v>467971</v>
      </c>
      <c r="C289" s="2" t="s">
        <v>1600</v>
      </c>
      <c r="D289" s="2" t="s">
        <v>14</v>
      </c>
      <c r="E289" s="2" t="s">
        <v>2</v>
      </c>
      <c r="F289" s="2" t="n">
        <v>0</v>
      </c>
      <c r="G289" s="2" t="s">
        <v>3</v>
      </c>
    </row>
    <row r="290" customFormat="false" ht="12.8" hidden="false" customHeight="false" outlineLevel="0" collapsed="false">
      <c r="A290" s="2" t="s">
        <v>151</v>
      </c>
      <c r="B290" s="2" t="n">
        <v>537246</v>
      </c>
      <c r="C290" s="2" t="s">
        <v>743</v>
      </c>
      <c r="D290" s="2" t="s">
        <v>935</v>
      </c>
      <c r="E290" s="2" t="s">
        <v>8</v>
      </c>
      <c r="F290" s="2" t="n">
        <v>1</v>
      </c>
      <c r="G290" s="2" t="s">
        <v>421</v>
      </c>
    </row>
    <row r="291" customFormat="false" ht="12.8" hidden="false" customHeight="false" outlineLevel="0" collapsed="false">
      <c r="A291" s="2" t="s">
        <v>151</v>
      </c>
      <c r="B291" s="2" t="n">
        <v>537263</v>
      </c>
      <c r="C291" s="2" t="s">
        <v>743</v>
      </c>
      <c r="D291" s="2" t="s">
        <v>742</v>
      </c>
      <c r="E291" s="2" t="s">
        <v>8</v>
      </c>
      <c r="F291" s="2" t="n">
        <v>1</v>
      </c>
      <c r="G291" s="2" t="s">
        <v>258</v>
      </c>
    </row>
    <row r="292" customFormat="false" ht="12.8" hidden="false" customHeight="false" outlineLevel="0" collapsed="false">
      <c r="A292" s="2" t="s">
        <v>194</v>
      </c>
      <c r="B292" s="2" t="n">
        <v>431325</v>
      </c>
      <c r="C292" s="2" t="s">
        <v>680</v>
      </c>
      <c r="D292" s="2" t="s">
        <v>105</v>
      </c>
      <c r="E292" s="2" t="s">
        <v>8</v>
      </c>
      <c r="F292" s="2" t="n">
        <v>2</v>
      </c>
      <c r="G292" s="2" t="s">
        <v>421</v>
      </c>
    </row>
    <row r="293" customFormat="false" ht="12.8" hidden="false" customHeight="false" outlineLevel="0" collapsed="false">
      <c r="A293" s="2" t="s">
        <v>151</v>
      </c>
      <c r="B293" s="2" t="n">
        <v>536356</v>
      </c>
      <c r="C293" s="2" t="s">
        <v>680</v>
      </c>
      <c r="D293" s="2" t="s">
        <v>673</v>
      </c>
      <c r="E293" s="2" t="s">
        <v>8</v>
      </c>
      <c r="F293" s="2" t="n">
        <v>1</v>
      </c>
      <c r="G293" s="2" t="s">
        <v>681</v>
      </c>
    </row>
    <row r="294" customFormat="false" ht="12.8" hidden="false" customHeight="false" outlineLevel="0" collapsed="false">
      <c r="A294" s="2" t="s">
        <v>0</v>
      </c>
      <c r="B294" s="2" t="n">
        <v>537465</v>
      </c>
      <c r="C294" s="2" t="s">
        <v>564</v>
      </c>
      <c r="D294" s="2" t="s">
        <v>954</v>
      </c>
      <c r="E294" s="2" t="s">
        <v>8</v>
      </c>
      <c r="F294" s="2" t="n">
        <v>1</v>
      </c>
      <c r="G294" s="2" t="s">
        <v>439</v>
      </c>
    </row>
    <row r="295" customFormat="false" ht="12.8" hidden="false" customHeight="false" outlineLevel="0" collapsed="false">
      <c r="A295" s="2" t="s">
        <v>0</v>
      </c>
      <c r="B295" s="2" t="n">
        <v>468329</v>
      </c>
      <c r="C295" s="2" t="s">
        <v>564</v>
      </c>
      <c r="D295" s="2" t="s">
        <v>25</v>
      </c>
      <c r="E295" s="2" t="s">
        <v>8</v>
      </c>
      <c r="F295" s="2" t="n">
        <v>1</v>
      </c>
      <c r="G295" s="2" t="s">
        <v>421</v>
      </c>
    </row>
    <row r="296" customFormat="false" ht="12.8" hidden="false" customHeight="false" outlineLevel="0" collapsed="false">
      <c r="A296" s="2" t="s">
        <v>0</v>
      </c>
      <c r="B296" s="2" t="n">
        <v>468377</v>
      </c>
      <c r="C296" s="2" t="s">
        <v>934</v>
      </c>
      <c r="D296" s="2" t="s">
        <v>935</v>
      </c>
      <c r="E296" s="2" t="s">
        <v>8</v>
      </c>
      <c r="F296" s="2" t="n">
        <v>1</v>
      </c>
      <c r="G296" s="2" t="s">
        <v>439</v>
      </c>
    </row>
    <row r="297" customFormat="false" ht="12.8" hidden="false" customHeight="false" outlineLevel="0" collapsed="false">
      <c r="A297" s="2" t="s">
        <v>194</v>
      </c>
      <c r="B297" s="2" t="n">
        <v>431426</v>
      </c>
      <c r="C297" s="2" t="s">
        <v>934</v>
      </c>
      <c r="D297" s="2" t="s">
        <v>49</v>
      </c>
      <c r="E297" s="2" t="s">
        <v>2</v>
      </c>
      <c r="F297" s="2" t="n">
        <v>0</v>
      </c>
      <c r="G297" s="2" t="s">
        <v>3</v>
      </c>
    </row>
    <row r="298" customFormat="false" ht="12.8" hidden="false" customHeight="false" outlineLevel="0" collapsed="false">
      <c r="A298" s="2" t="s">
        <v>182</v>
      </c>
      <c r="B298" s="2" t="n">
        <v>660357</v>
      </c>
      <c r="C298" s="2" t="s">
        <v>1601</v>
      </c>
      <c r="D298" s="2" t="s">
        <v>1567</v>
      </c>
      <c r="E298" s="2" t="s">
        <v>2</v>
      </c>
      <c r="F298" s="2" t="n">
        <v>0</v>
      </c>
      <c r="G298" s="2" t="s">
        <v>3</v>
      </c>
    </row>
    <row r="299" customFormat="false" ht="12.8" hidden="false" customHeight="false" outlineLevel="0" collapsed="false">
      <c r="A299" s="2" t="s">
        <v>0</v>
      </c>
      <c r="B299" s="2" t="n">
        <v>468779</v>
      </c>
      <c r="C299" s="2" t="s">
        <v>1602</v>
      </c>
      <c r="D299" s="2" t="s">
        <v>67</v>
      </c>
      <c r="E299" s="2" t="s">
        <v>2</v>
      </c>
      <c r="F299" s="2" t="n">
        <v>0</v>
      </c>
      <c r="G299" s="2" t="s">
        <v>3</v>
      </c>
    </row>
    <row r="300" customFormat="false" ht="12.8" hidden="false" customHeight="false" outlineLevel="0" collapsed="false">
      <c r="A300" s="2" t="s">
        <v>0</v>
      </c>
      <c r="C300" s="2" t="s">
        <v>1603</v>
      </c>
      <c r="D300" s="2" t="s">
        <v>1604</v>
      </c>
      <c r="E300" s="2" t="s">
        <v>2</v>
      </c>
      <c r="F300" s="2" t="n">
        <v>0</v>
      </c>
      <c r="G300" s="2" t="s">
        <v>3</v>
      </c>
    </row>
    <row r="301" customFormat="false" ht="12.8" hidden="false" customHeight="false" outlineLevel="0" collapsed="false">
      <c r="A301" s="2" t="s">
        <v>194</v>
      </c>
      <c r="C301" s="2" t="s">
        <v>1605</v>
      </c>
      <c r="D301" s="2" t="s">
        <v>157</v>
      </c>
      <c r="E301" s="2" t="s">
        <v>2</v>
      </c>
      <c r="F301" s="2" t="n">
        <v>0</v>
      </c>
      <c r="G301" s="2" t="s">
        <v>1606</v>
      </c>
    </row>
    <row r="302" customFormat="false" ht="12.8" hidden="false" customHeight="false" outlineLevel="0" collapsed="false">
      <c r="A302" s="2" t="s">
        <v>0</v>
      </c>
      <c r="B302" s="2" t="n">
        <v>470777</v>
      </c>
      <c r="C302" s="3" t="s">
        <v>1154</v>
      </c>
      <c r="D302" s="2" t="s">
        <v>59</v>
      </c>
      <c r="E302" s="2" t="s">
        <v>718</v>
      </c>
      <c r="F302" s="2" t="n">
        <v>1</v>
      </c>
    </row>
    <row r="303" customFormat="false" ht="12.8" hidden="false" customHeight="false" outlineLevel="0" collapsed="false">
      <c r="A303" s="2" t="s">
        <v>0</v>
      </c>
      <c r="B303" s="2" t="n">
        <v>470865</v>
      </c>
      <c r="C303" s="2" t="s">
        <v>1607</v>
      </c>
      <c r="D303" s="2" t="s">
        <v>149</v>
      </c>
      <c r="E303" s="2" t="s">
        <v>2</v>
      </c>
      <c r="F303" s="2" t="n">
        <v>0</v>
      </c>
      <c r="G303" s="2" t="s">
        <v>3</v>
      </c>
    </row>
    <row r="304" customFormat="false" ht="12.8" hidden="false" customHeight="false" outlineLevel="0" collapsed="false">
      <c r="A304" s="2" t="s">
        <v>151</v>
      </c>
      <c r="B304" s="2" t="n">
        <v>539346</v>
      </c>
      <c r="C304" s="2" t="s">
        <v>1608</v>
      </c>
      <c r="D304" s="2" t="s">
        <v>43</v>
      </c>
      <c r="E304" s="2" t="s">
        <v>2</v>
      </c>
      <c r="F304" s="2" t="n">
        <v>0</v>
      </c>
      <c r="G304" s="2" t="s">
        <v>3</v>
      </c>
    </row>
    <row r="305" customFormat="false" ht="12.8" hidden="false" customHeight="false" outlineLevel="0" collapsed="false">
      <c r="A305" s="2" t="s">
        <v>0</v>
      </c>
      <c r="B305" s="2" t="n">
        <v>470985</v>
      </c>
      <c r="C305" s="2" t="s">
        <v>1608</v>
      </c>
      <c r="D305" s="2" t="s">
        <v>1609</v>
      </c>
      <c r="E305" s="2" t="s">
        <v>8</v>
      </c>
      <c r="F305" s="2" t="n">
        <v>0</v>
      </c>
      <c r="G305" s="2" t="s">
        <v>3</v>
      </c>
    </row>
    <row r="306" customFormat="false" ht="12.8" hidden="false" customHeight="false" outlineLevel="0" collapsed="false">
      <c r="A306" s="2" t="s">
        <v>79</v>
      </c>
      <c r="B306" s="2" t="n">
        <v>422816</v>
      </c>
      <c r="C306" s="2" t="s">
        <v>1610</v>
      </c>
      <c r="D306" s="2" t="s">
        <v>1611</v>
      </c>
      <c r="E306" s="2" t="s">
        <v>2</v>
      </c>
      <c r="F306" s="2" t="n">
        <v>0</v>
      </c>
      <c r="G306" s="2" t="s">
        <v>3</v>
      </c>
    </row>
    <row r="307" customFormat="false" ht="12.8" hidden="false" customHeight="false" outlineLevel="0" collapsed="false">
      <c r="A307" s="2" t="s">
        <v>79</v>
      </c>
      <c r="C307" s="2" t="s">
        <v>1612</v>
      </c>
      <c r="D307" s="2" t="s">
        <v>1613</v>
      </c>
      <c r="E307" s="2" t="s">
        <v>2</v>
      </c>
      <c r="F307" s="2" t="n">
        <v>0</v>
      </c>
      <c r="G307" s="2" t="s">
        <v>3</v>
      </c>
    </row>
    <row r="309" customFormat="false" ht="12.8" hidden="false" customHeight="false" outlineLevel="0" collapsed="false">
      <c r="A309" s="2" t="s">
        <v>451</v>
      </c>
      <c r="B309" s="2" t="n">
        <v>84620</v>
      </c>
      <c r="C309" s="2" t="s">
        <v>1614</v>
      </c>
      <c r="D309" s="2" t="s">
        <v>1615</v>
      </c>
      <c r="E309" s="2" t="s">
        <v>2</v>
      </c>
      <c r="F309" s="2" t="n">
        <v>0</v>
      </c>
      <c r="G309" s="2" t="s">
        <v>3</v>
      </c>
    </row>
    <row r="310" customFormat="false" ht="12.8" hidden="false" customHeight="false" outlineLevel="0" collapsed="false">
      <c r="A310" s="2" t="s">
        <v>0</v>
      </c>
      <c r="B310" s="2" t="n">
        <v>472897</v>
      </c>
      <c r="C310" s="2" t="s">
        <v>1434</v>
      </c>
      <c r="D310" s="2" t="s">
        <v>1435</v>
      </c>
      <c r="E310" s="2" t="s">
        <v>8</v>
      </c>
      <c r="F310" s="2" t="n">
        <v>1</v>
      </c>
      <c r="G310" s="2" t="s">
        <v>593</v>
      </c>
    </row>
    <row r="311" customFormat="false" ht="12.8" hidden="false" customHeight="false" outlineLevel="0" collapsed="false">
      <c r="A311" s="2" t="s">
        <v>0</v>
      </c>
      <c r="B311" s="2" t="n">
        <v>461336</v>
      </c>
      <c r="C311" s="2" t="s">
        <v>1251</v>
      </c>
      <c r="D311" s="2" t="s">
        <v>1252</v>
      </c>
      <c r="E311" s="2" t="s">
        <v>8</v>
      </c>
      <c r="F311" s="2" t="n">
        <v>1</v>
      </c>
      <c r="G311" s="2" t="s">
        <v>1253</v>
      </c>
    </row>
    <row r="312" customFormat="false" ht="12.8" hidden="false" customHeight="false" outlineLevel="0" collapsed="false">
      <c r="A312" s="2" t="s">
        <v>182</v>
      </c>
      <c r="B312" s="2" t="n">
        <v>664815</v>
      </c>
      <c r="C312" s="2" t="s">
        <v>1251</v>
      </c>
      <c r="D312" s="2" t="s">
        <v>1616</v>
      </c>
      <c r="E312" s="2" t="s">
        <v>2</v>
      </c>
      <c r="F312" s="2" t="n">
        <v>0</v>
      </c>
      <c r="G312" s="2" t="s">
        <v>3</v>
      </c>
    </row>
    <row r="313" customFormat="false" ht="12.8" hidden="false" customHeight="false" outlineLevel="0" collapsed="false">
      <c r="A313" s="2" t="s">
        <v>182</v>
      </c>
      <c r="B313" s="2" t="n">
        <v>664829</v>
      </c>
      <c r="C313" s="2" t="s">
        <v>1251</v>
      </c>
      <c r="D313" s="2" t="s">
        <v>1524</v>
      </c>
      <c r="E313" s="2" t="s">
        <v>2</v>
      </c>
      <c r="F313" s="2" t="n">
        <v>0</v>
      </c>
      <c r="G313" s="2" t="s">
        <v>3</v>
      </c>
    </row>
    <row r="314" customFormat="false" ht="12.8" hidden="false" customHeight="false" outlineLevel="0" collapsed="false">
      <c r="A314" s="2" t="s">
        <v>182</v>
      </c>
      <c r="B314" s="2" t="n">
        <v>665251</v>
      </c>
      <c r="C314" s="2" t="s">
        <v>1617</v>
      </c>
      <c r="D314" s="2" t="s">
        <v>1618</v>
      </c>
      <c r="E314" s="2" t="s">
        <v>2</v>
      </c>
      <c r="F314" s="2" t="n">
        <v>0</v>
      </c>
      <c r="G314" s="2" t="s">
        <v>3</v>
      </c>
    </row>
    <row r="315" customFormat="false" ht="12.8" hidden="false" customHeight="false" outlineLevel="0" collapsed="false">
      <c r="A315" s="2" t="s">
        <v>0</v>
      </c>
      <c r="B315" s="2" t="n">
        <v>474505</v>
      </c>
      <c r="C315" s="2" t="s">
        <v>1619</v>
      </c>
      <c r="D315" s="2" t="s">
        <v>57</v>
      </c>
      <c r="E315" s="2" t="s">
        <v>2</v>
      </c>
      <c r="F315" s="2" t="n">
        <v>0</v>
      </c>
      <c r="G315" s="2" t="s">
        <v>3</v>
      </c>
    </row>
    <row r="316" customFormat="false" ht="12.8" hidden="false" customHeight="false" outlineLevel="0" collapsed="false">
      <c r="A316" s="2" t="s">
        <v>194</v>
      </c>
      <c r="C316" s="2" t="s">
        <v>1620</v>
      </c>
      <c r="D316" s="2" t="s">
        <v>149</v>
      </c>
      <c r="E316" s="2" t="s">
        <v>2</v>
      </c>
      <c r="F316" s="2" t="n">
        <v>0</v>
      </c>
      <c r="G316" s="2" t="s">
        <v>3</v>
      </c>
    </row>
    <row r="317" customFormat="false" ht="12.8" hidden="false" customHeight="false" outlineLevel="0" collapsed="false">
      <c r="A317" s="2" t="s">
        <v>0</v>
      </c>
      <c r="B317" s="2" t="n">
        <v>475506</v>
      </c>
      <c r="C317" s="2" t="s">
        <v>1621</v>
      </c>
      <c r="D317" s="2" t="s">
        <v>1622</v>
      </c>
      <c r="E317" s="2" t="s">
        <v>8</v>
      </c>
      <c r="F317" s="2" t="n">
        <v>0</v>
      </c>
      <c r="G317" s="2" t="s">
        <v>3</v>
      </c>
    </row>
    <row r="318" customFormat="false" ht="12.8" hidden="false" customHeight="false" outlineLevel="0" collapsed="false">
      <c r="A318" s="2" t="s">
        <v>451</v>
      </c>
      <c r="C318" s="2" t="s">
        <v>1623</v>
      </c>
      <c r="D318" s="2" t="s">
        <v>162</v>
      </c>
      <c r="E318" s="2" t="s">
        <v>2</v>
      </c>
      <c r="F318" s="2" t="n">
        <v>0</v>
      </c>
      <c r="G318" s="2" t="s">
        <v>3</v>
      </c>
    </row>
    <row r="319" customFormat="false" ht="12.8" hidden="false" customHeight="false" outlineLevel="0" collapsed="false">
      <c r="A319" s="2" t="s">
        <v>160</v>
      </c>
      <c r="C319" s="2" t="s">
        <v>1624</v>
      </c>
      <c r="D319" s="2" t="s">
        <v>1625</v>
      </c>
      <c r="E319" s="2" t="s">
        <v>83</v>
      </c>
      <c r="F319" s="2" t="n">
        <v>0</v>
      </c>
      <c r="G319" s="2" t="s">
        <v>3</v>
      </c>
    </row>
    <row r="320" customFormat="false" ht="12.8" hidden="false" customHeight="false" outlineLevel="0" collapsed="false">
      <c r="A320" s="2" t="s">
        <v>0</v>
      </c>
      <c r="B320" s="2" t="n">
        <v>477903</v>
      </c>
      <c r="C320" s="2" t="s">
        <v>1626</v>
      </c>
      <c r="D320" s="2" t="s">
        <v>43</v>
      </c>
      <c r="E320" s="2" t="s">
        <v>2</v>
      </c>
      <c r="F320" s="2" t="n">
        <v>0</v>
      </c>
      <c r="G320" s="2" t="s">
        <v>3</v>
      </c>
    </row>
    <row r="321" customFormat="false" ht="12.8" hidden="false" customHeight="false" outlineLevel="0" collapsed="false">
      <c r="A321" s="2" t="s">
        <v>160</v>
      </c>
      <c r="C321" s="2" t="s">
        <v>1117</v>
      </c>
      <c r="D321" s="2" t="s">
        <v>1118</v>
      </c>
      <c r="E321" s="2" t="s">
        <v>2</v>
      </c>
      <c r="F321" s="2" t="n">
        <v>1</v>
      </c>
      <c r="G321" s="2" t="s">
        <v>421</v>
      </c>
    </row>
    <row r="322" customFormat="false" ht="12.8" hidden="false" customHeight="false" outlineLevel="0" collapsed="false">
      <c r="A322" s="2" t="s">
        <v>79</v>
      </c>
      <c r="B322" s="2" t="n">
        <v>434953</v>
      </c>
      <c r="C322" s="2" t="s">
        <v>1627</v>
      </c>
      <c r="D322" s="2" t="s">
        <v>1628</v>
      </c>
      <c r="E322" s="2" t="s">
        <v>718</v>
      </c>
      <c r="F322" s="2" t="n">
        <v>0</v>
      </c>
      <c r="G322" s="2" t="s">
        <v>3</v>
      </c>
    </row>
    <row r="323" customFormat="false" ht="12.8" hidden="false" customHeight="false" outlineLevel="0" collapsed="false">
      <c r="A323" s="2" t="s">
        <v>182</v>
      </c>
      <c r="B323" s="2" t="n">
        <v>670050</v>
      </c>
      <c r="C323" s="2" t="s">
        <v>1629</v>
      </c>
      <c r="D323" s="2" t="s">
        <v>6</v>
      </c>
      <c r="E323" s="2" t="s">
        <v>2</v>
      </c>
      <c r="F323" s="2" t="n">
        <v>0</v>
      </c>
      <c r="G323" s="2" t="s">
        <v>3</v>
      </c>
    </row>
    <row r="324" customFormat="false" ht="12.8" hidden="false" customHeight="false" outlineLevel="0" collapsed="false">
      <c r="A324" s="2" t="s">
        <v>79</v>
      </c>
      <c r="B324" s="2" t="n">
        <v>426792</v>
      </c>
      <c r="C324" s="2" t="s">
        <v>1630</v>
      </c>
      <c r="D324" s="2" t="s">
        <v>1631</v>
      </c>
      <c r="E324" s="2" t="s">
        <v>8</v>
      </c>
      <c r="F324" s="2" t="n">
        <v>0</v>
      </c>
      <c r="G324" s="2" t="s">
        <v>3</v>
      </c>
    </row>
    <row r="325" customFormat="false" ht="12.8" hidden="false" customHeight="false" outlineLevel="0" collapsed="false">
      <c r="A325" s="2" t="s">
        <v>79</v>
      </c>
      <c r="B325" s="2" t="n">
        <v>427066</v>
      </c>
      <c r="C325" s="2" t="s">
        <v>1632</v>
      </c>
      <c r="D325" s="2" t="s">
        <v>65</v>
      </c>
      <c r="E325" s="2" t="s">
        <v>2</v>
      </c>
      <c r="F325" s="2" t="n">
        <v>0</v>
      </c>
      <c r="G325" s="2" t="s">
        <v>3</v>
      </c>
    </row>
    <row r="326" customFormat="false" ht="12.8" hidden="false" customHeight="false" outlineLevel="0" collapsed="false">
      <c r="A326" s="2" t="s">
        <v>151</v>
      </c>
      <c r="B326" s="2" t="n">
        <v>547042</v>
      </c>
      <c r="C326" s="2" t="s">
        <v>1633</v>
      </c>
      <c r="D326" s="2" t="s">
        <v>17</v>
      </c>
      <c r="E326" s="2" t="s">
        <v>2</v>
      </c>
      <c r="F326" s="2" t="n">
        <v>0</v>
      </c>
      <c r="G326" s="2" t="s">
        <v>3</v>
      </c>
    </row>
    <row r="327" customFormat="false" ht="12.8" hidden="false" customHeight="false" outlineLevel="0" collapsed="false">
      <c r="A327" s="2" t="s">
        <v>194</v>
      </c>
      <c r="B327" s="2" t="n">
        <v>436184</v>
      </c>
      <c r="C327" s="2" t="s">
        <v>1634</v>
      </c>
      <c r="D327" s="2" t="s">
        <v>9</v>
      </c>
      <c r="E327" s="2" t="s">
        <v>2</v>
      </c>
      <c r="F327" s="2" t="n">
        <v>0</v>
      </c>
      <c r="G327" s="2" t="s">
        <v>3</v>
      </c>
    </row>
    <row r="328" customFormat="false" ht="12.8" hidden="false" customHeight="false" outlineLevel="0" collapsed="false">
      <c r="A328" s="2" t="s">
        <v>151</v>
      </c>
      <c r="B328" s="2" t="n">
        <v>547744</v>
      </c>
      <c r="C328" s="2" t="s">
        <v>1635</v>
      </c>
      <c r="D328" s="2" t="s">
        <v>9</v>
      </c>
      <c r="E328" s="2" t="s">
        <v>2</v>
      </c>
      <c r="F328" s="2" t="n">
        <v>0</v>
      </c>
      <c r="G328" s="2" t="s">
        <v>3</v>
      </c>
    </row>
    <row r="329" customFormat="false" ht="12.8" hidden="false" customHeight="false" outlineLevel="0" collapsed="false">
      <c r="A329" s="2" t="s">
        <v>451</v>
      </c>
      <c r="B329" s="2" t="n">
        <v>87156</v>
      </c>
      <c r="C329" s="2" t="s">
        <v>1636</v>
      </c>
      <c r="D329" s="2" t="s">
        <v>1637</v>
      </c>
      <c r="E329" s="2" t="s">
        <v>2</v>
      </c>
      <c r="F329" s="2" t="n">
        <v>0</v>
      </c>
      <c r="G329" s="2" t="s">
        <v>3</v>
      </c>
    </row>
    <row r="330" customFormat="false" ht="12.8" hidden="false" customHeight="false" outlineLevel="0" collapsed="false">
      <c r="A330" s="2" t="s">
        <v>182</v>
      </c>
      <c r="B330" s="2" t="n">
        <v>674234</v>
      </c>
      <c r="C330" s="2" t="s">
        <v>731</v>
      </c>
      <c r="D330" s="2" t="s">
        <v>1638</v>
      </c>
      <c r="E330" s="2" t="s">
        <v>8</v>
      </c>
      <c r="F330" s="2" t="n">
        <v>0</v>
      </c>
      <c r="G330" s="2" t="s">
        <v>3</v>
      </c>
    </row>
    <row r="331" customFormat="false" ht="12.8" hidden="false" customHeight="false" outlineLevel="0" collapsed="false">
      <c r="A331" s="2" t="s">
        <v>194</v>
      </c>
      <c r="B331" s="2" t="n">
        <v>436614</v>
      </c>
      <c r="C331" s="2" t="s">
        <v>731</v>
      </c>
      <c r="D331" s="2" t="s">
        <v>732</v>
      </c>
      <c r="E331" s="2" t="s">
        <v>8</v>
      </c>
      <c r="F331" s="2" t="n">
        <v>2</v>
      </c>
      <c r="G331" s="2" t="s">
        <v>242</v>
      </c>
    </row>
    <row r="332" customFormat="false" ht="12.8" hidden="false" customHeight="false" outlineLevel="0" collapsed="false">
      <c r="A332" s="2" t="s">
        <v>151</v>
      </c>
      <c r="C332" s="2" t="s">
        <v>873</v>
      </c>
      <c r="D332" s="2" t="s">
        <v>874</v>
      </c>
      <c r="E332" s="2" t="s">
        <v>8</v>
      </c>
      <c r="F332" s="2" t="n">
        <v>2</v>
      </c>
      <c r="G332" s="2" t="s">
        <v>373</v>
      </c>
    </row>
    <row r="333" customFormat="false" ht="12.8" hidden="false" customHeight="false" outlineLevel="0" collapsed="false">
      <c r="A333" s="2" t="s">
        <v>130</v>
      </c>
      <c r="C333" s="2" t="s">
        <v>873</v>
      </c>
      <c r="D333" s="2" t="s">
        <v>67</v>
      </c>
      <c r="E333" s="2" t="s">
        <v>2</v>
      </c>
      <c r="F333" s="2" t="n">
        <v>0</v>
      </c>
      <c r="G333" s="2" t="s">
        <v>3</v>
      </c>
    </row>
    <row r="334" customFormat="false" ht="12.8" hidden="false" customHeight="false" outlineLevel="0" collapsed="false">
      <c r="A334" s="2" t="s">
        <v>79</v>
      </c>
      <c r="B334" s="2" t="n">
        <v>428103</v>
      </c>
      <c r="C334" s="2" t="s">
        <v>873</v>
      </c>
      <c r="D334" s="2" t="s">
        <v>13</v>
      </c>
      <c r="E334" s="2" t="s">
        <v>2</v>
      </c>
      <c r="F334" s="2" t="n">
        <v>0</v>
      </c>
      <c r="G334" s="2" t="s">
        <v>3</v>
      </c>
    </row>
    <row r="335" customFormat="false" ht="12.8" hidden="false" customHeight="false" outlineLevel="0" collapsed="false">
      <c r="A335" s="2" t="s">
        <v>79</v>
      </c>
      <c r="B335" s="2" t="n">
        <v>428072</v>
      </c>
      <c r="C335" s="2" t="s">
        <v>924</v>
      </c>
      <c r="D335" s="2" t="s">
        <v>11</v>
      </c>
      <c r="E335" s="2" t="s">
        <v>8</v>
      </c>
      <c r="F335" s="2" t="n">
        <v>1</v>
      </c>
      <c r="G335" s="2" t="s">
        <v>421</v>
      </c>
    </row>
    <row r="336" customFormat="false" ht="12.8" hidden="false" customHeight="false" outlineLevel="0" collapsed="false">
      <c r="A336" s="2" t="s">
        <v>130</v>
      </c>
      <c r="B336" s="2" t="n">
        <v>521354</v>
      </c>
      <c r="C336" s="2" t="s">
        <v>924</v>
      </c>
      <c r="D336" s="2" t="s">
        <v>84</v>
      </c>
      <c r="E336" s="2" t="s">
        <v>8</v>
      </c>
      <c r="F336" s="2" t="n">
        <v>1</v>
      </c>
      <c r="G336" s="2" t="s">
        <v>421</v>
      </c>
    </row>
    <row r="337" customFormat="false" ht="12.8" hidden="false" customHeight="false" outlineLevel="0" collapsed="false">
      <c r="A337" s="2" t="s">
        <v>130</v>
      </c>
      <c r="B337" s="2" t="n">
        <v>521458</v>
      </c>
      <c r="C337" s="2" t="s">
        <v>925</v>
      </c>
      <c r="D337" s="2" t="s">
        <v>11</v>
      </c>
      <c r="E337" s="2" t="s">
        <v>8</v>
      </c>
      <c r="F337" s="2" t="n">
        <v>1</v>
      </c>
      <c r="G337" s="2" t="s">
        <v>421</v>
      </c>
    </row>
    <row r="338" customFormat="false" ht="12.8" hidden="false" customHeight="false" outlineLevel="0" collapsed="false">
      <c r="A338" s="2" t="s">
        <v>160</v>
      </c>
      <c r="B338" s="2" t="n">
        <v>100300145</v>
      </c>
      <c r="C338" s="2" t="s">
        <v>1639</v>
      </c>
      <c r="D338" s="2" t="s">
        <v>152</v>
      </c>
      <c r="E338" s="2" t="s">
        <v>2</v>
      </c>
      <c r="F338" s="2" t="n">
        <v>0</v>
      </c>
      <c r="G338" s="2" t="s">
        <v>3</v>
      </c>
    </row>
    <row r="339" customFormat="false" ht="12.8" hidden="false" customHeight="false" outlineLevel="0" collapsed="false">
      <c r="A339" s="2" t="s">
        <v>182</v>
      </c>
      <c r="B339" s="2" t="n">
        <v>674824</v>
      </c>
      <c r="C339" s="2" t="s">
        <v>1640</v>
      </c>
      <c r="D339" s="2" t="s">
        <v>1641</v>
      </c>
      <c r="E339" s="2" t="s">
        <v>2</v>
      </c>
      <c r="F339" s="2" t="n">
        <v>0</v>
      </c>
      <c r="G339" s="2" t="s">
        <v>3</v>
      </c>
    </row>
    <row r="340" customFormat="false" ht="12.8" hidden="false" customHeight="false" outlineLevel="0" collapsed="false">
      <c r="A340" s="2" t="s">
        <v>182</v>
      </c>
      <c r="B340" s="2" t="n">
        <v>674981</v>
      </c>
      <c r="C340" s="2" t="s">
        <v>1642</v>
      </c>
      <c r="D340" s="2" t="s">
        <v>22</v>
      </c>
      <c r="E340" s="2" t="s">
        <v>2</v>
      </c>
      <c r="F340" s="2" t="n">
        <v>0</v>
      </c>
      <c r="G340" s="2" t="s">
        <v>3</v>
      </c>
    </row>
    <row r="341" customFormat="false" ht="12.8" hidden="false" customHeight="false" outlineLevel="0" collapsed="false">
      <c r="A341" s="2" t="s">
        <v>451</v>
      </c>
      <c r="B341" s="2" t="n">
        <v>87562</v>
      </c>
      <c r="C341" s="2" t="s">
        <v>1643</v>
      </c>
      <c r="D341" s="2" t="s">
        <v>9</v>
      </c>
      <c r="E341" s="2" t="s">
        <v>2</v>
      </c>
      <c r="F341" s="2" t="n">
        <v>0</v>
      </c>
      <c r="G341" s="2" t="s">
        <v>3</v>
      </c>
    </row>
    <row r="342" customFormat="false" ht="12.8" hidden="false" customHeight="false" outlineLevel="0" collapsed="false">
      <c r="A342" s="2" t="s">
        <v>130</v>
      </c>
      <c r="C342" s="2" t="s">
        <v>1644</v>
      </c>
      <c r="D342" s="2" t="s">
        <v>624</v>
      </c>
      <c r="E342" s="2" t="s">
        <v>2</v>
      </c>
      <c r="F342" s="2" t="n">
        <v>0</v>
      </c>
      <c r="G342" s="2" t="s">
        <v>3</v>
      </c>
    </row>
    <row r="343" customFormat="false" ht="12.8" hidden="false" customHeight="false" outlineLevel="0" collapsed="false">
      <c r="A343" s="2" t="s">
        <v>182</v>
      </c>
      <c r="B343" s="2" t="n">
        <v>675628</v>
      </c>
      <c r="C343" s="2" t="s">
        <v>1645</v>
      </c>
      <c r="D343" s="2" t="s">
        <v>13</v>
      </c>
      <c r="E343" s="2" t="s">
        <v>2</v>
      </c>
      <c r="F343" s="2" t="n">
        <v>0</v>
      </c>
      <c r="G343" s="2" t="s">
        <v>3</v>
      </c>
    </row>
    <row r="344" customFormat="false" ht="12.8" hidden="false" customHeight="false" outlineLevel="0" collapsed="false">
      <c r="A344" s="2" t="s">
        <v>451</v>
      </c>
      <c r="C344" s="2" t="s">
        <v>1071</v>
      </c>
      <c r="D344" s="2" t="s">
        <v>1339</v>
      </c>
      <c r="E344" s="2" t="s">
        <v>2</v>
      </c>
      <c r="F344" s="2" t="n">
        <v>1</v>
      </c>
      <c r="G344" s="2" t="s">
        <v>1340</v>
      </c>
    </row>
    <row r="345" customFormat="false" ht="12.8" hidden="false" customHeight="false" outlineLevel="0" collapsed="false">
      <c r="A345" s="2" t="s">
        <v>0</v>
      </c>
      <c r="B345" s="2" t="n">
        <v>484564</v>
      </c>
      <c r="C345" s="2" t="s">
        <v>1071</v>
      </c>
      <c r="D345" s="2" t="s">
        <v>21</v>
      </c>
      <c r="E345" s="2" t="s">
        <v>2</v>
      </c>
      <c r="F345" s="2" t="n">
        <v>0</v>
      </c>
      <c r="G345" s="2" t="s">
        <v>3</v>
      </c>
    </row>
    <row r="346" customFormat="false" ht="12.8" hidden="false" customHeight="false" outlineLevel="0" collapsed="false">
      <c r="A346" s="2" t="s">
        <v>160</v>
      </c>
      <c r="B346" s="2" t="n">
        <v>100300709</v>
      </c>
      <c r="C346" s="2" t="s">
        <v>1071</v>
      </c>
      <c r="D346" s="2" t="s">
        <v>1072</v>
      </c>
      <c r="E346" s="2" t="s">
        <v>8</v>
      </c>
      <c r="F346" s="2" t="n">
        <v>1</v>
      </c>
      <c r="G346" s="2" t="s">
        <v>602</v>
      </c>
    </row>
    <row r="347" customFormat="false" ht="12.8" hidden="false" customHeight="false" outlineLevel="0" collapsed="false">
      <c r="A347" s="2" t="s">
        <v>151</v>
      </c>
      <c r="B347" s="2" t="n">
        <v>549942</v>
      </c>
      <c r="C347" s="2" t="s">
        <v>1646</v>
      </c>
      <c r="D347" s="2" t="s">
        <v>22</v>
      </c>
      <c r="E347" s="2" t="s">
        <v>2</v>
      </c>
      <c r="F347" s="2" t="n">
        <v>0</v>
      </c>
      <c r="G347" s="2" t="s">
        <v>3</v>
      </c>
    </row>
    <row r="348" customFormat="false" ht="12.8" hidden="false" customHeight="false" outlineLevel="0" collapsed="false">
      <c r="A348" s="2" t="s">
        <v>182</v>
      </c>
      <c r="B348" s="2" t="n">
        <v>676472</v>
      </c>
      <c r="C348" s="2" t="s">
        <v>1647</v>
      </c>
      <c r="D348" s="2" t="s">
        <v>17</v>
      </c>
      <c r="E348" s="2" t="s">
        <v>2</v>
      </c>
      <c r="F348" s="2" t="n">
        <v>0</v>
      </c>
      <c r="G348" s="2" t="s">
        <v>3</v>
      </c>
    </row>
    <row r="349" customFormat="false" ht="12.8" hidden="false" customHeight="false" outlineLevel="0" collapsed="false">
      <c r="A349" s="2" t="s">
        <v>0</v>
      </c>
      <c r="B349" s="2" t="n">
        <v>485132</v>
      </c>
      <c r="C349" s="2" t="s">
        <v>1647</v>
      </c>
      <c r="D349" s="2" t="s">
        <v>17</v>
      </c>
      <c r="E349" s="2" t="s">
        <v>2</v>
      </c>
      <c r="F349" s="2" t="n">
        <v>0</v>
      </c>
      <c r="G349" s="2" t="s">
        <v>3</v>
      </c>
    </row>
    <row r="350" customFormat="false" ht="12.8" hidden="false" customHeight="false" outlineLevel="0" collapsed="false">
      <c r="A350" s="2" t="s">
        <v>0</v>
      </c>
      <c r="B350" s="2" t="n">
        <v>484948</v>
      </c>
      <c r="C350" s="2" t="s">
        <v>1648</v>
      </c>
      <c r="D350" s="2" t="s">
        <v>17</v>
      </c>
      <c r="E350" s="2" t="s">
        <v>2</v>
      </c>
      <c r="F350" s="2" t="n">
        <v>0</v>
      </c>
      <c r="G350" s="2" t="s">
        <v>3</v>
      </c>
    </row>
    <row r="351" customFormat="false" ht="12.8" hidden="false" customHeight="false" outlineLevel="0" collapsed="false">
      <c r="A351" s="2" t="s">
        <v>79</v>
      </c>
      <c r="B351" s="2" t="n">
        <v>429124</v>
      </c>
      <c r="C351" s="2" t="s">
        <v>1648</v>
      </c>
      <c r="D351" s="2" t="s">
        <v>1649</v>
      </c>
      <c r="E351" s="2" t="s">
        <v>2</v>
      </c>
      <c r="F351" s="2" t="n">
        <v>0</v>
      </c>
      <c r="G351" s="2" t="s">
        <v>3</v>
      </c>
    </row>
    <row r="352" customFormat="false" ht="12.8" hidden="false" customHeight="false" outlineLevel="0" collapsed="false">
      <c r="A352" s="2" t="s">
        <v>451</v>
      </c>
      <c r="B352" s="2" t="n">
        <v>87954</v>
      </c>
      <c r="C352" s="2" t="s">
        <v>1648</v>
      </c>
      <c r="D352" s="2" t="s">
        <v>1650</v>
      </c>
      <c r="E352" s="2" t="s">
        <v>2</v>
      </c>
      <c r="F352" s="2" t="n">
        <v>0</v>
      </c>
      <c r="G352" s="2" t="s">
        <v>3</v>
      </c>
    </row>
    <row r="353" customFormat="false" ht="12.8" hidden="false" customHeight="false" outlineLevel="0" collapsed="false">
      <c r="A353" s="2" t="s">
        <v>151</v>
      </c>
      <c r="B353" s="2" t="n">
        <v>550293</v>
      </c>
      <c r="C353" s="2" t="s">
        <v>1207</v>
      </c>
      <c r="D353" s="2" t="s">
        <v>60</v>
      </c>
      <c r="E353" s="2" t="s">
        <v>8</v>
      </c>
      <c r="F353" s="2" t="n">
        <v>1</v>
      </c>
      <c r="G353" s="2" t="s">
        <v>492</v>
      </c>
    </row>
    <row r="354" customFormat="false" ht="12.8" hidden="false" customHeight="false" outlineLevel="0" collapsed="false">
      <c r="A354" s="2" t="s">
        <v>130</v>
      </c>
      <c r="B354" s="2" t="n">
        <v>523447</v>
      </c>
      <c r="C354" s="2" t="s">
        <v>1651</v>
      </c>
      <c r="D354" s="2" t="s">
        <v>21</v>
      </c>
      <c r="E354" s="2" t="s">
        <v>718</v>
      </c>
      <c r="F354" s="2" t="n">
        <v>0</v>
      </c>
      <c r="G354" s="2" t="s">
        <v>3</v>
      </c>
    </row>
    <row r="355" customFormat="false" ht="12.8" hidden="false" customHeight="false" outlineLevel="0" collapsed="false">
      <c r="A355" s="2" t="s">
        <v>182</v>
      </c>
      <c r="B355" s="2" t="n">
        <v>677048</v>
      </c>
      <c r="C355" s="2" t="s">
        <v>1652</v>
      </c>
      <c r="D355" s="2" t="s">
        <v>57</v>
      </c>
      <c r="E355" s="2" t="s">
        <v>2</v>
      </c>
      <c r="F355" s="2" t="n">
        <v>0</v>
      </c>
      <c r="G355" s="2" t="s">
        <v>3</v>
      </c>
    </row>
    <row r="356" customFormat="false" ht="12.8" hidden="false" customHeight="false" outlineLevel="0" collapsed="false">
      <c r="A356" s="2" t="s">
        <v>194</v>
      </c>
      <c r="B356" s="2" t="n">
        <v>429430</v>
      </c>
      <c r="C356" s="2" t="s">
        <v>1652</v>
      </c>
      <c r="D356" s="2" t="s">
        <v>21</v>
      </c>
      <c r="E356" s="2" t="s">
        <v>2</v>
      </c>
      <c r="F356" s="2" t="n">
        <v>0</v>
      </c>
      <c r="G356" s="2" t="s">
        <v>3</v>
      </c>
    </row>
    <row r="357" customFormat="false" ht="12.8" hidden="false" customHeight="false" outlineLevel="0" collapsed="false">
      <c r="A357" s="2" t="s">
        <v>110</v>
      </c>
      <c r="B357" s="2" t="n">
        <v>22823</v>
      </c>
      <c r="C357" s="2" t="s">
        <v>1653</v>
      </c>
      <c r="D357" s="2" t="s">
        <v>21</v>
      </c>
      <c r="E357" s="2" t="s">
        <v>2</v>
      </c>
      <c r="F357" s="2" t="n">
        <v>0</v>
      </c>
      <c r="G357" s="2" t="s">
        <v>3</v>
      </c>
    </row>
    <row r="358" customFormat="false" ht="12.8" hidden="false" customHeight="false" outlineLevel="0" collapsed="false">
      <c r="A358" s="2" t="s">
        <v>79</v>
      </c>
      <c r="B358" s="2" t="n">
        <v>429468</v>
      </c>
      <c r="C358" s="2" t="s">
        <v>1653</v>
      </c>
      <c r="D358" s="2" t="s">
        <v>9</v>
      </c>
      <c r="E358" s="2" t="s">
        <v>2</v>
      </c>
      <c r="F358" s="2" t="n">
        <v>0</v>
      </c>
      <c r="G358" s="2" t="s">
        <v>3</v>
      </c>
    </row>
    <row r="359" customFormat="false" ht="12.8" hidden="false" customHeight="false" outlineLevel="0" collapsed="false">
      <c r="A359" s="2" t="s">
        <v>110</v>
      </c>
      <c r="B359" s="2" t="n">
        <v>22924</v>
      </c>
      <c r="C359" s="2" t="s">
        <v>1654</v>
      </c>
      <c r="D359" s="2" t="s">
        <v>21</v>
      </c>
      <c r="E359" s="2" t="s">
        <v>2</v>
      </c>
      <c r="F359" s="2" t="n">
        <v>0</v>
      </c>
      <c r="G359" s="2" t="s">
        <v>3</v>
      </c>
    </row>
    <row r="360" customFormat="false" ht="12.8" hidden="false" customHeight="false" outlineLevel="0" collapsed="false">
      <c r="A360" s="2" t="s">
        <v>110</v>
      </c>
      <c r="B360" s="2" t="n">
        <v>23042</v>
      </c>
      <c r="C360" s="2" t="s">
        <v>1654</v>
      </c>
      <c r="D360" s="2" t="s">
        <v>21</v>
      </c>
      <c r="E360" s="2" t="s">
        <v>718</v>
      </c>
      <c r="F360" s="2" t="n">
        <v>0</v>
      </c>
      <c r="G360" s="2" t="s">
        <v>3</v>
      </c>
    </row>
    <row r="361" customFormat="false" ht="12.8" hidden="false" customHeight="false" outlineLevel="0" collapsed="false">
      <c r="A361" s="2" t="s">
        <v>160</v>
      </c>
      <c r="B361" s="2" t="n">
        <v>100301485</v>
      </c>
      <c r="C361" s="2" t="s">
        <v>1654</v>
      </c>
      <c r="D361" s="2" t="s">
        <v>13</v>
      </c>
      <c r="E361" s="2" t="s">
        <v>718</v>
      </c>
      <c r="F361" s="2" t="n">
        <v>0</v>
      </c>
      <c r="G361" s="2" t="s">
        <v>3</v>
      </c>
    </row>
    <row r="362" customFormat="false" ht="12.8" hidden="false" customHeight="false" outlineLevel="0" collapsed="false">
      <c r="A362" s="2" t="s">
        <v>79</v>
      </c>
      <c r="B362" s="2" t="n">
        <v>429412</v>
      </c>
      <c r="C362" s="2" t="s">
        <v>1652</v>
      </c>
      <c r="D362" s="2" t="s">
        <v>87</v>
      </c>
      <c r="E362" s="2" t="s">
        <v>718</v>
      </c>
      <c r="F362" s="2" t="n">
        <v>0</v>
      </c>
      <c r="G362" s="2" t="s">
        <v>3</v>
      </c>
    </row>
    <row r="363" customFormat="false" ht="12.8" hidden="false" customHeight="false" outlineLevel="0" collapsed="false">
      <c r="A363" s="2" t="s">
        <v>79</v>
      </c>
      <c r="B363" s="2" t="n">
        <v>429556</v>
      </c>
      <c r="C363" s="2" t="s">
        <v>1655</v>
      </c>
      <c r="D363" s="2" t="s">
        <v>21</v>
      </c>
      <c r="E363" s="2" t="s">
        <v>2</v>
      </c>
      <c r="F363" s="2" t="n">
        <v>0</v>
      </c>
      <c r="G363" s="2" t="s">
        <v>3</v>
      </c>
    </row>
    <row r="364" customFormat="false" ht="12.8" hidden="false" customHeight="false" outlineLevel="0" collapsed="false">
      <c r="A364" s="2" t="s">
        <v>0</v>
      </c>
      <c r="B364" s="2" t="n">
        <v>486049</v>
      </c>
      <c r="C364" s="2" t="s">
        <v>1655</v>
      </c>
      <c r="D364" s="2" t="s">
        <v>21</v>
      </c>
      <c r="E364" s="2" t="s">
        <v>2</v>
      </c>
      <c r="F364" s="2" t="n">
        <v>0</v>
      </c>
      <c r="G364" s="2" t="s">
        <v>3</v>
      </c>
    </row>
    <row r="365" customFormat="false" ht="12.8" hidden="false" customHeight="false" outlineLevel="0" collapsed="false">
      <c r="A365" s="2" t="s">
        <v>110</v>
      </c>
      <c r="B365" s="2" t="n">
        <v>23340</v>
      </c>
      <c r="C365" s="2" t="s">
        <v>1656</v>
      </c>
      <c r="D365" s="2" t="s">
        <v>13</v>
      </c>
      <c r="E365" s="2" t="s">
        <v>2</v>
      </c>
      <c r="F365" s="2" t="n">
        <v>0</v>
      </c>
      <c r="G365" s="2" t="s">
        <v>3</v>
      </c>
    </row>
    <row r="366" customFormat="false" ht="12.8" hidden="false" customHeight="false" outlineLevel="0" collapsed="false">
      <c r="A366" s="2" t="s">
        <v>112</v>
      </c>
      <c r="B366" s="2" t="n">
        <v>497837</v>
      </c>
      <c r="C366" s="2" t="s">
        <v>1656</v>
      </c>
      <c r="D366" s="2" t="s">
        <v>65</v>
      </c>
      <c r="E366" s="2" t="s">
        <v>2</v>
      </c>
      <c r="F366" s="2" t="n">
        <v>0</v>
      </c>
      <c r="G366" s="2" t="s">
        <v>3</v>
      </c>
    </row>
    <row r="367" customFormat="false" ht="12.8" hidden="false" customHeight="false" outlineLevel="0" collapsed="false">
      <c r="A367" s="2" t="s">
        <v>79</v>
      </c>
      <c r="B367" s="2" t="n">
        <v>429595</v>
      </c>
      <c r="C367" s="2" t="s">
        <v>1656</v>
      </c>
      <c r="D367" s="2" t="s">
        <v>21</v>
      </c>
      <c r="E367" s="2" t="s">
        <v>2</v>
      </c>
      <c r="F367" s="2" t="n">
        <v>0</v>
      </c>
      <c r="G367" s="2" t="s">
        <v>3</v>
      </c>
    </row>
    <row r="368" customFormat="false" ht="12.8" hidden="false" customHeight="false" outlineLevel="0" collapsed="false">
      <c r="A368" s="2" t="s">
        <v>451</v>
      </c>
      <c r="B368" s="2" t="n">
        <v>88221</v>
      </c>
      <c r="C368" s="2" t="s">
        <v>609</v>
      </c>
      <c r="D368" s="2" t="s">
        <v>25</v>
      </c>
      <c r="E368" s="2" t="s">
        <v>2</v>
      </c>
      <c r="F368" s="2" t="n">
        <v>1</v>
      </c>
      <c r="G368" s="2" t="s">
        <v>421</v>
      </c>
    </row>
    <row r="369" customFormat="false" ht="12.8" hidden="false" customHeight="false" outlineLevel="0" collapsed="false">
      <c r="A369" s="2" t="s">
        <v>451</v>
      </c>
      <c r="B369" s="2" t="n">
        <v>88109</v>
      </c>
      <c r="C369" s="2" t="s">
        <v>1241</v>
      </c>
      <c r="D369" s="2" t="s">
        <v>1242</v>
      </c>
      <c r="E369" s="2" t="s">
        <v>2</v>
      </c>
      <c r="F369" s="2" t="n">
        <v>1</v>
      </c>
      <c r="G369" s="2" t="s">
        <v>492</v>
      </c>
    </row>
    <row r="370" customFormat="false" ht="12.8" hidden="false" customHeight="false" outlineLevel="0" collapsed="false">
      <c r="A370" s="2" t="s">
        <v>110</v>
      </c>
      <c r="B370" s="2" t="n">
        <v>23653</v>
      </c>
      <c r="C370" s="2" t="s">
        <v>1241</v>
      </c>
      <c r="D370" s="2" t="s">
        <v>21</v>
      </c>
      <c r="E370" s="2" t="s">
        <v>166</v>
      </c>
      <c r="F370" s="2" t="n">
        <v>0</v>
      </c>
      <c r="G370" s="2" t="s">
        <v>3</v>
      </c>
    </row>
    <row r="371" customFormat="false" ht="12.8" hidden="false" customHeight="false" outlineLevel="0" collapsed="false">
      <c r="A371" s="2" t="s">
        <v>130</v>
      </c>
      <c r="B371" s="2" t="n">
        <v>523918</v>
      </c>
      <c r="C371" s="2" t="s">
        <v>1241</v>
      </c>
      <c r="D371" s="2" t="s">
        <v>65</v>
      </c>
      <c r="E371" s="2" t="s">
        <v>2</v>
      </c>
      <c r="F371" s="2" t="n">
        <v>0</v>
      </c>
      <c r="G371" s="2" t="s">
        <v>3</v>
      </c>
    </row>
    <row r="372" customFormat="false" ht="12.8" hidden="false" customHeight="false" outlineLevel="0" collapsed="false">
      <c r="A372" s="2" t="s">
        <v>130</v>
      </c>
      <c r="B372" s="2" t="n">
        <v>523938</v>
      </c>
      <c r="C372" s="2" t="s">
        <v>1241</v>
      </c>
      <c r="D372" s="2" t="s">
        <v>1080</v>
      </c>
      <c r="E372" s="2" t="s">
        <v>718</v>
      </c>
      <c r="F372" s="2" t="n">
        <v>0</v>
      </c>
      <c r="G372" s="2" t="s">
        <v>3</v>
      </c>
    </row>
    <row r="373" customFormat="false" ht="12.8" hidden="false" customHeight="false" outlineLevel="0" collapsed="false">
      <c r="A373" s="2" t="s">
        <v>182</v>
      </c>
      <c r="B373" s="2" t="n">
        <v>677551</v>
      </c>
      <c r="C373" s="2" t="s">
        <v>1241</v>
      </c>
      <c r="D373" s="2" t="s">
        <v>9</v>
      </c>
      <c r="E373" s="2" t="s">
        <v>718</v>
      </c>
      <c r="F373" s="2" t="n">
        <v>0</v>
      </c>
      <c r="G373" s="2" t="s">
        <v>3</v>
      </c>
    </row>
    <row r="374" customFormat="false" ht="12.8" hidden="false" customHeight="false" outlineLevel="0" collapsed="false">
      <c r="A374" s="2" t="s">
        <v>79</v>
      </c>
      <c r="B374" s="2" t="n">
        <v>429678</v>
      </c>
      <c r="C374" s="2" t="s">
        <v>1183</v>
      </c>
      <c r="D374" s="2" t="s">
        <v>21</v>
      </c>
      <c r="E374" s="2" t="s">
        <v>2</v>
      </c>
      <c r="F374" s="2" t="n">
        <v>0</v>
      </c>
      <c r="G374" s="2" t="s">
        <v>3</v>
      </c>
    </row>
    <row r="375" customFormat="false" ht="12.8" hidden="false" customHeight="false" outlineLevel="0" collapsed="false">
      <c r="A375" s="2" t="s">
        <v>0</v>
      </c>
      <c r="B375" s="2" t="n">
        <v>486510</v>
      </c>
      <c r="C375" s="2" t="s">
        <v>1183</v>
      </c>
      <c r="D375" s="2" t="s">
        <v>21</v>
      </c>
      <c r="E375" s="2" t="s">
        <v>2</v>
      </c>
      <c r="F375" s="2" t="n">
        <v>0</v>
      </c>
      <c r="G375" s="2" t="s">
        <v>3</v>
      </c>
    </row>
    <row r="376" customFormat="false" ht="12.8" hidden="false" customHeight="false" outlineLevel="0" collapsed="false">
      <c r="A376" s="2" t="s">
        <v>182</v>
      </c>
      <c r="B376" s="2" t="n">
        <v>677674</v>
      </c>
      <c r="C376" s="2" t="s">
        <v>1183</v>
      </c>
      <c r="D376" s="2" t="s">
        <v>87</v>
      </c>
      <c r="E376" s="2" t="s">
        <v>2</v>
      </c>
      <c r="F376" s="2" t="n">
        <v>1</v>
      </c>
      <c r="G376" s="2" t="s">
        <v>1184</v>
      </c>
    </row>
    <row r="377" customFormat="false" ht="12.8" hidden="false" customHeight="false" outlineLevel="0" collapsed="false">
      <c r="A377" s="2" t="s">
        <v>0</v>
      </c>
      <c r="B377" s="2" t="n">
        <v>486570</v>
      </c>
      <c r="C377" s="2" t="s">
        <v>1070</v>
      </c>
      <c r="D377" s="2" t="s">
        <v>21</v>
      </c>
      <c r="E377" s="2" t="s">
        <v>2</v>
      </c>
      <c r="F377" s="2" t="n">
        <v>0</v>
      </c>
      <c r="G377" s="2" t="s">
        <v>3</v>
      </c>
    </row>
    <row r="378" customFormat="false" ht="12.8" hidden="false" customHeight="false" outlineLevel="0" collapsed="false">
      <c r="A378" s="2" t="s">
        <v>110</v>
      </c>
      <c r="C378" s="2" t="s">
        <v>1070</v>
      </c>
      <c r="D378" s="2" t="s">
        <v>9</v>
      </c>
      <c r="E378" s="2" t="s">
        <v>718</v>
      </c>
      <c r="F378" s="2" t="n">
        <v>0</v>
      </c>
      <c r="G378" s="2" t="s">
        <v>3</v>
      </c>
    </row>
    <row r="379" customFormat="false" ht="12.8" hidden="false" customHeight="false" outlineLevel="0" collapsed="false">
      <c r="A379" s="2" t="s">
        <v>151</v>
      </c>
      <c r="C379" s="2" t="s">
        <v>1070</v>
      </c>
      <c r="D379" s="2" t="s">
        <v>101</v>
      </c>
      <c r="E379" s="2" t="s">
        <v>2</v>
      </c>
      <c r="F379" s="2" t="n">
        <v>1</v>
      </c>
      <c r="G379" s="2" t="s">
        <v>492</v>
      </c>
    </row>
    <row r="380" customFormat="false" ht="12.8" hidden="false" customHeight="false" outlineLevel="0" collapsed="false">
      <c r="A380" s="2" t="s">
        <v>182</v>
      </c>
      <c r="B380" s="2" t="n">
        <v>677794</v>
      </c>
      <c r="C380" s="2" t="s">
        <v>1070</v>
      </c>
      <c r="D380" s="2" t="s">
        <v>21</v>
      </c>
      <c r="E380" s="2" t="s">
        <v>2</v>
      </c>
      <c r="F380" s="2" t="n">
        <v>0</v>
      </c>
      <c r="G380" s="2" t="s">
        <v>3</v>
      </c>
    </row>
    <row r="381" customFormat="false" ht="12.8" hidden="false" customHeight="false" outlineLevel="0" collapsed="false">
      <c r="A381" s="2" t="s">
        <v>0</v>
      </c>
      <c r="B381" s="2" t="n">
        <v>486632</v>
      </c>
      <c r="C381" s="2" t="s">
        <v>1657</v>
      </c>
      <c r="D381" s="2" t="s">
        <v>21</v>
      </c>
      <c r="E381" s="2" t="s">
        <v>2</v>
      </c>
      <c r="F381" s="2" t="n">
        <v>0</v>
      </c>
      <c r="G381" s="2" t="s">
        <v>3</v>
      </c>
    </row>
    <row r="382" customFormat="false" ht="12.8" hidden="false" customHeight="false" outlineLevel="0" collapsed="false">
      <c r="A382" s="2" t="s">
        <v>451</v>
      </c>
      <c r="B382" s="2" t="n">
        <v>88363</v>
      </c>
      <c r="C382" s="2" t="s">
        <v>1657</v>
      </c>
      <c r="D382" s="2" t="s">
        <v>21</v>
      </c>
      <c r="E382" s="2" t="s">
        <v>2</v>
      </c>
      <c r="F382" s="2" t="n">
        <v>0</v>
      </c>
      <c r="G382" s="2" t="s">
        <v>3</v>
      </c>
    </row>
    <row r="383" customFormat="false" ht="12.8" hidden="false" customHeight="false" outlineLevel="0" collapsed="false">
      <c r="A383" s="2" t="s">
        <v>0</v>
      </c>
      <c r="B383" s="2" t="n">
        <v>486701</v>
      </c>
      <c r="C383" s="2" t="s">
        <v>1657</v>
      </c>
      <c r="D383" s="2" t="s">
        <v>21</v>
      </c>
      <c r="E383" s="2" t="s">
        <v>2</v>
      </c>
      <c r="F383" s="2" t="n">
        <v>0</v>
      </c>
      <c r="G383" s="2" t="s">
        <v>3</v>
      </c>
    </row>
    <row r="384" customFormat="false" ht="12.8" hidden="false" customHeight="false" outlineLevel="0" collapsed="false">
      <c r="A384" s="2" t="s">
        <v>110</v>
      </c>
      <c r="B384" s="2" t="n">
        <v>24112</v>
      </c>
      <c r="C384" s="2" t="s">
        <v>1657</v>
      </c>
      <c r="D384" s="2" t="s">
        <v>21</v>
      </c>
      <c r="E384" s="2" t="s">
        <v>2</v>
      </c>
      <c r="F384" s="2" t="n">
        <v>0</v>
      </c>
      <c r="G384" s="2" t="s">
        <v>3</v>
      </c>
    </row>
    <row r="385" customFormat="false" ht="12.8" hidden="false" customHeight="false" outlineLevel="0" collapsed="false">
      <c r="A385" s="2" t="s">
        <v>110</v>
      </c>
      <c r="B385" s="2" t="n">
        <v>24121</v>
      </c>
      <c r="C385" s="2" t="s">
        <v>1657</v>
      </c>
      <c r="D385" s="2" t="s">
        <v>31</v>
      </c>
      <c r="E385" s="2" t="s">
        <v>2</v>
      </c>
      <c r="F385" s="2" t="n">
        <v>0</v>
      </c>
      <c r="G385" s="2" t="s">
        <v>3</v>
      </c>
    </row>
    <row r="386" customFormat="false" ht="12.8" hidden="false" customHeight="false" outlineLevel="0" collapsed="false">
      <c r="A386" s="2" t="s">
        <v>0</v>
      </c>
      <c r="B386" s="2" t="n">
        <v>485746</v>
      </c>
      <c r="C386" s="2" t="s">
        <v>1185</v>
      </c>
      <c r="D386" s="2" t="s">
        <v>21</v>
      </c>
      <c r="E386" s="2" t="s">
        <v>2</v>
      </c>
      <c r="F386" s="2" t="n">
        <v>1</v>
      </c>
      <c r="G386" s="2" t="s">
        <v>492</v>
      </c>
    </row>
    <row r="387" customFormat="false" ht="12.8" hidden="false" customHeight="false" outlineLevel="0" collapsed="false">
      <c r="A387" s="2" t="s">
        <v>130</v>
      </c>
      <c r="B387" s="2" t="n">
        <v>524214</v>
      </c>
      <c r="C387" s="2" t="s">
        <v>1185</v>
      </c>
      <c r="D387" s="2" t="s">
        <v>21</v>
      </c>
      <c r="E387" s="2" t="s">
        <v>2</v>
      </c>
      <c r="F387" s="2" t="n">
        <v>0</v>
      </c>
      <c r="G387" s="2" t="s">
        <v>3</v>
      </c>
    </row>
    <row r="388" customFormat="false" ht="12.8" hidden="false" customHeight="false" outlineLevel="0" collapsed="false">
      <c r="A388" s="2" t="s">
        <v>151</v>
      </c>
      <c r="B388" s="2" t="n">
        <v>551295</v>
      </c>
      <c r="C388" s="2" t="s">
        <v>1185</v>
      </c>
      <c r="D388" s="2" t="s">
        <v>13</v>
      </c>
      <c r="E388" s="2" t="s">
        <v>2</v>
      </c>
      <c r="F388" s="2" t="n">
        <v>0</v>
      </c>
      <c r="G388" s="2" t="s">
        <v>3</v>
      </c>
    </row>
    <row r="389" customFormat="false" ht="12.8" hidden="false" customHeight="false" outlineLevel="0" collapsed="false">
      <c r="A389" s="2" t="s">
        <v>194</v>
      </c>
      <c r="C389" s="2" t="s">
        <v>1185</v>
      </c>
      <c r="D389" s="2" t="s">
        <v>87</v>
      </c>
      <c r="E389" s="2" t="s">
        <v>2</v>
      </c>
      <c r="F389" s="2" t="n">
        <v>2</v>
      </c>
      <c r="G389" s="2" t="s">
        <v>871</v>
      </c>
    </row>
    <row r="390" customFormat="false" ht="12.8" hidden="false" customHeight="false" outlineLevel="0" collapsed="false">
      <c r="A390" s="2" t="s">
        <v>130</v>
      </c>
      <c r="B390" s="2" t="n">
        <v>524290</v>
      </c>
      <c r="C390" s="2" t="s">
        <v>1658</v>
      </c>
      <c r="D390" s="2" t="s">
        <v>13</v>
      </c>
      <c r="E390" s="2" t="s">
        <v>2</v>
      </c>
      <c r="F390" s="2" t="n">
        <v>0</v>
      </c>
      <c r="G390" s="2" t="s">
        <v>3</v>
      </c>
    </row>
    <row r="391" customFormat="false" ht="12.8" hidden="false" customHeight="false" outlineLevel="0" collapsed="false">
      <c r="A391" s="2" t="s">
        <v>0</v>
      </c>
      <c r="B391" s="2" t="n">
        <v>486941</v>
      </c>
      <c r="C391" s="2" t="s">
        <v>1658</v>
      </c>
      <c r="D391" s="2" t="s">
        <v>21</v>
      </c>
      <c r="E391" s="2" t="s">
        <v>2</v>
      </c>
      <c r="F391" s="2" t="n">
        <v>0</v>
      </c>
      <c r="G391" s="2" t="s">
        <v>3</v>
      </c>
    </row>
    <row r="392" customFormat="false" ht="12.8" hidden="false" customHeight="false" outlineLevel="0" collapsed="false">
      <c r="A392" s="2" t="s">
        <v>151</v>
      </c>
      <c r="B392" s="2" t="n">
        <v>551499</v>
      </c>
      <c r="C392" s="2" t="s">
        <v>1137</v>
      </c>
      <c r="D392" s="2" t="s">
        <v>65</v>
      </c>
      <c r="E392" s="2" t="s">
        <v>2</v>
      </c>
      <c r="F392" s="2" t="n">
        <v>0</v>
      </c>
      <c r="G392" s="2" t="s">
        <v>3</v>
      </c>
    </row>
    <row r="393" customFormat="false" ht="12.8" hidden="false" customHeight="false" outlineLevel="0" collapsed="false">
      <c r="A393" s="2" t="s">
        <v>112</v>
      </c>
      <c r="B393" s="2" t="n">
        <v>1329301</v>
      </c>
      <c r="C393" s="2" t="s">
        <v>1137</v>
      </c>
      <c r="D393" s="2" t="s">
        <v>227</v>
      </c>
      <c r="E393" s="2" t="s">
        <v>2</v>
      </c>
      <c r="F393" s="2" t="n">
        <v>2</v>
      </c>
      <c r="G393" s="2" t="s">
        <v>421</v>
      </c>
    </row>
    <row r="394" customFormat="false" ht="12.8" hidden="false" customHeight="false" outlineLevel="0" collapsed="false">
      <c r="A394" s="2" t="s">
        <v>79</v>
      </c>
      <c r="B394" s="2" t="n">
        <v>430052</v>
      </c>
      <c r="C394" s="2" t="s">
        <v>1137</v>
      </c>
      <c r="D394" s="2" t="s">
        <v>24</v>
      </c>
      <c r="E394" s="2" t="s">
        <v>2</v>
      </c>
      <c r="F394" s="2" t="n">
        <v>0</v>
      </c>
      <c r="G394" s="2" t="s">
        <v>3</v>
      </c>
    </row>
    <row r="395" customFormat="false" ht="12.8" hidden="false" customHeight="false" outlineLevel="0" collapsed="false">
      <c r="A395" s="2" t="s">
        <v>151</v>
      </c>
      <c r="C395" s="2" t="s">
        <v>610</v>
      </c>
      <c r="D395" s="2" t="s">
        <v>13</v>
      </c>
      <c r="E395" s="2" t="s">
        <v>718</v>
      </c>
      <c r="F395" s="2" t="n">
        <v>0</v>
      </c>
      <c r="G395" s="2" t="s">
        <v>3</v>
      </c>
    </row>
    <row r="396" customFormat="false" ht="12.8" hidden="false" customHeight="false" outlineLevel="0" collapsed="false">
      <c r="A396" s="2" t="s">
        <v>0</v>
      </c>
      <c r="B396" s="2" t="n">
        <v>487256</v>
      </c>
      <c r="C396" s="2" t="s">
        <v>610</v>
      </c>
      <c r="D396" s="2" t="s">
        <v>1659</v>
      </c>
      <c r="E396" s="2" t="s">
        <v>718</v>
      </c>
      <c r="F396" s="2" t="n">
        <v>0</v>
      </c>
      <c r="G396" s="2" t="s">
        <v>3</v>
      </c>
    </row>
    <row r="397" customFormat="false" ht="12.8" hidden="false" customHeight="false" outlineLevel="0" collapsed="false">
      <c r="A397" s="2" t="s">
        <v>0</v>
      </c>
      <c r="B397" s="2" t="n">
        <v>487429</v>
      </c>
      <c r="C397" s="2" t="s">
        <v>610</v>
      </c>
    </row>
    <row r="398" customFormat="false" ht="12.8" hidden="false" customHeight="false" outlineLevel="0" collapsed="false">
      <c r="A398" s="2" t="s">
        <v>160</v>
      </c>
      <c r="B398" s="2" t="n">
        <v>100302112</v>
      </c>
      <c r="C398" s="2" t="s">
        <v>610</v>
      </c>
      <c r="D398" s="2" t="s">
        <v>13</v>
      </c>
      <c r="E398" s="2" t="s">
        <v>2</v>
      </c>
      <c r="F398" s="2" t="n">
        <v>0</v>
      </c>
      <c r="G398" s="2" t="s">
        <v>3</v>
      </c>
    </row>
    <row r="399" customFormat="false" ht="12.8" hidden="false" customHeight="false" outlineLevel="0" collapsed="false">
      <c r="A399" s="2" t="s">
        <v>0</v>
      </c>
      <c r="B399" s="2" t="n">
        <v>487454</v>
      </c>
      <c r="C399" s="2" t="s">
        <v>610</v>
      </c>
      <c r="D399" s="2" t="s">
        <v>21</v>
      </c>
      <c r="E399" s="2" t="s">
        <v>2</v>
      </c>
      <c r="F399" s="2" t="n">
        <v>0</v>
      </c>
      <c r="G399" s="2" t="s">
        <v>3</v>
      </c>
    </row>
    <row r="400" customFormat="false" ht="12.8" hidden="false" customHeight="false" outlineLevel="0" collapsed="false">
      <c r="A400" s="2" t="s">
        <v>194</v>
      </c>
      <c r="C400" s="2" t="s">
        <v>610</v>
      </c>
      <c r="D400" s="2" t="s">
        <v>25</v>
      </c>
      <c r="E400" s="2" t="s">
        <v>8</v>
      </c>
      <c r="F400" s="2" t="n">
        <v>1</v>
      </c>
      <c r="G400" s="2" t="s">
        <v>611</v>
      </c>
    </row>
    <row r="401" customFormat="false" ht="12.8" hidden="false" customHeight="false" outlineLevel="0" collapsed="false">
      <c r="A401" s="2" t="s">
        <v>130</v>
      </c>
      <c r="B401" s="2" t="n">
        <v>524645</v>
      </c>
      <c r="C401" s="2" t="s">
        <v>1076</v>
      </c>
      <c r="D401" s="2" t="s">
        <v>43</v>
      </c>
      <c r="E401" s="2" t="s">
        <v>2</v>
      </c>
      <c r="F401" s="2" t="n">
        <v>1</v>
      </c>
      <c r="G401" s="2" t="s">
        <v>492</v>
      </c>
    </row>
    <row r="402" customFormat="false" ht="12.8" hidden="false" customHeight="false" outlineLevel="0" collapsed="false">
      <c r="A402" s="2" t="s">
        <v>0</v>
      </c>
      <c r="B402" s="2" t="n">
        <v>487539</v>
      </c>
      <c r="C402" s="2" t="s">
        <v>1076</v>
      </c>
      <c r="D402" s="2" t="s">
        <v>21</v>
      </c>
      <c r="E402" s="2" t="s">
        <v>2</v>
      </c>
      <c r="F402" s="2" t="n">
        <v>0</v>
      </c>
      <c r="G402" s="2" t="s">
        <v>3</v>
      </c>
    </row>
    <row r="403" customFormat="false" ht="12.8" hidden="false" customHeight="false" outlineLevel="0" collapsed="false">
      <c r="A403" s="2" t="s">
        <v>110</v>
      </c>
      <c r="C403" s="2" t="s">
        <v>648</v>
      </c>
      <c r="D403" s="2" t="s">
        <v>21</v>
      </c>
      <c r="E403" s="2" t="s">
        <v>2</v>
      </c>
      <c r="F403" s="2" t="n">
        <v>0</v>
      </c>
      <c r="G403" s="2" t="s">
        <v>3</v>
      </c>
    </row>
    <row r="404" customFormat="false" ht="12.8" hidden="false" customHeight="false" outlineLevel="0" collapsed="false">
      <c r="A404" s="2" t="s">
        <v>130</v>
      </c>
      <c r="B404" s="2" t="n">
        <v>524793</v>
      </c>
      <c r="C404" s="2" t="s">
        <v>648</v>
      </c>
      <c r="D404" s="2" t="s">
        <v>21</v>
      </c>
      <c r="E404" s="2" t="s">
        <v>2</v>
      </c>
      <c r="F404" s="2" t="n">
        <v>0</v>
      </c>
      <c r="G404" s="2" t="s">
        <v>3</v>
      </c>
    </row>
    <row r="405" customFormat="false" ht="12.8" hidden="false" customHeight="false" outlineLevel="0" collapsed="false">
      <c r="A405" s="2" t="s">
        <v>79</v>
      </c>
      <c r="C405" s="2" t="s">
        <v>648</v>
      </c>
      <c r="D405" s="2" t="s">
        <v>186</v>
      </c>
      <c r="E405" s="2" t="s">
        <v>2</v>
      </c>
      <c r="F405" s="2" t="n">
        <v>0</v>
      </c>
      <c r="G405" s="2" t="s">
        <v>3</v>
      </c>
    </row>
    <row r="406" customFormat="false" ht="12.8" hidden="false" customHeight="false" outlineLevel="0" collapsed="false">
      <c r="A406" s="2" t="s">
        <v>182</v>
      </c>
      <c r="B406" s="2" t="n">
        <v>678644</v>
      </c>
      <c r="C406" s="2" t="s">
        <v>648</v>
      </c>
      <c r="D406" s="2" t="s">
        <v>647</v>
      </c>
      <c r="E406" s="2" t="s">
        <v>8</v>
      </c>
      <c r="F406" s="2" t="n">
        <v>2</v>
      </c>
      <c r="G406" s="2" t="s">
        <v>649</v>
      </c>
    </row>
    <row r="407" customFormat="false" ht="12.8" hidden="false" customHeight="false" outlineLevel="0" collapsed="false">
      <c r="A407" s="2" t="s">
        <v>0</v>
      </c>
      <c r="B407" s="2" t="n">
        <v>487809</v>
      </c>
      <c r="C407" s="2" t="s">
        <v>1660</v>
      </c>
      <c r="D407" s="2" t="s">
        <v>1661</v>
      </c>
      <c r="E407" s="2" t="s">
        <v>2</v>
      </c>
      <c r="F407" s="2" t="n">
        <v>0</v>
      </c>
      <c r="G407" s="2" t="s">
        <v>3</v>
      </c>
    </row>
    <row r="408" customFormat="false" ht="12.8" hidden="false" customHeight="false" outlineLevel="0" collapsed="false">
      <c r="A408" s="2" t="s">
        <v>0</v>
      </c>
      <c r="B408" s="2" t="n">
        <v>487812</v>
      </c>
      <c r="C408" s="2" t="s">
        <v>1660</v>
      </c>
      <c r="D408" s="2" t="s">
        <v>1662</v>
      </c>
      <c r="E408" s="2" t="s">
        <v>2</v>
      </c>
      <c r="F408" s="2" t="n">
        <v>0</v>
      </c>
      <c r="G408" s="2" t="s">
        <v>3</v>
      </c>
    </row>
    <row r="409" customFormat="false" ht="12.8" hidden="false" customHeight="false" outlineLevel="0" collapsed="false">
      <c r="A409" s="2" t="s">
        <v>194</v>
      </c>
      <c r="B409" s="2" t="n">
        <v>430364</v>
      </c>
      <c r="C409" s="2" t="s">
        <v>1663</v>
      </c>
      <c r="D409" s="2" t="s">
        <v>84</v>
      </c>
      <c r="E409" s="2" t="s">
        <v>2</v>
      </c>
      <c r="F409" s="2" t="n">
        <v>0</v>
      </c>
      <c r="G409" s="2" t="s">
        <v>3</v>
      </c>
    </row>
    <row r="410" customFormat="false" ht="12.8" hidden="false" customHeight="false" outlineLevel="0" collapsed="false">
      <c r="A410" s="2" t="s">
        <v>194</v>
      </c>
      <c r="B410" s="2" t="n">
        <v>438535</v>
      </c>
      <c r="C410" s="2" t="s">
        <v>1663</v>
      </c>
      <c r="D410" s="2" t="s">
        <v>84</v>
      </c>
      <c r="E410" s="2" t="s">
        <v>2</v>
      </c>
      <c r="F410" s="2" t="n">
        <v>0</v>
      </c>
      <c r="G410" s="2" t="s">
        <v>3</v>
      </c>
    </row>
    <row r="411" customFormat="false" ht="12.8" hidden="false" customHeight="false" outlineLevel="0" collapsed="false">
      <c r="A411" s="2" t="s">
        <v>194</v>
      </c>
      <c r="B411" s="2" t="n">
        <v>430439</v>
      </c>
      <c r="C411" s="2" t="s">
        <v>1664</v>
      </c>
      <c r="D411" s="2" t="s">
        <v>1665</v>
      </c>
      <c r="E411" s="2" t="s">
        <v>2</v>
      </c>
      <c r="F411" s="2" t="n">
        <v>0</v>
      </c>
      <c r="G411" s="2" t="s">
        <v>3</v>
      </c>
    </row>
    <row r="412" customFormat="false" ht="12.8" hidden="false" customHeight="false" outlineLevel="0" collapsed="false">
      <c r="A412" s="2" t="s">
        <v>194</v>
      </c>
      <c r="B412" s="2" t="n">
        <v>430441</v>
      </c>
      <c r="C412" s="2" t="s">
        <v>1664</v>
      </c>
      <c r="D412" s="2" t="s">
        <v>21</v>
      </c>
      <c r="E412" s="2" t="s">
        <v>2</v>
      </c>
      <c r="F412" s="2" t="n">
        <v>0</v>
      </c>
      <c r="G412" s="2" t="s">
        <v>3</v>
      </c>
    </row>
    <row r="413" customFormat="false" ht="12.8" hidden="false" customHeight="false" outlineLevel="0" collapsed="false">
      <c r="A413" s="2" t="s">
        <v>182</v>
      </c>
      <c r="B413" s="2" t="n">
        <v>679137</v>
      </c>
      <c r="C413" s="2" t="s">
        <v>1664</v>
      </c>
      <c r="D413" s="2" t="s">
        <v>9</v>
      </c>
      <c r="E413" s="2" t="s">
        <v>718</v>
      </c>
      <c r="F413" s="2" t="n">
        <v>0</v>
      </c>
      <c r="G413" s="2" t="s">
        <v>3</v>
      </c>
    </row>
    <row r="414" customFormat="false" ht="12.8" hidden="false" customHeight="false" outlineLevel="0" collapsed="false">
      <c r="A414" s="2" t="s">
        <v>130</v>
      </c>
      <c r="C414" s="2" t="s">
        <v>1664</v>
      </c>
      <c r="D414" s="2" t="s">
        <v>9</v>
      </c>
      <c r="E414" s="2" t="s">
        <v>718</v>
      </c>
      <c r="F414" s="2" t="n">
        <v>0</v>
      </c>
      <c r="G414" s="2" t="s">
        <v>3</v>
      </c>
    </row>
    <row r="415" customFormat="false" ht="12.8" hidden="false" customHeight="false" outlineLevel="0" collapsed="false">
      <c r="A415" s="2" t="s">
        <v>0</v>
      </c>
      <c r="B415" s="2" t="n">
        <v>488164</v>
      </c>
      <c r="C415" s="2" t="s">
        <v>1664</v>
      </c>
      <c r="D415" s="2" t="s">
        <v>1666</v>
      </c>
      <c r="E415" s="2" t="s">
        <v>2</v>
      </c>
      <c r="F415" s="2" t="n">
        <v>0</v>
      </c>
      <c r="G415" s="2" t="s">
        <v>3</v>
      </c>
    </row>
    <row r="416" customFormat="false" ht="12.8" hidden="false" customHeight="false" outlineLevel="0" collapsed="false">
      <c r="A416" s="2" t="s">
        <v>0</v>
      </c>
      <c r="B416" s="2" t="n">
        <v>488213</v>
      </c>
      <c r="C416" s="2" t="s">
        <v>1411</v>
      </c>
      <c r="D416" s="2" t="s">
        <v>13</v>
      </c>
      <c r="E416" s="2" t="s">
        <v>2</v>
      </c>
      <c r="F416" s="2" t="n">
        <v>0</v>
      </c>
      <c r="G416" s="2" t="s">
        <v>3</v>
      </c>
    </row>
    <row r="417" customFormat="false" ht="12.8" hidden="false" customHeight="false" outlineLevel="0" collapsed="false">
      <c r="A417" s="2" t="s">
        <v>0</v>
      </c>
      <c r="B417" s="2" t="n">
        <v>488216</v>
      </c>
      <c r="C417" s="2" t="s">
        <v>1411</v>
      </c>
      <c r="D417" s="2" t="s">
        <v>13</v>
      </c>
      <c r="E417" s="2" t="s">
        <v>2</v>
      </c>
      <c r="F417" s="2" t="n">
        <v>0</v>
      </c>
      <c r="G417" s="2" t="s">
        <v>3</v>
      </c>
    </row>
    <row r="418" customFormat="false" ht="12.8" hidden="false" customHeight="false" outlineLevel="0" collapsed="false">
      <c r="A418" s="2" t="s">
        <v>110</v>
      </c>
      <c r="B418" s="2" t="n">
        <v>26431</v>
      </c>
      <c r="C418" s="2" t="s">
        <v>1411</v>
      </c>
      <c r="E418" s="2" t="s">
        <v>2</v>
      </c>
      <c r="F418" s="2" t="n">
        <v>0</v>
      </c>
      <c r="G418" s="2" t="s">
        <v>3</v>
      </c>
    </row>
    <row r="419" customFormat="false" ht="12.8" hidden="false" customHeight="false" outlineLevel="0" collapsed="false">
      <c r="A419" s="2" t="s">
        <v>0</v>
      </c>
      <c r="B419" s="2" t="n">
        <v>488191</v>
      </c>
      <c r="C419" s="2" t="s">
        <v>1411</v>
      </c>
      <c r="D419" s="2" t="s">
        <v>21</v>
      </c>
      <c r="E419" s="2" t="s">
        <v>2</v>
      </c>
      <c r="F419" s="2" t="n">
        <v>0</v>
      </c>
      <c r="G419" s="2" t="s">
        <v>3</v>
      </c>
    </row>
    <row r="420" customFormat="false" ht="12.8" hidden="false" customHeight="false" outlineLevel="0" collapsed="false">
      <c r="A420" s="2" t="s">
        <v>110</v>
      </c>
      <c r="B420" s="2" t="n">
        <v>26442</v>
      </c>
      <c r="C420" s="2" t="s">
        <v>1411</v>
      </c>
      <c r="D420" s="2" t="s">
        <v>21</v>
      </c>
      <c r="E420" s="2" t="s">
        <v>2</v>
      </c>
      <c r="F420" s="2" t="n">
        <v>0</v>
      </c>
      <c r="G420" s="2" t="s">
        <v>3</v>
      </c>
    </row>
    <row r="421" customFormat="false" ht="12.8" hidden="false" customHeight="false" outlineLevel="0" collapsed="false">
      <c r="A421" s="2" t="s">
        <v>79</v>
      </c>
      <c r="C421" s="2" t="s">
        <v>1411</v>
      </c>
      <c r="D421" s="2" t="s">
        <v>84</v>
      </c>
      <c r="E421" s="2" t="s">
        <v>2</v>
      </c>
      <c r="F421" s="2" t="n">
        <v>0</v>
      </c>
      <c r="G421" s="2" t="s">
        <v>3</v>
      </c>
    </row>
    <row r="422" customFormat="false" ht="12.8" hidden="false" customHeight="false" outlineLevel="0" collapsed="false">
      <c r="A422" s="2" t="s">
        <v>0</v>
      </c>
      <c r="B422" s="2" t="n">
        <v>488270</v>
      </c>
      <c r="C422" s="2" t="s">
        <v>1411</v>
      </c>
      <c r="D422" s="2" t="s">
        <v>150</v>
      </c>
      <c r="E422" s="2" t="s">
        <v>2</v>
      </c>
      <c r="F422" s="2" t="n">
        <v>1</v>
      </c>
      <c r="G422" s="2" t="s">
        <v>492</v>
      </c>
    </row>
    <row r="423" customFormat="false" ht="12.8" hidden="false" customHeight="false" outlineLevel="0" collapsed="false">
      <c r="A423" s="2" t="s">
        <v>130</v>
      </c>
      <c r="B423" s="2" t="n">
        <v>525123</v>
      </c>
      <c r="C423" s="2" t="s">
        <v>1411</v>
      </c>
      <c r="D423" s="2" t="s">
        <v>21</v>
      </c>
      <c r="E423" s="2" t="s">
        <v>2</v>
      </c>
      <c r="F423" s="2" t="n">
        <v>0</v>
      </c>
      <c r="G423" s="2" t="s">
        <v>3</v>
      </c>
    </row>
    <row r="424" customFormat="false" ht="12.8" hidden="false" customHeight="false" outlineLevel="0" collapsed="false">
      <c r="A424" s="2" t="s">
        <v>79</v>
      </c>
      <c r="B424" s="2" t="n">
        <v>430511</v>
      </c>
      <c r="C424" s="2" t="s">
        <v>1170</v>
      </c>
      <c r="D424" s="2" t="s">
        <v>21</v>
      </c>
      <c r="E424" s="2" t="s">
        <v>2</v>
      </c>
      <c r="F424" s="2" t="n">
        <v>0</v>
      </c>
      <c r="G424" s="2" t="s">
        <v>3</v>
      </c>
    </row>
    <row r="425" customFormat="false" ht="12.8" hidden="false" customHeight="false" outlineLevel="0" collapsed="false">
      <c r="A425" s="2" t="s">
        <v>1667</v>
      </c>
      <c r="B425" s="2" t="n">
        <v>88741</v>
      </c>
      <c r="C425" s="2" t="s">
        <v>1170</v>
      </c>
      <c r="D425" s="2" t="s">
        <v>35</v>
      </c>
      <c r="E425" s="2" t="s">
        <v>2</v>
      </c>
      <c r="F425" s="2" t="n">
        <v>0</v>
      </c>
      <c r="G425" s="2" t="s">
        <v>3</v>
      </c>
    </row>
    <row r="426" customFormat="false" ht="12.8" hidden="false" customHeight="false" outlineLevel="0" collapsed="false">
      <c r="A426" s="2" t="s">
        <v>130</v>
      </c>
      <c r="B426" s="2" t="n">
        <v>525179</v>
      </c>
      <c r="C426" s="2" t="s">
        <v>1170</v>
      </c>
      <c r="D426" s="2" t="s">
        <v>150</v>
      </c>
      <c r="E426" s="2" t="s">
        <v>2</v>
      </c>
      <c r="F426" s="2" t="n">
        <v>0</v>
      </c>
      <c r="G426" s="2" t="s">
        <v>3</v>
      </c>
    </row>
    <row r="427" customFormat="false" ht="12.8" hidden="false" customHeight="false" outlineLevel="0" collapsed="false">
      <c r="A427" s="2" t="s">
        <v>194</v>
      </c>
      <c r="B427" s="2" t="n">
        <v>438676</v>
      </c>
      <c r="C427" s="2" t="s">
        <v>1170</v>
      </c>
      <c r="D427" s="2" t="s">
        <v>31</v>
      </c>
      <c r="E427" s="2" t="s">
        <v>2</v>
      </c>
      <c r="F427" s="2" t="n">
        <v>0</v>
      </c>
      <c r="G427" s="2" t="s">
        <v>3</v>
      </c>
    </row>
    <row r="428" customFormat="false" ht="12.8" hidden="false" customHeight="false" outlineLevel="0" collapsed="false">
      <c r="A428" s="2" t="s">
        <v>130</v>
      </c>
      <c r="B428" s="2" t="n">
        <v>525186</v>
      </c>
      <c r="C428" s="2" t="s">
        <v>1170</v>
      </c>
      <c r="D428" s="2" t="s">
        <v>21</v>
      </c>
      <c r="E428" s="2" t="s">
        <v>2</v>
      </c>
      <c r="F428" s="2" t="n">
        <v>0</v>
      </c>
      <c r="G428" s="2" t="s">
        <v>3</v>
      </c>
    </row>
    <row r="429" customFormat="false" ht="12.8" hidden="false" customHeight="false" outlineLevel="0" collapsed="false">
      <c r="A429" s="2" t="s">
        <v>194</v>
      </c>
      <c r="B429" s="2" t="n">
        <v>438681</v>
      </c>
      <c r="C429" s="2" t="s">
        <v>1170</v>
      </c>
      <c r="D429" s="2" t="s">
        <v>1171</v>
      </c>
      <c r="E429" s="2" t="s">
        <v>8</v>
      </c>
      <c r="F429" s="2" t="n">
        <v>1</v>
      </c>
      <c r="G429" s="2" t="s">
        <v>1172</v>
      </c>
    </row>
    <row r="430" customFormat="false" ht="12.8" hidden="false" customHeight="false" outlineLevel="0" collapsed="false">
      <c r="A430" s="2" t="s">
        <v>79</v>
      </c>
      <c r="C430" s="2" t="s">
        <v>928</v>
      </c>
      <c r="D430" s="2" t="s">
        <v>929</v>
      </c>
      <c r="E430" s="2" t="s">
        <v>8</v>
      </c>
      <c r="F430" s="2" t="n">
        <v>1</v>
      </c>
      <c r="G430" s="2" t="s">
        <v>930</v>
      </c>
    </row>
    <row r="431" customFormat="false" ht="12.8" hidden="false" customHeight="false" outlineLevel="0" collapsed="false">
      <c r="A431" s="2" t="s">
        <v>79</v>
      </c>
      <c r="B431" s="2" t="n">
        <v>480583</v>
      </c>
      <c r="C431" s="2" t="s">
        <v>928</v>
      </c>
      <c r="D431" s="2" t="s">
        <v>118</v>
      </c>
      <c r="E431" s="2" t="s">
        <v>2</v>
      </c>
      <c r="F431" s="2" t="n">
        <v>0</v>
      </c>
      <c r="G431" s="2" t="s">
        <v>3</v>
      </c>
    </row>
    <row r="432" customFormat="false" ht="12.8" hidden="false" customHeight="false" outlineLevel="0" collapsed="false">
      <c r="A432" s="2" t="s">
        <v>151</v>
      </c>
      <c r="B432" s="2" t="n">
        <v>552332</v>
      </c>
      <c r="C432" s="2" t="s">
        <v>928</v>
      </c>
      <c r="D432" s="2" t="s">
        <v>31</v>
      </c>
      <c r="E432" s="2" t="s">
        <v>2</v>
      </c>
      <c r="F432" s="2" t="n">
        <v>0</v>
      </c>
      <c r="G432" s="2" t="s">
        <v>3</v>
      </c>
    </row>
    <row r="433" customFormat="false" ht="12.8" hidden="false" customHeight="false" outlineLevel="0" collapsed="false">
      <c r="A433" s="2" t="s">
        <v>130</v>
      </c>
      <c r="B433" s="2" t="n">
        <v>525268</v>
      </c>
      <c r="C433" s="2" t="s">
        <v>928</v>
      </c>
      <c r="D433" s="2" t="s">
        <v>1668</v>
      </c>
      <c r="E433" s="2" t="s">
        <v>2</v>
      </c>
      <c r="F433" s="2" t="n">
        <v>0</v>
      </c>
      <c r="G433" s="2" t="s">
        <v>3</v>
      </c>
    </row>
    <row r="434" customFormat="false" ht="12.8" hidden="false" customHeight="false" outlineLevel="0" collapsed="false">
      <c r="A434" s="2" t="s">
        <v>130</v>
      </c>
      <c r="B434" s="2" t="n">
        <v>525284</v>
      </c>
      <c r="C434" s="2" t="s">
        <v>928</v>
      </c>
      <c r="D434" s="2" t="s">
        <v>65</v>
      </c>
      <c r="E434" s="2" t="s">
        <v>2</v>
      </c>
      <c r="F434" s="2" t="n">
        <v>0</v>
      </c>
      <c r="G434" s="2" t="s">
        <v>3</v>
      </c>
    </row>
    <row r="435" customFormat="false" ht="12.8" hidden="false" customHeight="false" outlineLevel="0" collapsed="false">
      <c r="A435" s="2" t="s">
        <v>0</v>
      </c>
      <c r="B435" s="2" t="n">
        <v>488465</v>
      </c>
      <c r="C435" s="2" t="s">
        <v>928</v>
      </c>
      <c r="D435" s="2" t="s">
        <v>1668</v>
      </c>
      <c r="E435" s="2" t="s">
        <v>2</v>
      </c>
      <c r="F435" s="2" t="n">
        <v>0</v>
      </c>
      <c r="G435" s="2" t="s">
        <v>3</v>
      </c>
    </row>
    <row r="436" customFormat="false" ht="12.8" hidden="false" customHeight="false" outlineLevel="0" collapsed="false">
      <c r="A436" s="2" t="s">
        <v>0</v>
      </c>
      <c r="B436" s="2" t="n">
        <v>488469</v>
      </c>
      <c r="C436" s="2" t="s">
        <v>928</v>
      </c>
      <c r="D436" s="2" t="s">
        <v>73</v>
      </c>
      <c r="E436" s="2" t="s">
        <v>2</v>
      </c>
      <c r="F436" s="2" t="n">
        <v>0</v>
      </c>
      <c r="G436" s="2" t="s">
        <v>3</v>
      </c>
    </row>
    <row r="437" customFormat="false" ht="12.8" hidden="false" customHeight="false" outlineLevel="0" collapsed="false">
      <c r="A437" s="2" t="s">
        <v>112</v>
      </c>
      <c r="B437" s="2" t="n">
        <v>500007</v>
      </c>
      <c r="C437" s="2" t="s">
        <v>928</v>
      </c>
      <c r="D437" s="2" t="s">
        <v>1668</v>
      </c>
      <c r="E437" s="2" t="s">
        <v>2</v>
      </c>
      <c r="F437" s="2" t="n">
        <v>0</v>
      </c>
      <c r="G437" s="2" t="s">
        <v>3</v>
      </c>
    </row>
    <row r="438" customFormat="false" ht="12.8" hidden="false" customHeight="false" outlineLevel="0" collapsed="false">
      <c r="A438" s="2" t="s">
        <v>451</v>
      </c>
      <c r="B438" s="2" t="n">
        <v>88790</v>
      </c>
      <c r="C438" s="2" t="s">
        <v>1669</v>
      </c>
      <c r="D438" s="2" t="s">
        <v>1599</v>
      </c>
      <c r="E438" s="2" t="s">
        <v>2</v>
      </c>
      <c r="F438" s="2" t="n">
        <v>0</v>
      </c>
      <c r="G438" s="2" t="s">
        <v>3</v>
      </c>
    </row>
    <row r="439" customFormat="false" ht="12.8" hidden="false" customHeight="false" outlineLevel="0" collapsed="false">
      <c r="A439" s="2" t="s">
        <v>130</v>
      </c>
      <c r="B439" s="2" t="n">
        <v>525353</v>
      </c>
      <c r="C439" s="2" t="s">
        <v>1669</v>
      </c>
      <c r="D439" s="2" t="s">
        <v>1670</v>
      </c>
      <c r="E439" s="2" t="s">
        <v>2</v>
      </c>
      <c r="F439" s="2" t="n">
        <v>0</v>
      </c>
      <c r="G439" s="2" t="s">
        <v>3</v>
      </c>
    </row>
    <row r="440" customFormat="false" ht="12.8" hidden="false" customHeight="false" outlineLevel="0" collapsed="false">
      <c r="A440" s="2" t="s">
        <v>1671</v>
      </c>
      <c r="B440" s="2" t="n">
        <v>500047</v>
      </c>
      <c r="C440" s="2" t="s">
        <v>1669</v>
      </c>
      <c r="D440" s="2" t="s">
        <v>22</v>
      </c>
      <c r="E440" s="2" t="s">
        <v>2</v>
      </c>
      <c r="F440" s="2" t="n">
        <v>0</v>
      </c>
      <c r="G440" s="2" t="s">
        <v>3</v>
      </c>
    </row>
    <row r="441" customFormat="false" ht="12.8" hidden="false" customHeight="false" outlineLevel="0" collapsed="false">
      <c r="A441" s="2" t="s">
        <v>451</v>
      </c>
      <c r="B441" s="2" t="n">
        <v>88805</v>
      </c>
      <c r="C441" s="2" t="s">
        <v>1669</v>
      </c>
      <c r="D441" s="2" t="s">
        <v>13</v>
      </c>
      <c r="E441" s="2" t="s">
        <v>2</v>
      </c>
      <c r="F441" s="2" t="n">
        <v>0</v>
      </c>
      <c r="G441" s="2" t="s">
        <v>3</v>
      </c>
    </row>
    <row r="442" customFormat="false" ht="12.8" hidden="false" customHeight="false" outlineLevel="0" collapsed="false">
      <c r="A442" s="2" t="s">
        <v>182</v>
      </c>
      <c r="B442" s="2" t="n">
        <v>679449</v>
      </c>
      <c r="C442" s="2" t="s">
        <v>1669</v>
      </c>
      <c r="D442" s="2" t="s">
        <v>22</v>
      </c>
      <c r="E442" s="2" t="s">
        <v>2</v>
      </c>
      <c r="F442" s="2" t="n">
        <v>0</v>
      </c>
      <c r="G442" s="2" t="s">
        <v>3</v>
      </c>
    </row>
    <row r="443" customFormat="false" ht="12.8" hidden="false" customHeight="false" outlineLevel="0" collapsed="false">
      <c r="A443" s="2" t="s">
        <v>110</v>
      </c>
      <c r="B443" s="2" t="n">
        <v>26963</v>
      </c>
      <c r="C443" s="2" t="s">
        <v>1669</v>
      </c>
      <c r="D443" s="2" t="s">
        <v>21</v>
      </c>
      <c r="F443" s="2" t="n">
        <v>0</v>
      </c>
      <c r="G443" s="2" t="s">
        <v>3</v>
      </c>
    </row>
    <row r="444" customFormat="false" ht="12.8" hidden="false" customHeight="false" outlineLevel="0" collapsed="false">
      <c r="A444" s="2" t="s">
        <v>110</v>
      </c>
      <c r="B444" s="2" t="n">
        <v>2708027</v>
      </c>
      <c r="C444" s="2" t="s">
        <v>1359</v>
      </c>
      <c r="D444" s="2" t="s">
        <v>21</v>
      </c>
      <c r="F444" s="2" t="n">
        <v>0</v>
      </c>
      <c r="G444" s="2" t="s">
        <v>3</v>
      </c>
    </row>
    <row r="445" customFormat="false" ht="12.8" hidden="false" customHeight="false" outlineLevel="0" collapsed="false">
      <c r="A445" s="2" t="s">
        <v>112</v>
      </c>
      <c r="C445" s="2" t="s">
        <v>1359</v>
      </c>
      <c r="D445" s="2" t="s">
        <v>1672</v>
      </c>
      <c r="E445" s="2" t="s">
        <v>8</v>
      </c>
      <c r="F445" s="2" t="n">
        <v>0</v>
      </c>
      <c r="G445" s="2" t="s">
        <v>3</v>
      </c>
    </row>
    <row r="446" customFormat="false" ht="12.8" hidden="false" customHeight="false" outlineLevel="0" collapsed="false">
      <c r="A446" s="2" t="s">
        <v>0</v>
      </c>
      <c r="B446" s="2" t="n">
        <v>488613</v>
      </c>
      <c r="C446" s="2" t="s">
        <v>1359</v>
      </c>
      <c r="D446" s="2" t="s">
        <v>1360</v>
      </c>
      <c r="E446" s="2" t="s">
        <v>8</v>
      </c>
      <c r="F446" s="2" t="n">
        <v>1</v>
      </c>
      <c r="G446" s="2" t="s">
        <v>1361</v>
      </c>
    </row>
    <row r="447" customFormat="false" ht="12.8" hidden="false" customHeight="false" outlineLevel="0" collapsed="false">
      <c r="A447" s="2" t="s">
        <v>0</v>
      </c>
      <c r="B447" s="2" t="n">
        <v>488659</v>
      </c>
      <c r="C447" s="2" t="s">
        <v>1359</v>
      </c>
      <c r="D447" s="2" t="s">
        <v>21</v>
      </c>
      <c r="E447" s="2" t="s">
        <v>2</v>
      </c>
      <c r="F447" s="2" t="n">
        <v>0</v>
      </c>
      <c r="G447" s="2" t="s">
        <v>3</v>
      </c>
    </row>
    <row r="448" customFormat="false" ht="12.8" hidden="false" customHeight="false" outlineLevel="0" collapsed="false">
      <c r="A448" s="2" t="s">
        <v>0</v>
      </c>
      <c r="B448" s="2" t="n">
        <v>488669</v>
      </c>
      <c r="C448" s="2" t="s">
        <v>1359</v>
      </c>
      <c r="D448" s="2" t="s">
        <v>1673</v>
      </c>
      <c r="E448" s="2" t="s">
        <v>2</v>
      </c>
      <c r="F448" s="2" t="n">
        <v>0</v>
      </c>
      <c r="G448" s="2" t="s">
        <v>3</v>
      </c>
    </row>
    <row r="449" customFormat="false" ht="12.8" hidden="false" customHeight="false" outlineLevel="0" collapsed="false">
      <c r="A449" s="2" t="s">
        <v>151</v>
      </c>
      <c r="C449" s="2" t="s">
        <v>1359</v>
      </c>
      <c r="D449" s="2" t="s">
        <v>1674</v>
      </c>
      <c r="E449" s="2" t="s">
        <v>2</v>
      </c>
      <c r="F449" s="2" t="n">
        <v>0</v>
      </c>
      <c r="G449" s="2" t="s">
        <v>3</v>
      </c>
    </row>
    <row r="450" customFormat="false" ht="12.8" hidden="false" customHeight="false" outlineLevel="0" collapsed="false">
      <c r="A450" s="2" t="s">
        <v>0</v>
      </c>
      <c r="B450" s="2" t="n">
        <v>488685</v>
      </c>
      <c r="C450" s="2" t="s">
        <v>1359</v>
      </c>
      <c r="D450" s="2" t="s">
        <v>22</v>
      </c>
      <c r="E450" s="2" t="s">
        <v>2</v>
      </c>
      <c r="F450" s="2" t="n">
        <v>0</v>
      </c>
      <c r="G450" s="2" t="s">
        <v>3</v>
      </c>
    </row>
    <row r="451" customFormat="false" ht="12.8" hidden="false" customHeight="false" outlineLevel="0" collapsed="false">
      <c r="A451" s="2" t="s">
        <v>110</v>
      </c>
      <c r="B451" s="2" t="n">
        <v>27439</v>
      </c>
      <c r="C451" s="2" t="s">
        <v>1675</v>
      </c>
      <c r="D451" s="2" t="s">
        <v>21</v>
      </c>
      <c r="E451" s="2" t="s">
        <v>718</v>
      </c>
      <c r="F451" s="2" t="n">
        <v>0</v>
      </c>
      <c r="G451" s="2" t="s">
        <v>3</v>
      </c>
    </row>
    <row r="452" customFormat="false" ht="12.8" hidden="false" customHeight="false" outlineLevel="0" collapsed="false">
      <c r="A452" s="2" t="s">
        <v>0</v>
      </c>
      <c r="B452" s="2" t="n">
        <v>489004</v>
      </c>
      <c r="C452" s="2" t="s">
        <v>1676</v>
      </c>
      <c r="D452" s="2" t="s">
        <v>1677</v>
      </c>
      <c r="E452" s="2" t="s">
        <v>2</v>
      </c>
      <c r="F452" s="2" t="n">
        <v>0</v>
      </c>
      <c r="G452" s="2" t="s">
        <v>3</v>
      </c>
    </row>
    <row r="453" customFormat="false" ht="12.8" hidden="false" customHeight="false" outlineLevel="0" collapsed="false">
      <c r="A453" s="2" t="s">
        <v>0</v>
      </c>
      <c r="B453" s="2" t="n">
        <v>489134</v>
      </c>
      <c r="C453" s="2" t="s">
        <v>1678</v>
      </c>
      <c r="D453" s="2" t="s">
        <v>1679</v>
      </c>
      <c r="E453" s="2" t="s">
        <v>2</v>
      </c>
      <c r="F453" s="2" t="n">
        <v>0</v>
      </c>
      <c r="G453" s="2" t="s">
        <v>3</v>
      </c>
    </row>
    <row r="454" customFormat="false" ht="12.8" hidden="false" customHeight="false" outlineLevel="0" collapsed="false">
      <c r="A454" s="2" t="s">
        <v>0</v>
      </c>
      <c r="B454" s="2" t="n">
        <v>489149</v>
      </c>
      <c r="C454" s="2" t="s">
        <v>1678</v>
      </c>
      <c r="D454" s="2" t="s">
        <v>1680</v>
      </c>
      <c r="E454" s="2" t="s">
        <v>2</v>
      </c>
      <c r="F454" s="2" t="n">
        <v>0</v>
      </c>
      <c r="G454" s="2" t="s">
        <v>3</v>
      </c>
    </row>
    <row r="455" customFormat="false" ht="12.8" hidden="false" customHeight="false" outlineLevel="0" collapsed="false">
      <c r="A455" s="2" t="s">
        <v>0</v>
      </c>
      <c r="B455" s="2" t="n">
        <v>489435</v>
      </c>
      <c r="C455" s="2" t="s">
        <v>1681</v>
      </c>
      <c r="D455" s="2" t="s">
        <v>17</v>
      </c>
      <c r="E455" s="2" t="s">
        <v>2</v>
      </c>
      <c r="F455" s="2" t="n">
        <v>0</v>
      </c>
      <c r="G455" s="2" t="s">
        <v>3</v>
      </c>
    </row>
    <row r="456" customFormat="false" ht="12.8" hidden="false" customHeight="false" outlineLevel="0" collapsed="false">
      <c r="A456" s="2" t="s">
        <v>130</v>
      </c>
      <c r="B456" s="2" t="n">
        <v>526168</v>
      </c>
      <c r="C456" s="2" t="s">
        <v>1682</v>
      </c>
      <c r="D456" s="2" t="s">
        <v>1683</v>
      </c>
      <c r="E456" s="2" t="s">
        <v>2</v>
      </c>
      <c r="F456" s="2" t="n">
        <v>0</v>
      </c>
      <c r="G456" s="2" t="s">
        <v>3</v>
      </c>
    </row>
    <row r="457" customFormat="false" ht="12.8" hidden="false" customHeight="false" outlineLevel="0" collapsed="false">
      <c r="A457" s="2" t="s">
        <v>0</v>
      </c>
      <c r="B457" s="2" t="n">
        <v>489599</v>
      </c>
      <c r="C457" s="2" t="s">
        <v>1682</v>
      </c>
      <c r="D457" s="2" t="s">
        <v>84</v>
      </c>
      <c r="E457" s="2" t="s">
        <v>2</v>
      </c>
      <c r="F457" s="2" t="n">
        <v>0</v>
      </c>
      <c r="G457" s="2" t="s">
        <v>3</v>
      </c>
    </row>
    <row r="458" customFormat="false" ht="12.8" hidden="false" customHeight="false" outlineLevel="0" collapsed="false">
      <c r="A458" s="2" t="s">
        <v>1667</v>
      </c>
      <c r="C458" s="2" t="s">
        <v>1684</v>
      </c>
      <c r="D458" s="2" t="s">
        <v>1685</v>
      </c>
      <c r="E458" s="2" t="s">
        <v>2</v>
      </c>
      <c r="F458" s="2" t="n">
        <v>0</v>
      </c>
      <c r="G458" s="2" t="s">
        <v>3</v>
      </c>
    </row>
    <row r="459" customFormat="false" ht="12.8" hidden="false" customHeight="false" outlineLevel="0" collapsed="false">
      <c r="A459" s="2" t="s">
        <v>110</v>
      </c>
      <c r="B459" s="2" t="n">
        <v>28951</v>
      </c>
      <c r="C459" s="2" t="s">
        <v>1684</v>
      </c>
      <c r="D459" s="2" t="s">
        <v>1686</v>
      </c>
      <c r="E459" s="2" t="s">
        <v>2</v>
      </c>
      <c r="F459" s="2" t="n">
        <v>0</v>
      </c>
      <c r="G459" s="2" t="s">
        <v>3</v>
      </c>
    </row>
    <row r="460" customFormat="false" ht="12.8" hidden="false" customHeight="false" outlineLevel="0" collapsed="false">
      <c r="A460" s="2" t="s">
        <v>160</v>
      </c>
      <c r="B460" s="2" t="n">
        <v>100303288</v>
      </c>
      <c r="C460" s="2" t="s">
        <v>1687</v>
      </c>
      <c r="D460" s="2" t="s">
        <v>1688</v>
      </c>
      <c r="E460" s="2" t="s">
        <v>8</v>
      </c>
      <c r="F460" s="2" t="n">
        <v>0</v>
      </c>
      <c r="G460" s="2" t="s">
        <v>3</v>
      </c>
    </row>
    <row r="461" customFormat="false" ht="12.8" hidden="false" customHeight="false" outlineLevel="0" collapsed="false">
      <c r="A461" s="2" t="s">
        <v>0</v>
      </c>
      <c r="B461" s="2" t="n">
        <v>489914</v>
      </c>
      <c r="C461" s="2" t="s">
        <v>1687</v>
      </c>
      <c r="D461" s="2" t="s">
        <v>1689</v>
      </c>
      <c r="E461" s="2" t="s">
        <v>2</v>
      </c>
      <c r="F461" s="2" t="n">
        <v>0</v>
      </c>
      <c r="G461" s="2" t="s">
        <v>3</v>
      </c>
    </row>
    <row r="462" customFormat="false" ht="12.8" hidden="false" customHeight="false" outlineLevel="0" collapsed="false">
      <c r="A462" s="2" t="s">
        <v>110</v>
      </c>
      <c r="C462" s="2" t="s">
        <v>736</v>
      </c>
      <c r="D462" s="2" t="s">
        <v>1690</v>
      </c>
      <c r="E462" s="2" t="s">
        <v>718</v>
      </c>
      <c r="F462" s="2" t="n">
        <v>0</v>
      </c>
      <c r="G462" s="2" t="s">
        <v>3</v>
      </c>
    </row>
    <row r="463" customFormat="false" ht="12.8" hidden="false" customHeight="false" outlineLevel="0" collapsed="false">
      <c r="A463" s="2" t="s">
        <v>0</v>
      </c>
      <c r="B463" s="2" t="n">
        <v>489986</v>
      </c>
      <c r="C463" s="2" t="s">
        <v>736</v>
      </c>
      <c r="D463" s="2" t="s">
        <v>737</v>
      </c>
      <c r="E463" s="2" t="s">
        <v>8</v>
      </c>
      <c r="F463" s="2" t="n">
        <v>4</v>
      </c>
      <c r="G463" s="2" t="s">
        <v>523</v>
      </c>
    </row>
    <row r="464" customFormat="false" ht="12.8" hidden="false" customHeight="false" outlineLevel="0" collapsed="false">
      <c r="A464" s="2" t="s">
        <v>151</v>
      </c>
      <c r="B464" s="2" t="n">
        <v>554635</v>
      </c>
      <c r="C464" s="2" t="s">
        <v>1222</v>
      </c>
      <c r="D464" s="2" t="s">
        <v>1223</v>
      </c>
      <c r="E464" s="2" t="s">
        <v>8</v>
      </c>
      <c r="F464" s="2" t="n">
        <v>2</v>
      </c>
      <c r="G464" s="2" t="s">
        <v>887</v>
      </c>
    </row>
    <row r="465" customFormat="false" ht="12.8" hidden="false" customHeight="false" outlineLevel="0" collapsed="false">
      <c r="A465" s="2" t="s">
        <v>130</v>
      </c>
      <c r="B465" s="2" t="n">
        <v>527428</v>
      </c>
      <c r="C465" s="2" t="s">
        <v>1222</v>
      </c>
      <c r="D465" s="2" t="s">
        <v>65</v>
      </c>
      <c r="E465" s="2" t="s">
        <v>2</v>
      </c>
      <c r="F465" s="2" t="n">
        <v>0</v>
      </c>
      <c r="G465" s="2" t="s">
        <v>3</v>
      </c>
    </row>
    <row r="466" customFormat="false" ht="12.8" hidden="false" customHeight="false" outlineLevel="0" collapsed="false">
      <c r="A466" s="2" t="s">
        <v>79</v>
      </c>
      <c r="B466" s="2" t="n">
        <v>432095</v>
      </c>
      <c r="C466" s="2" t="s">
        <v>650</v>
      </c>
      <c r="D466" s="2" t="s">
        <v>651</v>
      </c>
      <c r="E466" s="2" t="s">
        <v>2</v>
      </c>
      <c r="F466" s="2" t="n">
        <v>2</v>
      </c>
      <c r="G466" s="2" t="s">
        <v>652</v>
      </c>
    </row>
    <row r="467" customFormat="false" ht="12.8" hidden="false" customHeight="false" outlineLevel="0" collapsed="false">
      <c r="A467" s="2" t="s">
        <v>79</v>
      </c>
      <c r="B467" s="2" t="n">
        <v>432123</v>
      </c>
      <c r="C467" s="2" t="s">
        <v>1691</v>
      </c>
      <c r="D467" s="2" t="s">
        <v>1692</v>
      </c>
      <c r="E467" s="2" t="s">
        <v>2</v>
      </c>
      <c r="F467" s="2" t="n">
        <v>0</v>
      </c>
      <c r="G467" s="2" t="s">
        <v>3</v>
      </c>
    </row>
    <row r="468" customFormat="false" ht="12.8" hidden="false" customHeight="false" outlineLevel="0" collapsed="false">
      <c r="A468" s="2" t="s">
        <v>130</v>
      </c>
      <c r="B468" s="2" t="n">
        <v>527601</v>
      </c>
      <c r="C468" s="2" t="s">
        <v>1691</v>
      </c>
      <c r="D468" s="2" t="s">
        <v>1693</v>
      </c>
      <c r="E468" s="2" t="s">
        <v>2</v>
      </c>
      <c r="F468" s="2" t="n">
        <v>0</v>
      </c>
      <c r="G468" s="2" t="s">
        <v>3</v>
      </c>
    </row>
    <row r="469" customFormat="false" ht="12.8" hidden="false" customHeight="false" outlineLevel="0" collapsed="false">
      <c r="A469" s="2" t="s">
        <v>0</v>
      </c>
      <c r="B469" s="2" t="n">
        <v>491851</v>
      </c>
      <c r="C469" s="2" t="s">
        <v>1694</v>
      </c>
      <c r="D469" s="2" t="s">
        <v>1695</v>
      </c>
      <c r="E469" s="2" t="s">
        <v>2</v>
      </c>
      <c r="F469" s="2" t="n">
        <v>0</v>
      </c>
      <c r="G469" s="2" t="s">
        <v>3</v>
      </c>
    </row>
    <row r="470" customFormat="false" ht="12.8" hidden="false" customHeight="false" outlineLevel="0" collapsed="false">
      <c r="A470" s="2" t="s">
        <v>182</v>
      </c>
      <c r="B470" s="2" t="n">
        <v>682061</v>
      </c>
      <c r="C470" s="2" t="s">
        <v>1696</v>
      </c>
      <c r="D470" s="2" t="s">
        <v>48</v>
      </c>
      <c r="E470" s="2" t="s">
        <v>718</v>
      </c>
      <c r="F470" s="2" t="n">
        <v>0</v>
      </c>
      <c r="G470" s="2" t="s">
        <v>3</v>
      </c>
    </row>
    <row r="471" customFormat="false" ht="12.8" hidden="false" customHeight="false" outlineLevel="0" collapsed="false">
      <c r="A471" s="2" t="s">
        <v>79</v>
      </c>
      <c r="B471" s="2" t="n">
        <v>432435</v>
      </c>
      <c r="C471" s="2" t="s">
        <v>1378</v>
      </c>
      <c r="D471" s="2" t="s">
        <v>157</v>
      </c>
      <c r="E471" s="2" t="s">
        <v>8</v>
      </c>
      <c r="F471" s="2" t="n">
        <v>2</v>
      </c>
      <c r="G471" s="2" t="s">
        <v>1379</v>
      </c>
    </row>
    <row r="472" customFormat="false" ht="12.8" hidden="false" customHeight="false" outlineLevel="0" collapsed="false">
      <c r="A472" s="2" t="s">
        <v>130</v>
      </c>
      <c r="B472" s="2" t="n">
        <v>528757</v>
      </c>
      <c r="C472" s="2" t="s">
        <v>1697</v>
      </c>
      <c r="D472" s="2" t="s">
        <v>1698</v>
      </c>
      <c r="E472" s="2" t="s">
        <v>2</v>
      </c>
      <c r="F472" s="2" t="n">
        <v>0</v>
      </c>
      <c r="G472" s="2" t="s">
        <v>3</v>
      </c>
    </row>
    <row r="473" customFormat="false" ht="12.8" hidden="false" customHeight="false" outlineLevel="0" collapsed="false">
      <c r="A473" s="2" t="s">
        <v>151</v>
      </c>
      <c r="B473" s="2" t="n">
        <v>556129</v>
      </c>
      <c r="C473" s="2" t="s">
        <v>1697</v>
      </c>
      <c r="D473" s="2" t="s">
        <v>1699</v>
      </c>
      <c r="E473" s="2" t="s">
        <v>2</v>
      </c>
      <c r="F473" s="2" t="n">
        <v>0</v>
      </c>
      <c r="G473" s="2" t="s">
        <v>3</v>
      </c>
    </row>
    <row r="474" customFormat="false" ht="12.8" hidden="false" customHeight="false" outlineLevel="0" collapsed="false">
      <c r="A474" s="2" t="s">
        <v>110</v>
      </c>
      <c r="B474" s="2" t="n">
        <v>34896</v>
      </c>
      <c r="C474" s="2" t="s">
        <v>1700</v>
      </c>
      <c r="D474" s="2" t="s">
        <v>1701</v>
      </c>
      <c r="E474" s="2" t="s">
        <v>2</v>
      </c>
      <c r="F474" s="2" t="n">
        <v>0</v>
      </c>
      <c r="G474" s="2" t="s">
        <v>3</v>
      </c>
    </row>
    <row r="475" customFormat="false" ht="12.8" hidden="false" customHeight="false" outlineLevel="0" collapsed="false">
      <c r="A475" s="2" t="s">
        <v>110</v>
      </c>
      <c r="B475" s="2" t="n">
        <v>34987</v>
      </c>
      <c r="C475" s="2" t="s">
        <v>1700</v>
      </c>
      <c r="D475" s="2" t="s">
        <v>1556</v>
      </c>
      <c r="E475" s="2" t="s">
        <v>2</v>
      </c>
      <c r="F475" s="2" t="n">
        <v>0</v>
      </c>
      <c r="G475" s="2" t="s">
        <v>3</v>
      </c>
    </row>
    <row r="476" customFormat="false" ht="12.8" hidden="false" customHeight="false" outlineLevel="0" collapsed="false">
      <c r="A476" s="2" t="s">
        <v>0</v>
      </c>
      <c r="C476" s="2" t="s">
        <v>1377</v>
      </c>
      <c r="D476" s="2" t="s">
        <v>157</v>
      </c>
      <c r="E476" s="2" t="s">
        <v>8</v>
      </c>
      <c r="F476" s="2" t="n">
        <v>2</v>
      </c>
      <c r="G476" s="2" t="s">
        <v>258</v>
      </c>
    </row>
    <row r="477" customFormat="false" ht="12.8" hidden="false" customHeight="false" outlineLevel="0" collapsed="false">
      <c r="A477" s="2" t="s">
        <v>151</v>
      </c>
      <c r="B477" s="2" t="n">
        <v>557159</v>
      </c>
      <c r="C477" s="2" t="s">
        <v>1702</v>
      </c>
      <c r="D477" s="2" t="s">
        <v>20</v>
      </c>
      <c r="E477" s="2" t="s">
        <v>2</v>
      </c>
      <c r="F477" s="2" t="n">
        <v>0</v>
      </c>
      <c r="G477" s="2" t="s">
        <v>3</v>
      </c>
    </row>
    <row r="478" customFormat="false" ht="12.8" hidden="false" customHeight="false" outlineLevel="0" collapsed="false">
      <c r="A478" s="2" t="s">
        <v>151</v>
      </c>
      <c r="B478" s="2" t="n">
        <v>557161</v>
      </c>
      <c r="C478" s="2" t="s">
        <v>1702</v>
      </c>
      <c r="D478" s="2" t="s">
        <v>38</v>
      </c>
      <c r="E478" s="2" t="s">
        <v>2</v>
      </c>
      <c r="F478" s="2" t="n">
        <v>0</v>
      </c>
      <c r="G478" s="2" t="s">
        <v>3</v>
      </c>
    </row>
    <row r="479" customFormat="false" ht="12.8" hidden="false" customHeight="false" outlineLevel="0" collapsed="false">
      <c r="A479" s="2" t="s">
        <v>182</v>
      </c>
      <c r="B479" s="2" t="n">
        <v>667506</v>
      </c>
      <c r="C479" s="2" t="s">
        <v>1703</v>
      </c>
      <c r="D479" s="2" t="s">
        <v>20</v>
      </c>
      <c r="E479" s="2" t="s">
        <v>2</v>
      </c>
      <c r="F479" s="2" t="n">
        <v>0</v>
      </c>
      <c r="G479" s="2" t="s">
        <v>3</v>
      </c>
    </row>
    <row r="480" customFormat="false" ht="12.8" hidden="false" customHeight="false" outlineLevel="0" collapsed="false">
      <c r="A480" s="2" t="s">
        <v>151</v>
      </c>
      <c r="C480" s="2" t="s">
        <v>1387</v>
      </c>
      <c r="D480" s="2" t="s">
        <v>157</v>
      </c>
      <c r="E480" s="2" t="s">
        <v>8</v>
      </c>
      <c r="F480" s="2" t="n">
        <v>2</v>
      </c>
      <c r="G480" s="2" t="s">
        <v>258</v>
      </c>
    </row>
    <row r="481" customFormat="false" ht="12.8" hidden="false" customHeight="false" outlineLevel="0" collapsed="false">
      <c r="A481" s="2" t="s">
        <v>151</v>
      </c>
      <c r="B481" s="2" t="n">
        <v>557684</v>
      </c>
      <c r="C481" s="2" t="s">
        <v>1704</v>
      </c>
      <c r="D481" s="2" t="s">
        <v>1705</v>
      </c>
      <c r="E481" s="2" t="s">
        <v>2</v>
      </c>
      <c r="F481" s="2" t="n">
        <v>0</v>
      </c>
      <c r="G481" s="2" t="s">
        <v>3</v>
      </c>
    </row>
    <row r="482" customFormat="false" ht="12.8" hidden="false" customHeight="false" outlineLevel="0" collapsed="false">
      <c r="A482" s="2" t="s">
        <v>112</v>
      </c>
      <c r="B482" s="2" t="n">
        <v>505954</v>
      </c>
      <c r="C482" s="2" t="s">
        <v>1704</v>
      </c>
      <c r="D482" s="2" t="s">
        <v>1706</v>
      </c>
      <c r="E482" s="2" t="s">
        <v>2</v>
      </c>
      <c r="F482" s="2" t="n">
        <v>0</v>
      </c>
      <c r="G482" s="2" t="s">
        <v>3</v>
      </c>
    </row>
    <row r="483" customFormat="false" ht="12.8" hidden="false" customHeight="false" outlineLevel="0" collapsed="false">
      <c r="A483" s="2" t="s">
        <v>130</v>
      </c>
      <c r="B483" s="2" t="n">
        <v>530380</v>
      </c>
      <c r="C483" s="2" t="s">
        <v>976</v>
      </c>
      <c r="D483" s="2" t="s">
        <v>56</v>
      </c>
      <c r="E483" s="2" t="s">
        <v>8</v>
      </c>
      <c r="F483" s="2" t="n">
        <v>2</v>
      </c>
      <c r="G483" s="2" t="s">
        <v>421</v>
      </c>
    </row>
    <row r="484" customFormat="false" ht="12.8" hidden="false" customHeight="false" outlineLevel="0" collapsed="false">
      <c r="A484" s="2" t="s">
        <v>79</v>
      </c>
      <c r="B484" s="2" t="n">
        <v>434162</v>
      </c>
      <c r="C484" s="2" t="s">
        <v>1140</v>
      </c>
      <c r="D484" s="2" t="s">
        <v>1707</v>
      </c>
      <c r="E484" s="2" t="s">
        <v>2</v>
      </c>
      <c r="F484" s="2" t="s">
        <v>83</v>
      </c>
      <c r="G484" s="2" t="s">
        <v>83</v>
      </c>
    </row>
    <row r="485" customFormat="false" ht="12.8" hidden="false" customHeight="false" outlineLevel="0" collapsed="false">
      <c r="A485" s="2" t="s">
        <v>194</v>
      </c>
      <c r="B485" s="2" t="n">
        <v>441511</v>
      </c>
      <c r="C485" s="2" t="s">
        <v>1140</v>
      </c>
      <c r="D485" s="2" t="s">
        <v>1141</v>
      </c>
      <c r="E485" s="2" t="s">
        <v>2</v>
      </c>
      <c r="F485" s="2" t="n">
        <v>1</v>
      </c>
      <c r="G485" s="2" t="s">
        <v>421</v>
      </c>
    </row>
    <row r="486" customFormat="false" ht="12.8" hidden="false" customHeight="false" outlineLevel="0" collapsed="false">
      <c r="A486" s="2" t="s">
        <v>182</v>
      </c>
      <c r="B486" s="2" t="n">
        <v>685281</v>
      </c>
      <c r="C486" s="2" t="s">
        <v>1437</v>
      </c>
      <c r="D486" s="2" t="s">
        <v>1708</v>
      </c>
      <c r="E486" s="2" t="s">
        <v>2</v>
      </c>
      <c r="F486" s="2" t="n">
        <v>0</v>
      </c>
      <c r="G486" s="2" t="s">
        <v>3</v>
      </c>
    </row>
    <row r="487" customFormat="false" ht="12.8" hidden="false" customHeight="false" outlineLevel="0" collapsed="false">
      <c r="A487" s="2" t="s">
        <v>0</v>
      </c>
      <c r="B487" s="2" t="n">
        <v>496531</v>
      </c>
      <c r="C487" s="2" t="s">
        <v>1437</v>
      </c>
      <c r="D487" s="2" t="s">
        <v>1438</v>
      </c>
      <c r="E487" s="2" t="s">
        <v>2</v>
      </c>
      <c r="F487" s="2" t="n">
        <v>1</v>
      </c>
      <c r="G487" s="2" t="s">
        <v>421</v>
      </c>
    </row>
    <row r="488" customFormat="false" ht="12.8" hidden="false" customHeight="false" outlineLevel="0" collapsed="false">
      <c r="A488" s="2" t="s">
        <v>110</v>
      </c>
      <c r="B488" s="2" t="s">
        <v>1709</v>
      </c>
      <c r="C488" s="2" t="s">
        <v>1710</v>
      </c>
      <c r="D488" s="2" t="s">
        <v>21</v>
      </c>
      <c r="E488" s="2" t="s">
        <v>2</v>
      </c>
      <c r="F488" s="2" t="n">
        <v>0</v>
      </c>
      <c r="G488" s="2" t="s">
        <v>3</v>
      </c>
    </row>
    <row r="489" customFormat="false" ht="12.8" hidden="false" customHeight="false" outlineLevel="0" collapsed="false">
      <c r="A489" s="2" t="s">
        <v>0</v>
      </c>
      <c r="B489" s="2" t="n">
        <v>496753</v>
      </c>
      <c r="C489" s="2" t="s">
        <v>1439</v>
      </c>
      <c r="D489" s="2" t="s">
        <v>13</v>
      </c>
      <c r="E489" s="2" t="s">
        <v>2</v>
      </c>
      <c r="F489" s="2" t="n">
        <v>1</v>
      </c>
      <c r="G489" s="2" t="s">
        <v>1440</v>
      </c>
    </row>
    <row r="490" customFormat="false" ht="12.8" hidden="false" customHeight="false" outlineLevel="0" collapsed="false">
      <c r="A490" s="2" t="s">
        <v>151</v>
      </c>
      <c r="B490" s="2" t="n">
        <v>558947</v>
      </c>
      <c r="C490" s="2" t="s">
        <v>1711</v>
      </c>
      <c r="D490" s="2" t="s">
        <v>49</v>
      </c>
      <c r="E490" s="2" t="s">
        <v>2</v>
      </c>
      <c r="F490" s="2" t="n">
        <v>0</v>
      </c>
      <c r="G490" s="2" t="s">
        <v>3</v>
      </c>
    </row>
    <row r="491" customFormat="false" ht="12.8" hidden="false" customHeight="false" outlineLevel="0" collapsed="false">
      <c r="A491" s="2" t="s">
        <v>79</v>
      </c>
      <c r="B491" s="2" t="n">
        <v>434887</v>
      </c>
      <c r="C491" s="2" t="s">
        <v>474</v>
      </c>
      <c r="D491" s="2" t="s">
        <v>475</v>
      </c>
      <c r="E491" s="2" t="s">
        <v>2</v>
      </c>
      <c r="F491" s="2" t="n">
        <v>1</v>
      </c>
      <c r="G491" s="2" t="s">
        <v>421</v>
      </c>
    </row>
    <row r="492" customFormat="false" ht="12.8" hidden="false" customHeight="false" outlineLevel="0" collapsed="false">
      <c r="A492" s="2" t="s">
        <v>79</v>
      </c>
      <c r="B492" s="2" t="n">
        <v>435057</v>
      </c>
      <c r="C492" s="2" t="s">
        <v>1712</v>
      </c>
      <c r="D492" s="2" t="s">
        <v>17</v>
      </c>
      <c r="E492" s="2" t="s">
        <v>2</v>
      </c>
      <c r="F492" s="2" t="n">
        <v>0</v>
      </c>
      <c r="G492" s="2" t="s">
        <v>3</v>
      </c>
    </row>
    <row r="493" customFormat="false" ht="12.8" hidden="false" customHeight="false" outlineLevel="0" collapsed="false">
      <c r="A493" s="2" t="s">
        <v>182</v>
      </c>
      <c r="B493" s="2" t="n">
        <v>687058</v>
      </c>
      <c r="C493" s="2" t="s">
        <v>1712</v>
      </c>
      <c r="D493" s="2" t="s">
        <v>1713</v>
      </c>
      <c r="E493" s="2" t="s">
        <v>2</v>
      </c>
      <c r="F493" s="2" t="n">
        <v>0</v>
      </c>
      <c r="G493" s="2" t="s">
        <v>3</v>
      </c>
    </row>
    <row r="494" customFormat="false" ht="12.8" hidden="false" customHeight="false" outlineLevel="0" collapsed="false">
      <c r="A494" s="2" t="s">
        <v>194</v>
      </c>
      <c r="B494" s="2" t="n">
        <v>442270</v>
      </c>
      <c r="C494" s="2" t="s">
        <v>1712</v>
      </c>
      <c r="D494" s="2" t="s">
        <v>12</v>
      </c>
      <c r="E494" s="2" t="s">
        <v>2</v>
      </c>
      <c r="F494" s="2" t="n">
        <v>0</v>
      </c>
      <c r="G494" s="2" t="s">
        <v>3</v>
      </c>
    </row>
    <row r="495" customFormat="false" ht="12.8" hidden="false" customHeight="false" outlineLevel="0" collapsed="false">
      <c r="A495" s="2" t="s">
        <v>151</v>
      </c>
      <c r="B495" s="2" t="n">
        <v>559496</v>
      </c>
      <c r="C495" s="2" t="s">
        <v>869</v>
      </c>
      <c r="D495" s="2" t="s">
        <v>49</v>
      </c>
      <c r="G495" s="2" t="s">
        <v>3</v>
      </c>
    </row>
    <row r="496" customFormat="false" ht="12.8" hidden="false" customHeight="false" outlineLevel="0" collapsed="false">
      <c r="A496" s="2" t="s">
        <v>79</v>
      </c>
      <c r="C496" s="2" t="s">
        <v>869</v>
      </c>
      <c r="D496" s="2" t="s">
        <v>870</v>
      </c>
      <c r="E496" s="2" t="s">
        <v>8</v>
      </c>
      <c r="F496" s="2" t="n">
        <v>1</v>
      </c>
      <c r="G496" s="2" t="s">
        <v>871</v>
      </c>
    </row>
    <row r="497" customFormat="false" ht="12.8" hidden="false" customHeight="false" outlineLevel="0" collapsed="false">
      <c r="A497" s="2" t="s">
        <v>0</v>
      </c>
      <c r="B497" s="2" t="n">
        <v>498246</v>
      </c>
      <c r="C497" s="2" t="s">
        <v>538</v>
      </c>
      <c r="D497" s="2" t="s">
        <v>539</v>
      </c>
      <c r="E497" s="2" t="s">
        <v>8</v>
      </c>
      <c r="F497" s="2" t="n">
        <v>2</v>
      </c>
      <c r="G497" s="2" t="s">
        <v>540</v>
      </c>
    </row>
    <row r="498" customFormat="false" ht="12.8" hidden="false" customHeight="false" outlineLevel="0" collapsed="false">
      <c r="A498" s="2" t="s">
        <v>79</v>
      </c>
      <c r="B498" s="2" t="n">
        <v>435235</v>
      </c>
      <c r="C498" s="2" t="s">
        <v>727</v>
      </c>
      <c r="D498" s="2" t="s">
        <v>728</v>
      </c>
      <c r="E498" s="2" t="s">
        <v>8</v>
      </c>
      <c r="F498" s="2" t="n">
        <v>2</v>
      </c>
      <c r="G498" s="2" t="s">
        <v>729</v>
      </c>
    </row>
    <row r="499" customFormat="false" ht="12.8" hidden="false" customHeight="false" outlineLevel="0" collapsed="false">
      <c r="A499" s="2" t="s">
        <v>451</v>
      </c>
      <c r="B499" s="2" t="s">
        <v>1004</v>
      </c>
      <c r="C499" s="2" t="s">
        <v>727</v>
      </c>
      <c r="D499" s="2" t="s">
        <v>383</v>
      </c>
      <c r="E499" s="2" t="s">
        <v>8</v>
      </c>
      <c r="F499" s="2" t="n">
        <v>1</v>
      </c>
      <c r="G499" s="2" t="s">
        <v>560</v>
      </c>
    </row>
    <row r="500" customFormat="false" ht="12.8" hidden="false" customHeight="false" outlineLevel="0" collapsed="false">
      <c r="A500" s="2" t="s">
        <v>160</v>
      </c>
      <c r="B500" s="2" t="n">
        <v>100300782</v>
      </c>
      <c r="C500" s="2" t="s">
        <v>1714</v>
      </c>
      <c r="D500" s="2" t="s">
        <v>131</v>
      </c>
      <c r="E500" s="2" t="s">
        <v>8</v>
      </c>
      <c r="F500" s="2" t="n">
        <v>0</v>
      </c>
      <c r="G500" s="2" t="s">
        <v>3</v>
      </c>
    </row>
    <row r="501" customFormat="false" ht="12.8" hidden="false" customHeight="false" outlineLevel="0" collapsed="false">
      <c r="A501" s="2" t="s">
        <v>0</v>
      </c>
      <c r="B501" s="2" t="n">
        <v>498659</v>
      </c>
      <c r="C501" s="2" t="s">
        <v>1714</v>
      </c>
      <c r="D501" s="2" t="s">
        <v>1715</v>
      </c>
      <c r="E501" s="2" t="s">
        <v>8</v>
      </c>
      <c r="F501" s="2" t="n">
        <v>0</v>
      </c>
      <c r="G501" s="2" t="s">
        <v>3</v>
      </c>
    </row>
    <row r="502" customFormat="false" ht="12.8" hidden="false" customHeight="false" outlineLevel="0" collapsed="false">
      <c r="A502" s="2" t="s">
        <v>0</v>
      </c>
      <c r="B502" s="2" t="n">
        <v>498748</v>
      </c>
      <c r="C502" s="2" t="s">
        <v>888</v>
      </c>
      <c r="D502" s="2" t="s">
        <v>1716</v>
      </c>
      <c r="E502" s="2" t="s">
        <v>2</v>
      </c>
      <c r="F502" s="2" t="n">
        <v>0</v>
      </c>
      <c r="G502" s="2" t="s">
        <v>3</v>
      </c>
    </row>
    <row r="503" customFormat="false" ht="12.8" hidden="false" customHeight="false" outlineLevel="0" collapsed="false">
      <c r="A503" s="2" t="s">
        <v>79</v>
      </c>
      <c r="B503" s="2" t="n">
        <v>435521</v>
      </c>
      <c r="C503" s="2" t="s">
        <v>888</v>
      </c>
      <c r="D503" s="2" t="s">
        <v>320</v>
      </c>
      <c r="E503" s="2" t="s">
        <v>8</v>
      </c>
      <c r="F503" s="2" t="n">
        <v>1</v>
      </c>
      <c r="G503" s="2" t="s">
        <v>889</v>
      </c>
    </row>
    <row r="504" customFormat="false" ht="12.8" hidden="false" customHeight="false" outlineLevel="0" collapsed="false">
      <c r="A504" s="2" t="s">
        <v>151</v>
      </c>
      <c r="B504" s="2" t="n">
        <v>560032</v>
      </c>
      <c r="C504" s="2" t="s">
        <v>1363</v>
      </c>
      <c r="D504" s="2" t="s">
        <v>1364</v>
      </c>
      <c r="E504" s="2" t="s">
        <v>8</v>
      </c>
      <c r="F504" s="2" t="n">
        <v>1</v>
      </c>
      <c r="G504" s="2" t="s">
        <v>792</v>
      </c>
    </row>
    <row r="505" customFormat="false" ht="12.8" hidden="false" customHeight="false" outlineLevel="0" collapsed="false">
      <c r="A505" s="2" t="s">
        <v>151</v>
      </c>
      <c r="B505" s="2" t="n">
        <v>560085</v>
      </c>
      <c r="C505" s="2" t="s">
        <v>1363</v>
      </c>
      <c r="D505" s="2" t="s">
        <v>157</v>
      </c>
      <c r="E505" s="2" t="s">
        <v>8</v>
      </c>
      <c r="F505" s="2" t="n">
        <v>2</v>
      </c>
      <c r="G505" s="2" t="s">
        <v>258</v>
      </c>
    </row>
    <row r="506" customFormat="false" ht="12.8" hidden="false" customHeight="false" outlineLevel="0" collapsed="false">
      <c r="A506" s="2" t="s">
        <v>182</v>
      </c>
      <c r="B506" s="2" t="n">
        <v>687808</v>
      </c>
      <c r="C506" s="2" t="s">
        <v>605</v>
      </c>
      <c r="D506" s="2" t="s">
        <v>25</v>
      </c>
      <c r="E506" s="2" t="s">
        <v>8</v>
      </c>
      <c r="F506" s="2" t="n">
        <v>1</v>
      </c>
      <c r="G506" s="2" t="s">
        <v>507</v>
      </c>
    </row>
    <row r="507" customFormat="false" ht="12.8" hidden="false" customHeight="false" outlineLevel="0" collapsed="false">
      <c r="A507" s="2" t="s">
        <v>79</v>
      </c>
      <c r="C507" s="2" t="s">
        <v>605</v>
      </c>
      <c r="D507" s="2" t="s">
        <v>306</v>
      </c>
      <c r="E507" s="2" t="s">
        <v>8</v>
      </c>
      <c r="F507" s="2" t="n">
        <v>2</v>
      </c>
      <c r="G507" s="2" t="s">
        <v>619</v>
      </c>
    </row>
    <row r="508" customFormat="false" ht="12.8" hidden="false" customHeight="false" outlineLevel="0" collapsed="false">
      <c r="A508" s="2" t="s">
        <v>79</v>
      </c>
      <c r="B508" s="2" t="n">
        <v>435551</v>
      </c>
      <c r="C508" s="2" t="s">
        <v>605</v>
      </c>
      <c r="D508" s="2" t="s">
        <v>306</v>
      </c>
      <c r="E508" s="2" t="s">
        <v>8</v>
      </c>
      <c r="F508" s="2" t="n">
        <v>2</v>
      </c>
      <c r="G508" s="2" t="s">
        <v>619</v>
      </c>
    </row>
    <row r="509" customFormat="false" ht="12.8" hidden="false" customHeight="false" outlineLevel="0" collapsed="false">
      <c r="A509" s="2" t="s">
        <v>0</v>
      </c>
      <c r="B509" s="2" t="n">
        <v>498931</v>
      </c>
      <c r="C509" s="2" t="s">
        <v>824</v>
      </c>
      <c r="D509" s="2" t="s">
        <v>825</v>
      </c>
      <c r="E509" s="2" t="s">
        <v>8</v>
      </c>
      <c r="F509" s="2" t="n">
        <v>1</v>
      </c>
      <c r="G509" s="2" t="s">
        <v>447</v>
      </c>
    </row>
    <row r="510" customFormat="false" ht="12.8" hidden="false" customHeight="false" outlineLevel="0" collapsed="false">
      <c r="A510" s="2" t="s">
        <v>79</v>
      </c>
      <c r="B510" s="2" t="n">
        <v>435637</v>
      </c>
      <c r="C510" s="2" t="s">
        <v>824</v>
      </c>
      <c r="D510" s="2" t="s">
        <v>897</v>
      </c>
      <c r="E510" s="2" t="s">
        <v>8</v>
      </c>
      <c r="F510" s="2" t="n">
        <v>1</v>
      </c>
      <c r="G510" s="2" t="s">
        <v>447</v>
      </c>
    </row>
    <row r="511" customFormat="false" ht="12.8" hidden="false" customHeight="false" outlineLevel="0" collapsed="false">
      <c r="A511" s="2" t="s">
        <v>79</v>
      </c>
      <c r="B511" s="2" t="n">
        <v>435751</v>
      </c>
      <c r="C511" s="2" t="s">
        <v>1717</v>
      </c>
      <c r="D511" s="2" t="s">
        <v>107</v>
      </c>
      <c r="E511" s="2" t="s">
        <v>2</v>
      </c>
      <c r="F511" s="2" t="n">
        <v>0</v>
      </c>
      <c r="G511" s="2" t="s">
        <v>3</v>
      </c>
    </row>
    <row r="512" customFormat="false" ht="12.8" hidden="false" customHeight="false" outlineLevel="0" collapsed="false">
      <c r="A512" s="2" t="s">
        <v>194</v>
      </c>
      <c r="B512" s="2" t="n">
        <v>442721</v>
      </c>
      <c r="C512" s="2" t="s">
        <v>620</v>
      </c>
      <c r="D512" s="2" t="s">
        <v>1611</v>
      </c>
      <c r="E512" s="2" t="s">
        <v>8</v>
      </c>
      <c r="F512" s="2" t="n">
        <v>1</v>
      </c>
      <c r="G512" s="2" t="s">
        <v>507</v>
      </c>
    </row>
    <row r="513" customFormat="false" ht="12.8" hidden="false" customHeight="false" outlineLevel="0" collapsed="false">
      <c r="A513" s="2" t="s">
        <v>0</v>
      </c>
      <c r="B513" s="2" t="n">
        <v>499306</v>
      </c>
      <c r="C513" s="2" t="s">
        <v>620</v>
      </c>
      <c r="D513" s="2" t="s">
        <v>1718</v>
      </c>
      <c r="E513" s="2" t="s">
        <v>2</v>
      </c>
      <c r="F513" s="2" t="n">
        <v>0</v>
      </c>
      <c r="G513" s="2" t="s">
        <v>1719</v>
      </c>
    </row>
    <row r="514" customFormat="false" ht="12.8" hidden="false" customHeight="false" outlineLevel="0" collapsed="false">
      <c r="A514" s="2" t="s">
        <v>451</v>
      </c>
      <c r="B514" s="2" t="n">
        <v>91268</v>
      </c>
      <c r="C514" s="2" t="s">
        <v>582</v>
      </c>
      <c r="D514" s="2" t="s">
        <v>109</v>
      </c>
      <c r="E514" s="2" t="s">
        <v>8</v>
      </c>
      <c r="F514" s="2" t="n">
        <v>0</v>
      </c>
      <c r="G514" s="2" t="s">
        <v>3</v>
      </c>
    </row>
    <row r="515" customFormat="false" ht="12.8" hidden="false" customHeight="false" outlineLevel="0" collapsed="false">
      <c r="A515" s="2" t="s">
        <v>182</v>
      </c>
      <c r="C515" s="2" t="s">
        <v>582</v>
      </c>
      <c r="D515" s="2" t="s">
        <v>1290</v>
      </c>
      <c r="E515" s="2" t="s">
        <v>8</v>
      </c>
      <c r="F515" s="2" t="n">
        <v>1</v>
      </c>
      <c r="G515" s="2" t="s">
        <v>792</v>
      </c>
    </row>
    <row r="516" customFormat="false" ht="12.8" hidden="false" customHeight="false" outlineLevel="0" collapsed="false">
      <c r="A516" s="2" t="s">
        <v>79</v>
      </c>
      <c r="B516" s="2" t="n">
        <v>435840</v>
      </c>
      <c r="C516" s="2" t="s">
        <v>582</v>
      </c>
      <c r="D516" s="2" t="s">
        <v>36</v>
      </c>
      <c r="E516" s="2" t="s">
        <v>2</v>
      </c>
      <c r="F516" s="2" t="n">
        <v>0</v>
      </c>
      <c r="G516" s="2" t="s">
        <v>3</v>
      </c>
    </row>
    <row r="517" customFormat="false" ht="12.8" hidden="false" customHeight="false" outlineLevel="0" collapsed="false">
      <c r="A517" s="2" t="s">
        <v>130</v>
      </c>
      <c r="B517" s="2" t="n">
        <v>532925</v>
      </c>
      <c r="C517" s="2" t="s">
        <v>582</v>
      </c>
      <c r="D517" s="2" t="s">
        <v>55</v>
      </c>
      <c r="E517" s="2" t="s">
        <v>2</v>
      </c>
      <c r="F517" s="2" t="n">
        <v>0</v>
      </c>
      <c r="G517" s="2" t="s">
        <v>3</v>
      </c>
    </row>
    <row r="518" customFormat="false" ht="12.8" hidden="false" customHeight="false" outlineLevel="0" collapsed="false">
      <c r="A518" s="2" t="s">
        <v>130</v>
      </c>
      <c r="B518" s="2" t="n">
        <v>532927</v>
      </c>
      <c r="C518" s="2" t="s">
        <v>582</v>
      </c>
      <c r="D518" s="2" t="s">
        <v>1720</v>
      </c>
      <c r="E518" s="2" t="s">
        <v>2</v>
      </c>
      <c r="F518" s="2" t="n">
        <v>0</v>
      </c>
      <c r="G518" s="2" t="s">
        <v>3</v>
      </c>
    </row>
    <row r="519" customFormat="false" ht="12.8" hidden="false" customHeight="false" outlineLevel="0" collapsed="false">
      <c r="A519" s="2" t="s">
        <v>79</v>
      </c>
      <c r="C519" s="2" t="s">
        <v>582</v>
      </c>
      <c r="D519" s="2" t="s">
        <v>25</v>
      </c>
      <c r="E519" s="2" t="s">
        <v>8</v>
      </c>
      <c r="F519" s="2" t="n">
        <v>1</v>
      </c>
      <c r="G519" s="2" t="s">
        <v>583</v>
      </c>
    </row>
    <row r="520" customFormat="false" ht="12.8" hidden="false" customHeight="false" outlineLevel="0" collapsed="false">
      <c r="A520" s="2" t="s">
        <v>79</v>
      </c>
      <c r="B520" s="2" t="n">
        <v>435861</v>
      </c>
      <c r="C520" s="2" t="s">
        <v>582</v>
      </c>
      <c r="D520" s="2" t="s">
        <v>897</v>
      </c>
      <c r="E520" s="2" t="s">
        <v>8</v>
      </c>
      <c r="F520" s="2" t="n">
        <v>1</v>
      </c>
      <c r="G520" s="2" t="s">
        <v>583</v>
      </c>
    </row>
    <row r="521" customFormat="false" ht="12.8" hidden="false" customHeight="false" outlineLevel="0" collapsed="false">
      <c r="A521" s="2" t="s">
        <v>79</v>
      </c>
      <c r="B521" s="2" t="n">
        <v>442772</v>
      </c>
      <c r="C521" s="2" t="s">
        <v>857</v>
      </c>
      <c r="D521" s="2" t="s">
        <v>858</v>
      </c>
      <c r="E521" s="2" t="s">
        <v>8</v>
      </c>
      <c r="F521" s="2" t="n">
        <v>1</v>
      </c>
      <c r="G521" s="2" t="s">
        <v>258</v>
      </c>
    </row>
    <row r="522" customFormat="false" ht="12.8" hidden="false" customHeight="false" outlineLevel="0" collapsed="false">
      <c r="A522" s="2" t="s">
        <v>112</v>
      </c>
      <c r="B522" s="2" t="n">
        <v>509682</v>
      </c>
      <c r="C522" s="2" t="s">
        <v>857</v>
      </c>
      <c r="D522" s="2" t="s">
        <v>56</v>
      </c>
      <c r="E522" s="2" t="s">
        <v>8</v>
      </c>
      <c r="F522" s="2" t="n">
        <v>2</v>
      </c>
      <c r="G522" s="2" t="s">
        <v>370</v>
      </c>
    </row>
    <row r="523" customFormat="false" ht="12.8" hidden="false" customHeight="false" outlineLevel="0" collapsed="false">
      <c r="A523" s="2" t="s">
        <v>79</v>
      </c>
      <c r="B523" s="2" t="n">
        <v>435916</v>
      </c>
      <c r="C523" s="2" t="s">
        <v>857</v>
      </c>
      <c r="D523" s="2" t="s">
        <v>983</v>
      </c>
      <c r="E523" s="2" t="s">
        <v>8</v>
      </c>
      <c r="F523" s="2" t="n">
        <v>2</v>
      </c>
      <c r="G523" s="2" t="s">
        <v>421</v>
      </c>
    </row>
    <row r="524" customFormat="false" ht="12.8" hidden="false" customHeight="false" outlineLevel="0" collapsed="false">
      <c r="A524" s="2" t="s">
        <v>451</v>
      </c>
      <c r="C524" s="2" t="s">
        <v>857</v>
      </c>
      <c r="D524" s="2" t="s">
        <v>67</v>
      </c>
      <c r="E524" s="2" t="s">
        <v>2</v>
      </c>
      <c r="F524" s="2" t="n">
        <v>1</v>
      </c>
      <c r="G524" s="2" t="s">
        <v>880</v>
      </c>
    </row>
    <row r="525" customFormat="false" ht="12.8" hidden="false" customHeight="false" outlineLevel="0" collapsed="false">
      <c r="A525" s="2" t="s">
        <v>79</v>
      </c>
      <c r="B525" s="2" t="n">
        <v>435944</v>
      </c>
      <c r="C525" s="2" t="s">
        <v>584</v>
      </c>
      <c r="D525" s="2" t="s">
        <v>790</v>
      </c>
      <c r="E525" s="2" t="s">
        <v>8</v>
      </c>
      <c r="F525" s="2" t="n">
        <v>1</v>
      </c>
      <c r="G525" s="2" t="s">
        <v>447</v>
      </c>
    </row>
    <row r="526" customFormat="false" ht="12.8" hidden="false" customHeight="false" outlineLevel="0" collapsed="false">
      <c r="A526" s="2" t="s">
        <v>151</v>
      </c>
      <c r="B526" s="2" t="n">
        <v>560624</v>
      </c>
      <c r="C526" s="2" t="s">
        <v>584</v>
      </c>
      <c r="D526" s="2" t="s">
        <v>991</v>
      </c>
      <c r="E526" s="2" t="s">
        <v>8</v>
      </c>
      <c r="F526" s="2" t="n">
        <v>1</v>
      </c>
      <c r="G526" s="2" t="s">
        <v>992</v>
      </c>
    </row>
    <row r="527" customFormat="false" ht="12.8" hidden="false" customHeight="false" outlineLevel="0" collapsed="false">
      <c r="A527" s="2" t="s">
        <v>451</v>
      </c>
      <c r="B527" s="2" t="n">
        <v>91308</v>
      </c>
      <c r="C527" s="2" t="s">
        <v>584</v>
      </c>
      <c r="D527" s="2" t="s">
        <v>790</v>
      </c>
      <c r="E527" s="2" t="s">
        <v>8</v>
      </c>
      <c r="F527" s="2" t="n">
        <v>1</v>
      </c>
      <c r="G527" s="2" t="s">
        <v>447</v>
      </c>
    </row>
    <row r="528" customFormat="false" ht="12.8" hidden="false" customHeight="false" outlineLevel="0" collapsed="false">
      <c r="A528" s="2" t="s">
        <v>79</v>
      </c>
      <c r="B528" s="2" t="n">
        <v>435965</v>
      </c>
      <c r="C528" s="2" t="s">
        <v>584</v>
      </c>
      <c r="D528" s="2" t="s">
        <v>25</v>
      </c>
      <c r="E528" s="2" t="s">
        <v>8</v>
      </c>
      <c r="F528" s="2" t="n">
        <v>1</v>
      </c>
      <c r="G528" s="2" t="s">
        <v>583</v>
      </c>
    </row>
    <row r="529" customFormat="false" ht="12.8" hidden="false" customHeight="false" outlineLevel="0" collapsed="false">
      <c r="A529" s="2" t="s">
        <v>130</v>
      </c>
      <c r="B529" s="2" t="n">
        <v>533072</v>
      </c>
      <c r="C529" s="2" t="s">
        <v>584</v>
      </c>
      <c r="D529" s="2" t="s">
        <v>67</v>
      </c>
      <c r="E529" s="2" t="s">
        <v>8</v>
      </c>
      <c r="F529" s="2" t="n">
        <v>1</v>
      </c>
      <c r="G529" s="2" t="s">
        <v>1165</v>
      </c>
    </row>
    <row r="530" customFormat="false" ht="12.8" hidden="false" customHeight="false" outlineLevel="0" collapsed="false">
      <c r="A530" s="2" t="s">
        <v>79</v>
      </c>
      <c r="B530" s="2" t="n">
        <v>436057</v>
      </c>
      <c r="C530" s="2" t="s">
        <v>1721</v>
      </c>
      <c r="D530" s="2" t="s">
        <v>212</v>
      </c>
      <c r="E530" s="2" t="s">
        <v>8</v>
      </c>
      <c r="F530" s="2" t="n">
        <v>0</v>
      </c>
      <c r="G530" s="2" t="s">
        <v>1722</v>
      </c>
    </row>
    <row r="531" customFormat="false" ht="12.8" hidden="false" customHeight="false" outlineLevel="0" collapsed="false">
      <c r="A531" s="2" t="s">
        <v>151</v>
      </c>
      <c r="B531" s="2" t="n">
        <v>560850</v>
      </c>
      <c r="C531" s="2" t="s">
        <v>1397</v>
      </c>
      <c r="D531" s="2" t="s">
        <v>388</v>
      </c>
      <c r="E531" s="2" t="s">
        <v>8</v>
      </c>
      <c r="F531" s="2" t="n">
        <v>2</v>
      </c>
      <c r="G531" s="2" t="s">
        <v>258</v>
      </c>
    </row>
    <row r="532" customFormat="false" ht="12.8" hidden="false" customHeight="false" outlineLevel="0" collapsed="false">
      <c r="A532" s="2" t="s">
        <v>0</v>
      </c>
      <c r="B532" s="2" t="n">
        <v>500017</v>
      </c>
      <c r="C532" s="2" t="s">
        <v>884</v>
      </c>
      <c r="D532" s="2" t="s">
        <v>885</v>
      </c>
      <c r="E532" s="2" t="s">
        <v>8</v>
      </c>
      <c r="F532" s="2" t="n">
        <v>1</v>
      </c>
      <c r="G532" s="2" t="s">
        <v>583</v>
      </c>
    </row>
    <row r="533" customFormat="false" ht="12.8" hidden="false" customHeight="false" outlineLevel="0" collapsed="false">
      <c r="A533" s="2" t="s">
        <v>160</v>
      </c>
      <c r="B533" s="2" t="n">
        <v>100308659</v>
      </c>
      <c r="C533" s="2" t="s">
        <v>1133</v>
      </c>
      <c r="D533" s="2" t="s">
        <v>48</v>
      </c>
      <c r="E533" s="2" t="s">
        <v>2</v>
      </c>
      <c r="F533" s="2" t="n">
        <v>0</v>
      </c>
      <c r="G533" s="2" t="s">
        <v>3</v>
      </c>
    </row>
    <row r="534" customFormat="false" ht="12.8" hidden="false" customHeight="false" outlineLevel="0" collapsed="false">
      <c r="A534" s="2" t="s">
        <v>130</v>
      </c>
      <c r="C534" s="2" t="s">
        <v>1133</v>
      </c>
      <c r="D534" s="2" t="s">
        <v>87</v>
      </c>
      <c r="E534" s="2" t="s">
        <v>8</v>
      </c>
      <c r="F534" s="2" t="n">
        <v>2</v>
      </c>
      <c r="G534" s="2" t="s">
        <v>337</v>
      </c>
    </row>
    <row r="535" customFormat="false" ht="12.8" hidden="false" customHeight="false" outlineLevel="0" collapsed="false">
      <c r="A535" s="2" t="s">
        <v>451</v>
      </c>
      <c r="B535" s="2" t="n">
        <v>91454</v>
      </c>
      <c r="C535" s="2" t="s">
        <v>1133</v>
      </c>
      <c r="D535" s="2" t="s">
        <v>306</v>
      </c>
      <c r="E535" s="2" t="s">
        <v>8</v>
      </c>
      <c r="F535" s="2" t="n">
        <v>3</v>
      </c>
      <c r="G535" s="2" t="s">
        <v>583</v>
      </c>
    </row>
    <row r="536" customFormat="false" ht="12.8" hidden="false" customHeight="false" outlineLevel="0" collapsed="false">
      <c r="A536" s="2" t="s">
        <v>194</v>
      </c>
      <c r="B536" s="2" t="n">
        <v>443031</v>
      </c>
      <c r="C536" s="2" t="s">
        <v>979</v>
      </c>
      <c r="D536" s="2" t="s">
        <v>1723</v>
      </c>
      <c r="E536" s="2" t="s">
        <v>2</v>
      </c>
      <c r="F536" s="2" t="n">
        <v>0</v>
      </c>
      <c r="G536" s="2" t="s">
        <v>3</v>
      </c>
    </row>
    <row r="537" customFormat="false" ht="12.8" hidden="false" customHeight="false" outlineLevel="0" collapsed="false">
      <c r="A537" s="2" t="s">
        <v>0</v>
      </c>
      <c r="B537" s="2" t="n">
        <v>500167</v>
      </c>
      <c r="C537" s="2" t="s">
        <v>979</v>
      </c>
      <c r="D537" s="2" t="s">
        <v>400</v>
      </c>
      <c r="E537" s="2" t="s">
        <v>8</v>
      </c>
      <c r="F537" s="2" t="n">
        <v>3</v>
      </c>
      <c r="G537" s="2" t="s">
        <v>1418</v>
      </c>
    </row>
    <row r="538" customFormat="false" ht="12.8" hidden="false" customHeight="false" outlineLevel="0" collapsed="false">
      <c r="A538" s="2" t="s">
        <v>182</v>
      </c>
      <c r="B538" s="2" t="n">
        <v>689066</v>
      </c>
      <c r="C538" s="2" t="s">
        <v>979</v>
      </c>
      <c r="D538" s="2" t="s">
        <v>56</v>
      </c>
      <c r="E538" s="2" t="s">
        <v>8</v>
      </c>
      <c r="F538" s="2" t="n">
        <v>1</v>
      </c>
      <c r="G538" s="2" t="s">
        <v>421</v>
      </c>
    </row>
    <row r="539" customFormat="false" ht="12.8" hidden="false" customHeight="false" outlineLevel="0" collapsed="false">
      <c r="A539" s="2" t="s">
        <v>79</v>
      </c>
      <c r="B539" s="2" t="n">
        <v>436271</v>
      </c>
      <c r="C539" s="2" t="s">
        <v>979</v>
      </c>
      <c r="D539" s="2" t="s">
        <v>155</v>
      </c>
      <c r="E539" s="2" t="s">
        <v>8</v>
      </c>
      <c r="F539" s="2" t="n">
        <v>0</v>
      </c>
      <c r="G539" s="2" t="s">
        <v>3</v>
      </c>
    </row>
    <row r="540" customFormat="false" ht="12.8" hidden="false" customHeight="false" outlineLevel="0" collapsed="false">
      <c r="A540" s="2" t="s">
        <v>0</v>
      </c>
      <c r="B540" s="2" t="n">
        <v>500390</v>
      </c>
      <c r="C540" s="2" t="s">
        <v>1415</v>
      </c>
      <c r="D540" s="2" t="s">
        <v>1416</v>
      </c>
      <c r="E540" s="2" t="s">
        <v>8</v>
      </c>
      <c r="F540" s="2" t="n">
        <v>1</v>
      </c>
      <c r="G540" s="2" t="s">
        <v>492</v>
      </c>
    </row>
    <row r="541" customFormat="false" ht="12.8" hidden="false" customHeight="false" outlineLevel="0" collapsed="false">
      <c r="A541" s="2" t="s">
        <v>79</v>
      </c>
      <c r="B541" s="2" t="n">
        <v>436391</v>
      </c>
      <c r="C541" s="2" t="s">
        <v>1415</v>
      </c>
      <c r="D541" s="2" t="s">
        <v>1027</v>
      </c>
      <c r="E541" s="2" t="s">
        <v>2</v>
      </c>
      <c r="F541" s="2" t="n">
        <v>0</v>
      </c>
      <c r="G541" s="2" t="s">
        <v>3</v>
      </c>
    </row>
    <row r="542" customFormat="false" ht="12.8" hidden="false" customHeight="false" outlineLevel="0" collapsed="false">
      <c r="A542" s="2" t="s">
        <v>194</v>
      </c>
      <c r="B542" s="2" t="n">
        <v>443189</v>
      </c>
      <c r="C542" s="2" t="s">
        <v>1724</v>
      </c>
      <c r="D542" s="2" t="s">
        <v>13</v>
      </c>
      <c r="E542" s="2" t="s">
        <v>2</v>
      </c>
      <c r="F542" s="2" t="n">
        <v>0</v>
      </c>
      <c r="G542" s="2" t="s">
        <v>3</v>
      </c>
    </row>
    <row r="543" customFormat="false" ht="12.8" hidden="false" customHeight="false" outlineLevel="0" collapsed="false">
      <c r="A543" s="2" t="s">
        <v>79</v>
      </c>
      <c r="B543" s="2" t="n">
        <v>436472</v>
      </c>
      <c r="C543" s="2" t="s">
        <v>1486</v>
      </c>
      <c r="D543" s="2" t="s">
        <v>1487</v>
      </c>
      <c r="E543" s="2" t="s">
        <v>8</v>
      </c>
      <c r="F543" s="2" t="n">
        <v>1</v>
      </c>
      <c r="G543" s="2" t="s">
        <v>583</v>
      </c>
    </row>
    <row r="544" customFormat="false" ht="12.8" hidden="false" customHeight="false" outlineLevel="0" collapsed="false">
      <c r="A544" s="2" t="s">
        <v>0</v>
      </c>
      <c r="B544" s="2" t="n">
        <v>500539</v>
      </c>
      <c r="C544" s="2" t="s">
        <v>1486</v>
      </c>
      <c r="D544" s="2" t="s">
        <v>1333</v>
      </c>
      <c r="E544" s="2" t="s">
        <v>2</v>
      </c>
      <c r="F544" s="2" t="n">
        <v>0</v>
      </c>
      <c r="G544" s="2" t="s">
        <v>3</v>
      </c>
    </row>
    <row r="545" customFormat="false" ht="12.8" hidden="false" customHeight="false" outlineLevel="0" collapsed="false">
      <c r="A545" s="2" t="s">
        <v>112</v>
      </c>
      <c r="B545" s="2" t="n">
        <v>510645</v>
      </c>
      <c r="C545" s="2" t="s">
        <v>1486</v>
      </c>
      <c r="D545" s="2" t="s">
        <v>1725</v>
      </c>
      <c r="E545" s="2" t="s">
        <v>2</v>
      </c>
      <c r="F545" s="2" t="n">
        <v>0</v>
      </c>
      <c r="G545" s="2" t="s">
        <v>3</v>
      </c>
    </row>
    <row r="546" customFormat="false" ht="12.8" hidden="false" customHeight="false" outlineLevel="0" collapsed="false">
      <c r="A546" s="2" t="s">
        <v>0</v>
      </c>
      <c r="C546" s="2" t="s">
        <v>1486</v>
      </c>
      <c r="D546" s="2" t="s">
        <v>107</v>
      </c>
      <c r="E546" s="2" t="s">
        <v>2</v>
      </c>
      <c r="F546" s="2" t="n">
        <v>0</v>
      </c>
      <c r="G546" s="2" t="s">
        <v>3</v>
      </c>
    </row>
    <row r="547" customFormat="false" ht="12.8" hidden="false" customHeight="false" outlineLevel="0" collapsed="false">
      <c r="A547" s="2" t="s">
        <v>0</v>
      </c>
      <c r="B547" s="2" t="n">
        <v>500660</v>
      </c>
      <c r="C547" s="2" t="s">
        <v>506</v>
      </c>
      <c r="D547" s="2" t="s">
        <v>155</v>
      </c>
      <c r="E547" s="2" t="s">
        <v>8</v>
      </c>
      <c r="F547" s="2" t="n">
        <v>1</v>
      </c>
      <c r="G547" s="2" t="s">
        <v>507</v>
      </c>
    </row>
    <row r="548" customFormat="false" ht="12.8" hidden="false" customHeight="false" outlineLevel="0" collapsed="false">
      <c r="A548" s="2" t="s">
        <v>151</v>
      </c>
      <c r="B548" s="2" t="n">
        <v>561409</v>
      </c>
      <c r="C548" s="2" t="s">
        <v>661</v>
      </c>
      <c r="D548" s="2" t="s">
        <v>375</v>
      </c>
      <c r="E548" s="2" t="s">
        <v>2</v>
      </c>
      <c r="F548" s="2" t="n">
        <v>3</v>
      </c>
      <c r="G548" s="2" t="s">
        <v>387</v>
      </c>
    </row>
    <row r="549" customFormat="false" ht="12.8" hidden="false" customHeight="false" outlineLevel="0" collapsed="false">
      <c r="A549" s="2" t="s">
        <v>0</v>
      </c>
      <c r="B549" s="2" t="n">
        <v>500750</v>
      </c>
      <c r="C549" s="2" t="s">
        <v>661</v>
      </c>
      <c r="D549" s="2" t="s">
        <v>1726</v>
      </c>
      <c r="E549" s="2" t="s">
        <v>8</v>
      </c>
      <c r="F549" s="2" t="n">
        <v>0</v>
      </c>
      <c r="G549" s="2" t="s">
        <v>3</v>
      </c>
    </row>
    <row r="550" customFormat="false" ht="12.8" hidden="false" customHeight="false" outlineLevel="0" collapsed="false">
      <c r="A550" s="2" t="s">
        <v>112</v>
      </c>
      <c r="B550" s="2" t="n">
        <v>510788</v>
      </c>
      <c r="C550" s="2" t="s">
        <v>697</v>
      </c>
      <c r="D550" s="2" t="s">
        <v>338</v>
      </c>
      <c r="E550" s="2" t="s">
        <v>8</v>
      </c>
      <c r="F550" s="2" t="n">
        <v>4</v>
      </c>
      <c r="G550" s="2" t="s">
        <v>339</v>
      </c>
    </row>
    <row r="551" customFormat="false" ht="12.8" hidden="false" customHeight="false" outlineLevel="0" collapsed="false">
      <c r="A551" s="2" t="s">
        <v>130</v>
      </c>
      <c r="B551" s="2" t="n">
        <v>534011</v>
      </c>
      <c r="C551" s="2" t="s">
        <v>697</v>
      </c>
      <c r="D551" s="2" t="s">
        <v>382</v>
      </c>
      <c r="E551" s="2" t="s">
        <v>8</v>
      </c>
      <c r="F551" s="2" t="n">
        <v>2</v>
      </c>
      <c r="G551" s="2" t="s">
        <v>337</v>
      </c>
    </row>
    <row r="552" customFormat="false" ht="12.8" hidden="false" customHeight="false" outlineLevel="0" collapsed="false">
      <c r="A552" s="2" t="s">
        <v>151</v>
      </c>
      <c r="B552" s="2" t="n">
        <v>561543</v>
      </c>
      <c r="C552" s="2" t="s">
        <v>758</v>
      </c>
      <c r="D552" s="2" t="s">
        <v>214</v>
      </c>
      <c r="E552" s="2" t="s">
        <v>8</v>
      </c>
      <c r="F552" s="2" t="n">
        <v>1</v>
      </c>
      <c r="G552" s="2" t="s">
        <v>242</v>
      </c>
    </row>
    <row r="553" customFormat="false" ht="12.8" hidden="false" customHeight="false" outlineLevel="0" collapsed="false">
      <c r="A553" s="2" t="s">
        <v>194</v>
      </c>
      <c r="B553" s="2" t="n">
        <v>443340</v>
      </c>
      <c r="C553" s="2" t="s">
        <v>758</v>
      </c>
      <c r="D553" s="2" t="s">
        <v>107</v>
      </c>
      <c r="E553" s="2" t="s">
        <v>2</v>
      </c>
      <c r="F553" s="2" t="n">
        <v>1</v>
      </c>
      <c r="G553" s="2" t="s">
        <v>421</v>
      </c>
    </row>
    <row r="554" customFormat="false" ht="12.8" hidden="false" customHeight="false" outlineLevel="0" collapsed="false">
      <c r="A554" s="2" t="s">
        <v>0</v>
      </c>
      <c r="B554" s="2" t="n">
        <v>500919</v>
      </c>
      <c r="C554" s="2" t="s">
        <v>758</v>
      </c>
      <c r="D554" s="2" t="s">
        <v>55</v>
      </c>
      <c r="E554" s="2" t="s">
        <v>2</v>
      </c>
      <c r="F554" s="2" t="n">
        <v>0</v>
      </c>
      <c r="G554" s="2" t="s">
        <v>3</v>
      </c>
    </row>
    <row r="555" customFormat="false" ht="12.8" hidden="false" customHeight="false" outlineLevel="0" collapsed="false">
      <c r="A555" s="2" t="s">
        <v>0</v>
      </c>
      <c r="B555" s="2" t="n">
        <v>500939</v>
      </c>
      <c r="C555" s="2" t="s">
        <v>758</v>
      </c>
      <c r="D555" s="2" t="s">
        <v>1727</v>
      </c>
      <c r="E555" s="2" t="s">
        <v>2</v>
      </c>
      <c r="F555" s="2" t="n">
        <v>0</v>
      </c>
      <c r="G555" s="2" t="s">
        <v>3</v>
      </c>
    </row>
    <row r="556" customFormat="false" ht="12.8" hidden="false" customHeight="false" outlineLevel="0" collapsed="false">
      <c r="A556" s="2" t="s">
        <v>0</v>
      </c>
      <c r="B556" s="2" t="n">
        <v>500989</v>
      </c>
      <c r="C556" s="2" t="s">
        <v>1294</v>
      </c>
      <c r="D556" s="2" t="s">
        <v>62</v>
      </c>
      <c r="E556" s="2" t="s">
        <v>8</v>
      </c>
      <c r="F556" s="2" t="n">
        <v>1</v>
      </c>
      <c r="G556" s="2" t="s">
        <v>507</v>
      </c>
    </row>
    <row r="557" customFormat="false" ht="12.8" hidden="false" customHeight="false" outlineLevel="0" collapsed="false">
      <c r="A557" s="2" t="s">
        <v>182</v>
      </c>
      <c r="B557" s="2" t="n">
        <v>689899</v>
      </c>
      <c r="C557" s="2" t="s">
        <v>1294</v>
      </c>
      <c r="D557" s="2" t="s">
        <v>118</v>
      </c>
      <c r="E557" s="2" t="s">
        <v>2</v>
      </c>
      <c r="F557" s="2" t="n">
        <v>0</v>
      </c>
      <c r="G557" s="2" t="s">
        <v>3</v>
      </c>
    </row>
    <row r="558" customFormat="false" ht="12.8" hidden="false" customHeight="false" outlineLevel="0" collapsed="false">
      <c r="A558" s="2" t="s">
        <v>0</v>
      </c>
      <c r="B558" s="2" t="n">
        <v>501109</v>
      </c>
      <c r="C558" s="2" t="s">
        <v>1018</v>
      </c>
      <c r="D558" s="2" t="s">
        <v>42</v>
      </c>
      <c r="E558" s="2" t="s">
        <v>2</v>
      </c>
      <c r="F558" s="2" t="n">
        <v>0</v>
      </c>
      <c r="G558" s="2" t="s">
        <v>3</v>
      </c>
    </row>
    <row r="559" customFormat="false" ht="12.8" hidden="false" customHeight="false" outlineLevel="0" collapsed="false">
      <c r="A559" s="2" t="s">
        <v>130</v>
      </c>
      <c r="B559" s="2" t="n">
        <v>534245</v>
      </c>
      <c r="C559" s="2" t="s">
        <v>1018</v>
      </c>
      <c r="D559" s="2" t="s">
        <v>1019</v>
      </c>
      <c r="E559" s="2" t="s">
        <v>8</v>
      </c>
      <c r="F559" s="2" t="n">
        <v>2</v>
      </c>
      <c r="G559" s="2" t="s">
        <v>507</v>
      </c>
    </row>
    <row r="560" customFormat="false" ht="12.8" hidden="false" customHeight="false" outlineLevel="0" collapsed="false">
      <c r="A560" s="2" t="s">
        <v>0</v>
      </c>
      <c r="B560" s="2" t="n">
        <v>501118</v>
      </c>
      <c r="C560" s="2" t="s">
        <v>1018</v>
      </c>
      <c r="D560" s="2" t="s">
        <v>1728</v>
      </c>
      <c r="E560" s="2" t="s">
        <v>2</v>
      </c>
      <c r="F560" s="2" t="n">
        <v>0</v>
      </c>
      <c r="G560" s="2" t="s">
        <v>3</v>
      </c>
    </row>
    <row r="561" customFormat="false" ht="12.8" hidden="false" customHeight="false" outlineLevel="0" collapsed="false">
      <c r="A561" s="2" t="s">
        <v>130</v>
      </c>
      <c r="B561" s="2" t="n">
        <v>534261</v>
      </c>
      <c r="C561" s="2" t="s">
        <v>1018</v>
      </c>
      <c r="D561" s="2" t="s">
        <v>1729</v>
      </c>
      <c r="E561" s="2" t="s">
        <v>2</v>
      </c>
      <c r="F561" s="2" t="n">
        <v>0</v>
      </c>
      <c r="G561" s="2" t="s">
        <v>3</v>
      </c>
    </row>
    <row r="562" customFormat="false" ht="12.8" hidden="false" customHeight="false" outlineLevel="0" collapsed="false">
      <c r="A562" s="2" t="s">
        <v>130</v>
      </c>
      <c r="B562" s="2" t="n">
        <v>534262</v>
      </c>
      <c r="C562" s="2" t="s">
        <v>1018</v>
      </c>
      <c r="D562" s="2" t="s">
        <v>31</v>
      </c>
      <c r="E562" s="2" t="s">
        <v>2</v>
      </c>
      <c r="F562" s="2" t="n">
        <v>0</v>
      </c>
      <c r="G562" s="2" t="s">
        <v>3</v>
      </c>
    </row>
    <row r="563" customFormat="false" ht="12.8" hidden="false" customHeight="false" outlineLevel="0" collapsed="false">
      <c r="A563" s="2" t="s">
        <v>451</v>
      </c>
      <c r="C563" s="2" t="s">
        <v>1730</v>
      </c>
      <c r="D563" s="2" t="s">
        <v>49</v>
      </c>
      <c r="E563" s="2" t="s">
        <v>2</v>
      </c>
      <c r="F563" s="2" t="n">
        <v>0</v>
      </c>
      <c r="G563" s="2" t="s">
        <v>3</v>
      </c>
    </row>
    <row r="564" customFormat="false" ht="12.8" hidden="false" customHeight="false" outlineLevel="0" collapsed="false">
      <c r="A564" s="2" t="s">
        <v>182</v>
      </c>
      <c r="B564" s="2" t="n">
        <v>690053</v>
      </c>
      <c r="C564" s="2" t="s">
        <v>1730</v>
      </c>
      <c r="D564" s="2" t="s">
        <v>1731</v>
      </c>
      <c r="E564" s="2" t="s">
        <v>2</v>
      </c>
      <c r="F564" s="2" t="n">
        <v>0</v>
      </c>
      <c r="G564" s="2" t="s">
        <v>3</v>
      </c>
    </row>
    <row r="565" customFormat="false" ht="12.8" hidden="false" customHeight="false" outlineLevel="0" collapsed="false">
      <c r="A565" s="2" t="s">
        <v>0</v>
      </c>
      <c r="B565" s="2" t="n">
        <v>501236</v>
      </c>
      <c r="C565" s="2" t="s">
        <v>1730</v>
      </c>
      <c r="D565" s="2" t="s">
        <v>67</v>
      </c>
      <c r="F565" s="2" t="s">
        <v>83</v>
      </c>
    </row>
    <row r="566" customFormat="false" ht="12.8" hidden="false" customHeight="false" outlineLevel="0" collapsed="false">
      <c r="A566" s="2" t="s">
        <v>451</v>
      </c>
      <c r="B566" s="2" t="n">
        <v>991761</v>
      </c>
      <c r="C566" s="2" t="s">
        <v>821</v>
      </c>
      <c r="D566" s="2" t="s">
        <v>1732</v>
      </c>
      <c r="E566" s="2" t="s">
        <v>8</v>
      </c>
      <c r="F566" s="2" t="n">
        <v>1</v>
      </c>
      <c r="G566" s="2" t="s">
        <v>242</v>
      </c>
    </row>
    <row r="567" customFormat="false" ht="12.8" hidden="false" customHeight="false" outlineLevel="0" collapsed="false">
      <c r="A567" s="2" t="s">
        <v>151</v>
      </c>
      <c r="B567" s="2" t="n">
        <v>561813</v>
      </c>
      <c r="C567" s="2" t="s">
        <v>821</v>
      </c>
      <c r="D567" s="2" t="s">
        <v>1733</v>
      </c>
      <c r="E567" s="2" t="s">
        <v>2</v>
      </c>
      <c r="F567" s="2" t="n">
        <v>0</v>
      </c>
      <c r="G567" s="2" t="s">
        <v>3</v>
      </c>
    </row>
    <row r="568" customFormat="false" ht="12.8" hidden="false" customHeight="false" outlineLevel="0" collapsed="false">
      <c r="A568" s="2" t="s">
        <v>160</v>
      </c>
      <c r="B568" s="2" t="n">
        <v>100309264</v>
      </c>
      <c r="C568" s="2" t="s">
        <v>821</v>
      </c>
      <c r="D568" s="2" t="s">
        <v>822</v>
      </c>
      <c r="E568" s="2" t="s">
        <v>8</v>
      </c>
      <c r="F568" s="2" t="n">
        <v>1</v>
      </c>
      <c r="G568" s="2" t="s">
        <v>823</v>
      </c>
    </row>
    <row r="569" customFormat="false" ht="12.8" hidden="false" customHeight="false" outlineLevel="0" collapsed="false">
      <c r="A569" s="2" t="s">
        <v>112</v>
      </c>
      <c r="C569" s="2" t="s">
        <v>1398</v>
      </c>
      <c r="D569" s="2" t="s">
        <v>1734</v>
      </c>
      <c r="E569" s="2" t="s">
        <v>8</v>
      </c>
      <c r="F569" s="2" t="n">
        <v>0</v>
      </c>
      <c r="G569" s="2" t="s">
        <v>3</v>
      </c>
    </row>
    <row r="570" customFormat="false" ht="12.8" hidden="false" customHeight="false" outlineLevel="0" collapsed="false">
      <c r="A570" s="2" t="s">
        <v>151</v>
      </c>
      <c r="B570" s="2" t="n">
        <v>561889</v>
      </c>
      <c r="C570" s="2" t="s">
        <v>1398</v>
      </c>
      <c r="D570" s="2" t="s">
        <v>388</v>
      </c>
      <c r="E570" s="2" t="s">
        <v>8</v>
      </c>
      <c r="F570" s="2" t="n">
        <v>2</v>
      </c>
      <c r="G570" s="2" t="s">
        <v>421</v>
      </c>
    </row>
    <row r="571" customFormat="false" ht="12.8" hidden="false" customHeight="false" outlineLevel="0" collapsed="false">
      <c r="A571" s="2" t="s">
        <v>110</v>
      </c>
      <c r="C571" s="2" t="s">
        <v>1398</v>
      </c>
      <c r="D571" s="2" t="s">
        <v>519</v>
      </c>
      <c r="E571" s="2" t="s">
        <v>2</v>
      </c>
      <c r="F571" s="2" t="n">
        <v>0</v>
      </c>
      <c r="G571" s="2" t="s">
        <v>3</v>
      </c>
    </row>
    <row r="572" customFormat="false" ht="12.8" hidden="false" customHeight="false" outlineLevel="0" collapsed="false">
      <c r="A572" s="2" t="s">
        <v>112</v>
      </c>
      <c r="B572" s="2" t="n">
        <v>511427</v>
      </c>
      <c r="C572" s="2" t="s">
        <v>1016</v>
      </c>
      <c r="D572" s="2" t="s">
        <v>62</v>
      </c>
      <c r="E572" s="2" t="s">
        <v>8</v>
      </c>
      <c r="F572" s="2" t="n">
        <v>0</v>
      </c>
      <c r="G572" s="2" t="s">
        <v>3</v>
      </c>
    </row>
    <row r="573" customFormat="false" ht="12.8" hidden="false" customHeight="false" outlineLevel="0" collapsed="false">
      <c r="A573" s="2" t="s">
        <v>0</v>
      </c>
      <c r="B573" s="2" t="n">
        <v>501426</v>
      </c>
      <c r="C573" s="2" t="s">
        <v>1016</v>
      </c>
      <c r="D573" s="2" t="s">
        <v>1290</v>
      </c>
      <c r="E573" s="2" t="s">
        <v>8</v>
      </c>
      <c r="F573" s="2" t="n">
        <v>1</v>
      </c>
      <c r="G573" s="2" t="s">
        <v>507</v>
      </c>
    </row>
    <row r="574" customFormat="false" ht="12.8" hidden="false" customHeight="false" outlineLevel="0" collapsed="false">
      <c r="A574" s="2" t="s">
        <v>130</v>
      </c>
      <c r="B574" s="2" t="n">
        <v>534529</v>
      </c>
      <c r="C574" s="2" t="s">
        <v>1016</v>
      </c>
      <c r="D574" s="2" t="s">
        <v>1017</v>
      </c>
      <c r="E574" s="2" t="s">
        <v>8</v>
      </c>
      <c r="F574" s="2" t="n">
        <v>2</v>
      </c>
      <c r="G574" s="2" t="s">
        <v>583</v>
      </c>
    </row>
    <row r="575" customFormat="false" ht="12.8" hidden="false" customHeight="false" outlineLevel="0" collapsed="false">
      <c r="A575" s="2" t="s">
        <v>151</v>
      </c>
      <c r="B575" s="2" t="n">
        <v>561927</v>
      </c>
      <c r="C575" s="2" t="s">
        <v>1016</v>
      </c>
      <c r="D575" s="2" t="s">
        <v>1191</v>
      </c>
      <c r="E575" s="2" t="s">
        <v>2</v>
      </c>
      <c r="F575" s="2" t="n">
        <v>1</v>
      </c>
      <c r="G575" s="2" t="s">
        <v>1192</v>
      </c>
    </row>
    <row r="576" customFormat="false" ht="12.8" hidden="false" customHeight="false" outlineLevel="0" collapsed="false">
      <c r="A576" s="2" t="s">
        <v>451</v>
      </c>
      <c r="B576" s="2" t="n">
        <v>91809</v>
      </c>
      <c r="C576" s="2" t="s">
        <v>1016</v>
      </c>
      <c r="D576" s="2" t="s">
        <v>1735</v>
      </c>
      <c r="E576" s="2" t="s">
        <v>2</v>
      </c>
      <c r="F576" s="2" t="n">
        <v>0</v>
      </c>
      <c r="G576" s="2" t="s">
        <v>3</v>
      </c>
    </row>
    <row r="577" customFormat="false" ht="12.8" hidden="false" customHeight="false" outlineLevel="0" collapsed="false">
      <c r="A577" s="2" t="s">
        <v>1671</v>
      </c>
      <c r="C577" s="2" t="s">
        <v>1016</v>
      </c>
      <c r="D577" s="2" t="s">
        <v>55</v>
      </c>
      <c r="E577" s="2" t="s">
        <v>2</v>
      </c>
      <c r="F577" s="2" t="n">
        <v>0</v>
      </c>
      <c r="G577" s="2" t="s">
        <v>3</v>
      </c>
    </row>
    <row r="578" customFormat="false" ht="12.8" hidden="false" customHeight="false" outlineLevel="0" collapsed="false">
      <c r="A578" s="2" t="s">
        <v>0</v>
      </c>
      <c r="B578" s="2" t="n">
        <v>501497</v>
      </c>
      <c r="C578" s="2" t="s">
        <v>1016</v>
      </c>
      <c r="D578" s="2" t="s">
        <v>400</v>
      </c>
      <c r="E578" s="2" t="s">
        <v>8</v>
      </c>
      <c r="F578" s="2" t="s">
        <v>83</v>
      </c>
      <c r="G578" s="2" t="s">
        <v>83</v>
      </c>
    </row>
    <row r="579" customFormat="false" ht="12.8" hidden="false" customHeight="false" outlineLevel="0" collapsed="false">
      <c r="A579" s="2" t="s">
        <v>151</v>
      </c>
      <c r="B579" s="2" t="n">
        <v>561933</v>
      </c>
      <c r="C579" s="2" t="s">
        <v>690</v>
      </c>
      <c r="D579" s="2" t="s">
        <v>62</v>
      </c>
      <c r="E579" s="2" t="s">
        <v>8</v>
      </c>
      <c r="F579" s="2" t="n">
        <v>1</v>
      </c>
      <c r="G579" s="2" t="s">
        <v>242</v>
      </c>
    </row>
    <row r="580" customFormat="false" ht="12.8" hidden="false" customHeight="false" outlineLevel="0" collapsed="false">
      <c r="A580" s="2" t="s">
        <v>0</v>
      </c>
      <c r="B580" s="2" t="n">
        <v>501557</v>
      </c>
      <c r="C580" s="2" t="s">
        <v>690</v>
      </c>
      <c r="D580" s="2" t="s">
        <v>338</v>
      </c>
      <c r="E580" s="2" t="s">
        <v>8</v>
      </c>
      <c r="F580" s="2" t="n">
        <v>4</v>
      </c>
      <c r="G580" s="2" t="s">
        <v>523</v>
      </c>
    </row>
    <row r="581" customFormat="false" ht="12.8" hidden="false" customHeight="false" outlineLevel="0" collapsed="false">
      <c r="A581" s="2" t="s">
        <v>194</v>
      </c>
      <c r="B581" s="2" t="n">
        <v>443630</v>
      </c>
      <c r="C581" s="2" t="s">
        <v>612</v>
      </c>
      <c r="D581" s="2" t="s">
        <v>1501</v>
      </c>
      <c r="E581" s="2" t="s">
        <v>8</v>
      </c>
      <c r="F581" s="2" t="n">
        <v>2</v>
      </c>
      <c r="G581" s="2" t="s">
        <v>1502</v>
      </c>
    </row>
    <row r="582" customFormat="false" ht="12.8" hidden="false" customHeight="false" outlineLevel="0" collapsed="false">
      <c r="A582" s="2" t="s">
        <v>79</v>
      </c>
      <c r="B582" s="2" t="n">
        <v>437049</v>
      </c>
      <c r="C582" s="2" t="s">
        <v>612</v>
      </c>
      <c r="D582" s="2" t="s">
        <v>1421</v>
      </c>
      <c r="E582" s="2" t="s">
        <v>8</v>
      </c>
      <c r="F582" s="2" t="n">
        <v>3</v>
      </c>
      <c r="G582" s="2" t="s">
        <v>1422</v>
      </c>
    </row>
    <row r="583" customFormat="false" ht="12.8" hidden="false" customHeight="false" outlineLevel="0" collapsed="false">
      <c r="A583" s="2" t="s">
        <v>0</v>
      </c>
      <c r="B583" s="2" t="n">
        <v>501611</v>
      </c>
      <c r="C583" s="2" t="s">
        <v>612</v>
      </c>
      <c r="D583" s="2" t="s">
        <v>62</v>
      </c>
      <c r="E583" s="2" t="s">
        <v>8</v>
      </c>
      <c r="F583" s="2" t="n">
        <v>1</v>
      </c>
      <c r="G583" s="2" t="s">
        <v>447</v>
      </c>
    </row>
    <row r="584" customFormat="false" ht="12.8" hidden="false" customHeight="false" outlineLevel="0" collapsed="false">
      <c r="A584" s="2" t="s">
        <v>194</v>
      </c>
      <c r="B584" s="2" t="n">
        <v>443669</v>
      </c>
      <c r="C584" s="2" t="s">
        <v>612</v>
      </c>
      <c r="D584" s="2" t="s">
        <v>25</v>
      </c>
      <c r="E584" s="2" t="s">
        <v>8</v>
      </c>
      <c r="F584" s="2" t="n">
        <v>1</v>
      </c>
      <c r="G584" s="2" t="s">
        <v>447</v>
      </c>
    </row>
    <row r="585" customFormat="false" ht="12.8" hidden="false" customHeight="false" outlineLevel="0" collapsed="false">
      <c r="A585" s="2" t="s">
        <v>79</v>
      </c>
      <c r="B585" s="2" t="n">
        <v>437056</v>
      </c>
      <c r="C585" s="2" t="s">
        <v>612</v>
      </c>
      <c r="D585" s="2" t="s">
        <v>107</v>
      </c>
      <c r="E585" s="2" t="s">
        <v>8</v>
      </c>
      <c r="F585" s="2" t="n">
        <v>2</v>
      </c>
      <c r="G585" s="2" t="s">
        <v>583</v>
      </c>
    </row>
    <row r="586" customFormat="false" ht="12.8" hidden="false" customHeight="false" outlineLevel="0" collapsed="false">
      <c r="A586" s="2" t="s">
        <v>151</v>
      </c>
      <c r="C586" s="2" t="s">
        <v>612</v>
      </c>
      <c r="D586" s="2" t="s">
        <v>62</v>
      </c>
      <c r="E586" s="2" t="s">
        <v>8</v>
      </c>
      <c r="F586" s="2" t="n">
        <v>2</v>
      </c>
      <c r="G586" s="2" t="s">
        <v>1302</v>
      </c>
    </row>
    <row r="587" customFormat="false" ht="12.8" hidden="false" customHeight="false" outlineLevel="0" collapsed="false">
      <c r="A587" s="2" t="s">
        <v>130</v>
      </c>
      <c r="B587" s="2" t="n">
        <v>534704</v>
      </c>
      <c r="C587" s="2" t="s">
        <v>658</v>
      </c>
      <c r="D587" s="2" t="s">
        <v>107</v>
      </c>
      <c r="E587" s="2" t="s">
        <v>2</v>
      </c>
      <c r="F587" s="2" t="n">
        <v>0</v>
      </c>
      <c r="G587" s="2" t="s">
        <v>3</v>
      </c>
    </row>
    <row r="588" customFormat="false" ht="12.8" hidden="false" customHeight="false" outlineLevel="0" collapsed="false">
      <c r="A588" s="2" t="s">
        <v>151</v>
      </c>
      <c r="B588" s="2" t="n">
        <v>562125</v>
      </c>
      <c r="C588" s="2" t="s">
        <v>658</v>
      </c>
      <c r="D588" s="2" t="s">
        <v>62</v>
      </c>
      <c r="E588" s="2" t="s">
        <v>8</v>
      </c>
      <c r="F588" s="2" t="n">
        <v>2</v>
      </c>
      <c r="G588" s="2" t="s">
        <v>242</v>
      </c>
    </row>
    <row r="589" customFormat="false" ht="12.8" hidden="false" customHeight="false" outlineLevel="0" collapsed="false">
      <c r="A589" s="2" t="s">
        <v>110</v>
      </c>
      <c r="C589" s="2" t="s">
        <v>658</v>
      </c>
      <c r="D589" s="2" t="s">
        <v>54</v>
      </c>
      <c r="E589" s="2" t="s">
        <v>8</v>
      </c>
      <c r="F589" s="2" t="n">
        <v>0</v>
      </c>
      <c r="G589" s="2" t="s">
        <v>3</v>
      </c>
    </row>
    <row r="590" customFormat="false" ht="12.8" hidden="false" customHeight="false" outlineLevel="0" collapsed="false">
      <c r="A590" s="2" t="s">
        <v>79</v>
      </c>
      <c r="B590" s="2" t="n">
        <v>437103</v>
      </c>
      <c r="C590" s="2" t="s">
        <v>658</v>
      </c>
      <c r="D590" s="2" t="s">
        <v>375</v>
      </c>
      <c r="E590" s="2" t="s">
        <v>8</v>
      </c>
      <c r="F590" s="2" t="n">
        <v>3</v>
      </c>
      <c r="G590" s="2" t="s">
        <v>387</v>
      </c>
    </row>
    <row r="591" customFormat="false" ht="12.8" hidden="false" customHeight="false" outlineLevel="0" collapsed="false">
      <c r="A591" s="2" t="s">
        <v>112</v>
      </c>
      <c r="B591" s="2" t="n">
        <v>511731</v>
      </c>
      <c r="C591" s="2" t="s">
        <v>658</v>
      </c>
      <c r="D591" s="2" t="s">
        <v>1152</v>
      </c>
      <c r="E591" s="2" t="s">
        <v>8</v>
      </c>
      <c r="F591" s="2" t="n">
        <v>2</v>
      </c>
      <c r="G591" s="2" t="s">
        <v>1153</v>
      </c>
    </row>
    <row r="592" customFormat="false" ht="12.8" hidden="false" customHeight="false" outlineLevel="0" collapsed="false">
      <c r="A592" s="2" t="s">
        <v>0</v>
      </c>
      <c r="B592" s="2" t="n">
        <v>500964</v>
      </c>
      <c r="C592" s="2" t="s">
        <v>1736</v>
      </c>
      <c r="D592" s="2" t="s">
        <v>1370</v>
      </c>
      <c r="E592" s="2" t="s">
        <v>2</v>
      </c>
      <c r="F592" s="2" t="n">
        <v>0</v>
      </c>
      <c r="G592" s="2" t="s">
        <v>3</v>
      </c>
    </row>
    <row r="593" customFormat="false" ht="12.8" hidden="false" customHeight="false" outlineLevel="0" collapsed="false">
      <c r="A593" s="2" t="s">
        <v>112</v>
      </c>
      <c r="B593" s="2" t="n">
        <v>511788</v>
      </c>
      <c r="C593" s="2" t="s">
        <v>1736</v>
      </c>
      <c r="D593" s="2" t="s">
        <v>13</v>
      </c>
      <c r="E593" s="2" t="s">
        <v>2</v>
      </c>
      <c r="F593" s="2" t="n">
        <v>0</v>
      </c>
      <c r="G593" s="2" t="s">
        <v>3</v>
      </c>
    </row>
    <row r="594" customFormat="false" ht="12.8" hidden="false" customHeight="false" outlineLevel="0" collapsed="false">
      <c r="A594" s="2" t="s">
        <v>151</v>
      </c>
      <c r="C594" s="2" t="s">
        <v>1736</v>
      </c>
      <c r="D594" s="2" t="s">
        <v>13</v>
      </c>
      <c r="E594" s="2" t="s">
        <v>2</v>
      </c>
      <c r="F594" s="2" t="n">
        <v>0</v>
      </c>
      <c r="G594" s="2" t="s">
        <v>3</v>
      </c>
    </row>
    <row r="595" customFormat="false" ht="12.8" hidden="false" customHeight="false" outlineLevel="0" collapsed="false">
      <c r="A595" s="2" t="s">
        <v>0</v>
      </c>
      <c r="B595" s="2" t="n">
        <v>501848</v>
      </c>
      <c r="C595" s="2" t="s">
        <v>484</v>
      </c>
      <c r="D595" s="2" t="s">
        <v>485</v>
      </c>
      <c r="E595" s="2" t="s">
        <v>8</v>
      </c>
      <c r="F595" s="2" t="n">
        <v>1</v>
      </c>
      <c r="G595" s="2" t="s">
        <v>421</v>
      </c>
    </row>
    <row r="596" customFormat="false" ht="12.8" hidden="false" customHeight="false" outlineLevel="0" collapsed="false">
      <c r="A596" s="2" t="s">
        <v>182</v>
      </c>
      <c r="B596" s="2" t="n">
        <v>6907</v>
      </c>
      <c r="C596" s="2" t="s">
        <v>484</v>
      </c>
      <c r="D596" s="2" t="s">
        <v>62</v>
      </c>
      <c r="E596" s="2" t="s">
        <v>8</v>
      </c>
      <c r="F596" s="2" t="n">
        <v>0</v>
      </c>
      <c r="G596" s="2" t="s">
        <v>3</v>
      </c>
    </row>
    <row r="597" customFormat="false" ht="12.8" hidden="false" customHeight="false" outlineLevel="0" collapsed="false">
      <c r="A597" s="2" t="s">
        <v>151</v>
      </c>
      <c r="B597" s="2" t="n">
        <v>562307</v>
      </c>
      <c r="C597" s="2" t="s">
        <v>498</v>
      </c>
      <c r="D597" s="2" t="s">
        <v>497</v>
      </c>
      <c r="E597" s="2" t="s">
        <v>8</v>
      </c>
      <c r="F597" s="2" t="n">
        <v>1</v>
      </c>
      <c r="G597" s="2" t="s">
        <v>421</v>
      </c>
    </row>
    <row r="598" customFormat="false" ht="12.8" hidden="false" customHeight="false" outlineLevel="0" collapsed="false">
      <c r="A598" s="2" t="s">
        <v>151</v>
      </c>
      <c r="B598" s="2" t="n">
        <v>562314</v>
      </c>
      <c r="C598" s="2" t="s">
        <v>498</v>
      </c>
      <c r="D598" s="2" t="s">
        <v>157</v>
      </c>
      <c r="E598" s="2" t="s">
        <v>8</v>
      </c>
      <c r="F598" s="2" t="n">
        <v>3</v>
      </c>
      <c r="G598" s="2" t="s">
        <v>258</v>
      </c>
    </row>
    <row r="599" customFormat="false" ht="12.8" hidden="false" customHeight="false" outlineLevel="0" collapsed="false">
      <c r="A599" s="2" t="s">
        <v>110</v>
      </c>
      <c r="B599" s="2" t="n">
        <v>47421</v>
      </c>
      <c r="C599" s="2" t="s">
        <v>613</v>
      </c>
      <c r="D599" s="2" t="s">
        <v>761</v>
      </c>
      <c r="E599" s="2" t="s">
        <v>8</v>
      </c>
      <c r="F599" s="2" t="n">
        <v>0</v>
      </c>
      <c r="G599" s="2" t="s">
        <v>3</v>
      </c>
    </row>
    <row r="600" customFormat="false" ht="12.8" hidden="false" customHeight="false" outlineLevel="0" collapsed="false">
      <c r="A600" s="2" t="s">
        <v>0</v>
      </c>
      <c r="B600" s="2" t="n">
        <v>501984</v>
      </c>
      <c r="C600" s="2" t="s">
        <v>613</v>
      </c>
      <c r="D600" s="2" t="s">
        <v>1737</v>
      </c>
      <c r="E600" s="2" t="s">
        <v>8</v>
      </c>
      <c r="F600" s="2" t="n">
        <v>0</v>
      </c>
      <c r="G600" s="2" t="s">
        <v>3</v>
      </c>
    </row>
    <row r="601" customFormat="false" ht="12.8" hidden="false" customHeight="false" outlineLevel="0" collapsed="false">
      <c r="A601" s="2" t="s">
        <v>194</v>
      </c>
      <c r="B601" s="2" t="n">
        <v>443775</v>
      </c>
      <c r="C601" s="2" t="s">
        <v>613</v>
      </c>
      <c r="D601" s="2" t="s">
        <v>25</v>
      </c>
      <c r="E601" s="2" t="s">
        <v>8</v>
      </c>
      <c r="F601" s="2" t="n">
        <v>1</v>
      </c>
      <c r="G601" s="2" t="s">
        <v>421</v>
      </c>
    </row>
    <row r="602" customFormat="false" ht="12.8" hidden="false" customHeight="false" outlineLevel="0" collapsed="false">
      <c r="A602" s="2" t="s">
        <v>112</v>
      </c>
      <c r="B602" s="2" t="n">
        <v>512113</v>
      </c>
      <c r="C602" s="2" t="s">
        <v>1215</v>
      </c>
      <c r="D602" s="2" t="s">
        <v>1738</v>
      </c>
      <c r="E602" s="2" t="s">
        <v>2</v>
      </c>
      <c r="F602" s="2" t="n">
        <v>0</v>
      </c>
      <c r="G602" s="2" t="s">
        <v>3</v>
      </c>
    </row>
    <row r="603" customFormat="false" ht="12.8" hidden="false" customHeight="false" outlineLevel="0" collapsed="false">
      <c r="A603" s="2" t="s">
        <v>0</v>
      </c>
      <c r="B603" s="2" t="n">
        <v>502019</v>
      </c>
      <c r="C603" s="2" t="s">
        <v>1215</v>
      </c>
      <c r="D603" s="2" t="s">
        <v>99</v>
      </c>
      <c r="E603" s="2" t="s">
        <v>8</v>
      </c>
      <c r="F603" s="2" t="n">
        <v>1</v>
      </c>
      <c r="G603" s="2" t="s">
        <v>242</v>
      </c>
    </row>
    <row r="604" customFormat="false" ht="12.8" hidden="false" customHeight="false" outlineLevel="0" collapsed="false">
      <c r="A604" s="2" t="s">
        <v>130</v>
      </c>
      <c r="B604" s="2" t="n">
        <v>535113</v>
      </c>
      <c r="C604" s="2" t="s">
        <v>748</v>
      </c>
      <c r="D604" s="2" t="s">
        <v>62</v>
      </c>
      <c r="E604" s="2" t="s">
        <v>8</v>
      </c>
      <c r="F604" s="2" t="n">
        <v>0</v>
      </c>
      <c r="G604" s="2" t="s">
        <v>3</v>
      </c>
    </row>
    <row r="605" customFormat="false" ht="12.8" hidden="false" customHeight="false" outlineLevel="0" collapsed="false">
      <c r="A605" s="2" t="s">
        <v>0</v>
      </c>
      <c r="B605" s="2" t="s">
        <v>1739</v>
      </c>
      <c r="C605" s="2" t="s">
        <v>748</v>
      </c>
      <c r="D605" s="2" t="s">
        <v>322</v>
      </c>
      <c r="E605" s="2" t="s">
        <v>2</v>
      </c>
      <c r="F605" s="2" t="n">
        <v>0</v>
      </c>
      <c r="G605" s="2" t="s">
        <v>3</v>
      </c>
    </row>
    <row r="606" customFormat="false" ht="12.8" hidden="false" customHeight="false" outlineLevel="0" collapsed="false">
      <c r="A606" s="2" t="s">
        <v>79</v>
      </c>
      <c r="B606" s="2" t="n">
        <v>437369</v>
      </c>
      <c r="C606" s="2" t="s">
        <v>748</v>
      </c>
      <c r="D606" s="2" t="s">
        <v>1728</v>
      </c>
      <c r="E606" s="2" t="s">
        <v>2</v>
      </c>
      <c r="F606" s="2" t="n">
        <v>0</v>
      </c>
      <c r="G606" s="2" t="s">
        <v>3</v>
      </c>
    </row>
    <row r="607" customFormat="false" ht="12.8" hidden="false" customHeight="false" outlineLevel="0" collapsed="false">
      <c r="A607" s="2" t="s">
        <v>182</v>
      </c>
      <c r="B607" s="2" t="n">
        <v>691012</v>
      </c>
      <c r="C607" s="2" t="s">
        <v>748</v>
      </c>
      <c r="D607" s="2" t="s">
        <v>780</v>
      </c>
      <c r="E607" s="2" t="s">
        <v>8</v>
      </c>
      <c r="F607" s="2" t="n">
        <v>1</v>
      </c>
      <c r="G607" s="2" t="s">
        <v>492</v>
      </c>
    </row>
    <row r="608" customFormat="false" ht="12.8" hidden="false" customHeight="false" outlineLevel="0" collapsed="false">
      <c r="A608" s="2" t="s">
        <v>0</v>
      </c>
      <c r="B608" s="2" t="n">
        <v>502283</v>
      </c>
      <c r="C608" s="2" t="s">
        <v>748</v>
      </c>
      <c r="D608" s="2" t="s">
        <v>749</v>
      </c>
      <c r="E608" s="2" t="s">
        <v>8</v>
      </c>
      <c r="F608" s="2" t="n">
        <v>1</v>
      </c>
      <c r="G608" s="2" t="s">
        <v>750</v>
      </c>
    </row>
    <row r="609" customFormat="false" ht="12.8" hidden="false" customHeight="false" outlineLevel="0" collapsed="false">
      <c r="A609" s="2" t="s">
        <v>182</v>
      </c>
      <c r="B609" s="2" t="n">
        <v>691036</v>
      </c>
      <c r="C609" s="2" t="s">
        <v>1740</v>
      </c>
      <c r="D609" s="2" t="s">
        <v>1333</v>
      </c>
      <c r="E609" s="2" t="s">
        <v>2</v>
      </c>
      <c r="F609" s="2" t="n">
        <v>0</v>
      </c>
      <c r="G609" s="2" t="s">
        <v>3</v>
      </c>
    </row>
    <row r="610" customFormat="false" ht="12.8" hidden="false" customHeight="false" outlineLevel="0" collapsed="false">
      <c r="A610" s="2" t="s">
        <v>151</v>
      </c>
      <c r="B610" s="2" t="n">
        <v>562604</v>
      </c>
      <c r="C610" s="2" t="s">
        <v>864</v>
      </c>
      <c r="D610" s="2" t="s">
        <v>176</v>
      </c>
      <c r="E610" s="2" t="s">
        <v>8</v>
      </c>
      <c r="F610" s="2" t="n">
        <v>2</v>
      </c>
      <c r="G610" s="2" t="s">
        <v>421</v>
      </c>
    </row>
    <row r="611" customFormat="false" ht="12.8" hidden="false" customHeight="false" outlineLevel="0" collapsed="false">
      <c r="A611" s="2" t="s">
        <v>194</v>
      </c>
      <c r="B611" s="2" t="n">
        <v>443938</v>
      </c>
      <c r="C611" s="2" t="s">
        <v>864</v>
      </c>
      <c r="D611" s="2" t="s">
        <v>291</v>
      </c>
      <c r="E611" s="2" t="s">
        <v>8</v>
      </c>
      <c r="F611" s="2" t="n">
        <v>1</v>
      </c>
      <c r="G611" s="2" t="s">
        <v>258</v>
      </c>
    </row>
    <row r="612" customFormat="false" ht="12.8" hidden="false" customHeight="false" outlineLevel="0" collapsed="false">
      <c r="A612" s="2" t="s">
        <v>0</v>
      </c>
      <c r="B612" s="2" t="n">
        <v>502449</v>
      </c>
      <c r="C612" s="2" t="s">
        <v>864</v>
      </c>
      <c r="D612" s="2" t="s">
        <v>1741</v>
      </c>
      <c r="E612" s="2" t="s">
        <v>2</v>
      </c>
      <c r="F612" s="2" t="n">
        <v>0</v>
      </c>
      <c r="G612" s="2" t="s">
        <v>3</v>
      </c>
    </row>
    <row r="613" customFormat="false" ht="12.8" hidden="false" customHeight="false" outlineLevel="0" collapsed="false">
      <c r="A613" s="2" t="s">
        <v>79</v>
      </c>
      <c r="C613" s="2" t="s">
        <v>1125</v>
      </c>
      <c r="D613" s="2" t="s">
        <v>306</v>
      </c>
      <c r="E613" s="2" t="s">
        <v>8</v>
      </c>
      <c r="F613" s="2" t="n">
        <v>2</v>
      </c>
      <c r="G613" s="2" t="s">
        <v>583</v>
      </c>
    </row>
    <row r="614" customFormat="false" ht="12.8" hidden="false" customHeight="false" outlineLevel="0" collapsed="false">
      <c r="A614" s="2" t="s">
        <v>0</v>
      </c>
      <c r="B614" s="2" t="n">
        <v>502485</v>
      </c>
      <c r="C614" s="2" t="s">
        <v>1125</v>
      </c>
      <c r="D614" s="2" t="s">
        <v>62</v>
      </c>
      <c r="E614" s="2" t="s">
        <v>8</v>
      </c>
      <c r="F614" s="2" t="n">
        <v>1</v>
      </c>
      <c r="G614" s="2" t="s">
        <v>583</v>
      </c>
    </row>
    <row r="615" customFormat="false" ht="12.8" hidden="false" customHeight="false" outlineLevel="0" collapsed="false">
      <c r="A615" s="2" t="s">
        <v>194</v>
      </c>
      <c r="C615" s="2" t="s">
        <v>554</v>
      </c>
      <c r="D615" s="2" t="s">
        <v>809</v>
      </c>
      <c r="E615" s="2" t="s">
        <v>8</v>
      </c>
      <c r="F615" s="2" t="n">
        <v>1</v>
      </c>
      <c r="G615" s="2" t="s">
        <v>811</v>
      </c>
    </row>
    <row r="616" customFormat="false" ht="12.8" hidden="false" customHeight="false" outlineLevel="0" collapsed="false">
      <c r="A616" s="2" t="s">
        <v>451</v>
      </c>
      <c r="B616" s="2" t="n">
        <v>92099</v>
      </c>
      <c r="C616" s="2" t="s">
        <v>554</v>
      </c>
      <c r="D616" s="2" t="s">
        <v>1742</v>
      </c>
      <c r="E616" s="2" t="s">
        <v>2</v>
      </c>
      <c r="F616" s="2" t="n">
        <v>0</v>
      </c>
      <c r="G616" s="2" t="s">
        <v>3</v>
      </c>
    </row>
    <row r="617" customFormat="false" ht="12.8" hidden="false" customHeight="false" outlineLevel="0" collapsed="false">
      <c r="A617" s="2" t="s">
        <v>0</v>
      </c>
      <c r="B617" s="2" t="n">
        <v>502564</v>
      </c>
      <c r="C617" s="2" t="s">
        <v>554</v>
      </c>
      <c r="D617" s="2" t="s">
        <v>878</v>
      </c>
      <c r="E617" s="2" t="s">
        <v>8</v>
      </c>
      <c r="F617" s="2" t="n">
        <v>0</v>
      </c>
      <c r="G617" s="2" t="s">
        <v>3</v>
      </c>
    </row>
    <row r="618" customFormat="false" ht="12.8" hidden="false" customHeight="false" outlineLevel="0" collapsed="false">
      <c r="A618" s="2" t="s">
        <v>130</v>
      </c>
      <c r="B618" s="2" t="n">
        <v>535355</v>
      </c>
      <c r="C618" s="2" t="s">
        <v>554</v>
      </c>
      <c r="D618" s="2" t="s">
        <v>25</v>
      </c>
      <c r="E618" s="2" t="s">
        <v>8</v>
      </c>
      <c r="F618" s="2" t="n">
        <v>1</v>
      </c>
      <c r="G618" s="2" t="s">
        <v>535</v>
      </c>
    </row>
    <row r="619" customFormat="false" ht="12.8" hidden="false" customHeight="false" outlineLevel="0" collapsed="false">
      <c r="A619" s="2" t="s">
        <v>194</v>
      </c>
      <c r="B619" s="2" t="n">
        <v>444105</v>
      </c>
      <c r="C619" s="2" t="s">
        <v>554</v>
      </c>
      <c r="D619" s="2" t="s">
        <v>306</v>
      </c>
      <c r="E619" s="2" t="s">
        <v>8</v>
      </c>
      <c r="F619" s="2" t="n">
        <v>2</v>
      </c>
      <c r="G619" s="2" t="s">
        <v>1134</v>
      </c>
    </row>
    <row r="620" customFormat="false" ht="12.8" hidden="false" customHeight="false" outlineLevel="0" collapsed="false">
      <c r="A620" s="2" t="s">
        <v>0</v>
      </c>
      <c r="B620" s="2" t="n">
        <v>502608</v>
      </c>
      <c r="C620" s="2" t="s">
        <v>554</v>
      </c>
      <c r="D620" s="2" t="s">
        <v>1743</v>
      </c>
      <c r="E620" s="2" t="s">
        <v>8</v>
      </c>
      <c r="F620" s="2" t="n">
        <v>1</v>
      </c>
      <c r="G620" s="2" t="s">
        <v>535</v>
      </c>
    </row>
    <row r="621" customFormat="false" ht="12.8" hidden="false" customHeight="false" outlineLevel="0" collapsed="false">
      <c r="A621" s="2" t="s">
        <v>130</v>
      </c>
      <c r="B621" s="2" t="n">
        <v>535372</v>
      </c>
      <c r="C621" s="2" t="s">
        <v>554</v>
      </c>
      <c r="D621" s="2" t="s">
        <v>961</v>
      </c>
      <c r="E621" s="2" t="s">
        <v>8</v>
      </c>
      <c r="F621" s="2" t="n">
        <v>1</v>
      </c>
      <c r="G621" s="2" t="s">
        <v>492</v>
      </c>
    </row>
    <row r="622" customFormat="false" ht="12.8" hidden="false" customHeight="false" outlineLevel="0" collapsed="false">
      <c r="A622" s="2" t="s">
        <v>151</v>
      </c>
      <c r="B622" s="2" t="n">
        <v>562780</v>
      </c>
      <c r="C622" s="2" t="s">
        <v>565</v>
      </c>
      <c r="D622" s="2" t="s">
        <v>1744</v>
      </c>
      <c r="E622" s="2" t="s">
        <v>8</v>
      </c>
      <c r="F622" s="2" t="n">
        <v>0</v>
      </c>
      <c r="G622" s="2" t="s">
        <v>3</v>
      </c>
    </row>
    <row r="623" customFormat="false" ht="12.8" hidden="false" customHeight="false" outlineLevel="0" collapsed="false">
      <c r="A623" s="2" t="s">
        <v>151</v>
      </c>
      <c r="B623" s="2" t="n">
        <v>562781</v>
      </c>
      <c r="C623" s="2" t="s">
        <v>565</v>
      </c>
      <c r="D623" s="2" t="s">
        <v>157</v>
      </c>
      <c r="E623" s="2" t="s">
        <v>8</v>
      </c>
      <c r="F623" s="2" t="n">
        <v>2</v>
      </c>
      <c r="G623" s="2" t="s">
        <v>421</v>
      </c>
    </row>
    <row r="624" customFormat="false" ht="12.8" hidden="false" customHeight="false" outlineLevel="0" collapsed="false">
      <c r="A624" s="2" t="s">
        <v>0</v>
      </c>
      <c r="B624" s="2" t="n">
        <v>502654</v>
      </c>
      <c r="C624" s="2" t="s">
        <v>565</v>
      </c>
      <c r="D624" s="2" t="s">
        <v>25</v>
      </c>
      <c r="E624" s="2" t="s">
        <v>8</v>
      </c>
      <c r="F624" s="2" t="n">
        <v>1</v>
      </c>
      <c r="G624" s="2" t="s">
        <v>421</v>
      </c>
    </row>
    <row r="625" customFormat="false" ht="12.8" hidden="false" customHeight="false" outlineLevel="0" collapsed="false">
      <c r="A625" s="2" t="s">
        <v>182</v>
      </c>
      <c r="B625" s="2" t="n">
        <v>691213</v>
      </c>
      <c r="C625" s="2" t="s">
        <v>565</v>
      </c>
      <c r="D625" s="2" t="s">
        <v>1142</v>
      </c>
      <c r="E625" s="2" t="s">
        <v>8</v>
      </c>
      <c r="F625" s="2" t="n">
        <v>1</v>
      </c>
      <c r="G625" s="2" t="s">
        <v>242</v>
      </c>
    </row>
    <row r="626" customFormat="false" ht="12.8" hidden="false" customHeight="false" outlineLevel="0" collapsed="false">
      <c r="A626" s="2" t="s">
        <v>194</v>
      </c>
      <c r="C626" s="2" t="s">
        <v>558</v>
      </c>
      <c r="D626" s="2" t="s">
        <v>1745</v>
      </c>
      <c r="E626" s="2" t="s">
        <v>2</v>
      </c>
      <c r="F626" s="2" t="n">
        <v>0</v>
      </c>
      <c r="G626" s="2" t="s">
        <v>3</v>
      </c>
    </row>
    <row r="627" customFormat="false" ht="12.8" hidden="false" customHeight="false" outlineLevel="0" collapsed="false">
      <c r="A627" s="2" t="s">
        <v>451</v>
      </c>
      <c r="B627" s="2" t="n">
        <v>92158</v>
      </c>
      <c r="C627" s="2" t="s">
        <v>558</v>
      </c>
      <c r="D627" s="2" t="s">
        <v>1189</v>
      </c>
      <c r="E627" s="2" t="s">
        <v>8</v>
      </c>
      <c r="F627" s="2" t="n">
        <v>1</v>
      </c>
      <c r="G627" s="2" t="s">
        <v>473</v>
      </c>
    </row>
    <row r="628" customFormat="false" ht="12.8" hidden="false" customHeight="false" outlineLevel="0" collapsed="false">
      <c r="A628" s="2" t="s">
        <v>194</v>
      </c>
      <c r="B628" s="2" t="n">
        <v>444107</v>
      </c>
      <c r="C628" s="2" t="s">
        <v>558</v>
      </c>
      <c r="D628" s="2" t="s">
        <v>1746</v>
      </c>
      <c r="E628" s="2" t="s">
        <v>8</v>
      </c>
      <c r="F628" s="2" t="n">
        <v>1</v>
      </c>
      <c r="G628" s="2" t="s">
        <v>559</v>
      </c>
    </row>
    <row r="629" customFormat="false" ht="12.8" hidden="false" customHeight="false" outlineLevel="0" collapsed="false">
      <c r="A629" s="2" t="s">
        <v>194</v>
      </c>
      <c r="B629" s="2" t="n">
        <v>444126</v>
      </c>
      <c r="C629" s="2" t="s">
        <v>488</v>
      </c>
      <c r="D629" s="2" t="s">
        <v>489</v>
      </c>
      <c r="E629" s="2" t="s">
        <v>8</v>
      </c>
      <c r="F629" s="2" t="n">
        <v>1</v>
      </c>
      <c r="G629" s="2" t="s">
        <v>258</v>
      </c>
    </row>
    <row r="630" customFormat="false" ht="12.8" hidden="false" customHeight="false" outlineLevel="0" collapsed="false">
      <c r="A630" s="2" t="s">
        <v>112</v>
      </c>
      <c r="C630" s="2" t="s">
        <v>488</v>
      </c>
      <c r="D630" s="2" t="s">
        <v>105</v>
      </c>
      <c r="E630" s="2" t="s">
        <v>8</v>
      </c>
      <c r="F630" s="2" t="n">
        <v>1</v>
      </c>
      <c r="G630" s="2" t="s">
        <v>242</v>
      </c>
    </row>
    <row r="631" customFormat="false" ht="12.8" hidden="false" customHeight="false" outlineLevel="0" collapsed="false">
      <c r="A631" s="2" t="s">
        <v>112</v>
      </c>
      <c r="B631" s="2" t="n">
        <v>511731</v>
      </c>
      <c r="C631" s="2" t="s">
        <v>488</v>
      </c>
      <c r="D631" s="2" t="s">
        <v>1042</v>
      </c>
      <c r="E631" s="2" t="s">
        <v>8</v>
      </c>
      <c r="F631" s="2" t="n">
        <v>1</v>
      </c>
      <c r="G631" s="2" t="s">
        <v>1043</v>
      </c>
    </row>
    <row r="632" customFormat="false" ht="12.8" hidden="false" customHeight="false" outlineLevel="0" collapsed="false">
      <c r="A632" s="2" t="s">
        <v>130</v>
      </c>
      <c r="B632" s="2" t="n">
        <v>535559</v>
      </c>
      <c r="C632" s="2" t="s">
        <v>488</v>
      </c>
      <c r="D632" s="2" t="s">
        <v>1747</v>
      </c>
      <c r="E632" s="2" t="s">
        <v>2</v>
      </c>
      <c r="F632" s="2" t="n">
        <v>0</v>
      </c>
      <c r="G632" s="2" t="s">
        <v>3</v>
      </c>
    </row>
    <row r="633" customFormat="false" ht="12.8" hidden="false" customHeight="false" outlineLevel="0" collapsed="false">
      <c r="A633" s="2" t="s">
        <v>130</v>
      </c>
      <c r="B633" s="2" t="n">
        <v>535563</v>
      </c>
      <c r="C633" s="2" t="s">
        <v>488</v>
      </c>
      <c r="D633" s="2" t="s">
        <v>759</v>
      </c>
      <c r="E633" s="2" t="s">
        <v>2</v>
      </c>
      <c r="F633" s="2" t="n">
        <v>1</v>
      </c>
      <c r="G633" s="2" t="s">
        <v>421</v>
      </c>
    </row>
    <row r="634" customFormat="false" ht="12.8" hidden="false" customHeight="false" outlineLevel="0" collapsed="false">
      <c r="A634" s="2" t="s">
        <v>0</v>
      </c>
      <c r="B634" s="2" t="n">
        <v>502947</v>
      </c>
      <c r="C634" s="2" t="s">
        <v>960</v>
      </c>
      <c r="D634" s="2" t="s">
        <v>1316</v>
      </c>
      <c r="E634" s="2" t="s">
        <v>8</v>
      </c>
      <c r="F634" s="2" t="n">
        <v>1</v>
      </c>
      <c r="G634" s="2" t="s">
        <v>1317</v>
      </c>
    </row>
    <row r="635" customFormat="false" ht="12.8" hidden="false" customHeight="false" outlineLevel="0" collapsed="false">
      <c r="A635" s="2" t="s">
        <v>0</v>
      </c>
      <c r="B635" s="2" t="n">
        <v>502990</v>
      </c>
      <c r="C635" s="2" t="s">
        <v>960</v>
      </c>
      <c r="D635" s="2" t="s">
        <v>961</v>
      </c>
      <c r="E635" s="2" t="s">
        <v>8</v>
      </c>
      <c r="F635" s="2" t="n">
        <v>1</v>
      </c>
      <c r="G635" s="2" t="s">
        <v>242</v>
      </c>
    </row>
    <row r="636" customFormat="false" ht="12.8" hidden="false" customHeight="false" outlineLevel="0" collapsed="false">
      <c r="A636" s="2" t="s">
        <v>182</v>
      </c>
      <c r="B636" s="2" t="n">
        <v>691571</v>
      </c>
      <c r="C636" s="2" t="s">
        <v>1748</v>
      </c>
      <c r="D636" s="2" t="s">
        <v>176</v>
      </c>
      <c r="E636" s="2" t="s">
        <v>2</v>
      </c>
      <c r="F636" s="2" t="n">
        <v>0</v>
      </c>
      <c r="G636" s="2" t="s">
        <v>3</v>
      </c>
    </row>
    <row r="637" customFormat="false" ht="12.8" hidden="false" customHeight="false" outlineLevel="0" collapsed="false">
      <c r="A637" s="2" t="s">
        <v>130</v>
      </c>
      <c r="B637" s="2" t="n">
        <v>535693</v>
      </c>
      <c r="C637" s="2" t="s">
        <v>1748</v>
      </c>
      <c r="D637" s="2" t="s">
        <v>1370</v>
      </c>
      <c r="E637" s="2" t="s">
        <v>2</v>
      </c>
      <c r="F637" s="2" t="n">
        <v>0</v>
      </c>
      <c r="G637" s="2" t="s">
        <v>3</v>
      </c>
    </row>
    <row r="638" customFormat="false" ht="12.8" hidden="false" customHeight="false" outlineLevel="0" collapsed="false">
      <c r="A638" s="2" t="s">
        <v>182</v>
      </c>
      <c r="B638" s="2" t="n">
        <v>691590</v>
      </c>
      <c r="C638" s="2" t="s">
        <v>1748</v>
      </c>
      <c r="D638" s="2" t="s">
        <v>1749</v>
      </c>
      <c r="E638" s="2" t="s">
        <v>2</v>
      </c>
      <c r="F638" s="2" t="n">
        <v>0</v>
      </c>
      <c r="G638" s="2" t="s">
        <v>3</v>
      </c>
    </row>
    <row r="639" customFormat="false" ht="12.8" hidden="false" customHeight="false" outlineLevel="0" collapsed="false">
      <c r="A639" s="2" t="s">
        <v>194</v>
      </c>
      <c r="C639" s="2" t="s">
        <v>1748</v>
      </c>
      <c r="D639" s="2" t="s">
        <v>109</v>
      </c>
      <c r="E639" s="2" t="s">
        <v>2</v>
      </c>
      <c r="F639" s="2" t="n">
        <v>0</v>
      </c>
      <c r="G639" s="2" t="s">
        <v>3</v>
      </c>
    </row>
    <row r="640" customFormat="false" ht="12.8" hidden="false" customHeight="false" outlineLevel="0" collapsed="false">
      <c r="A640" s="2" t="s">
        <v>182</v>
      </c>
      <c r="B640" s="2" t="n">
        <v>691617</v>
      </c>
      <c r="C640" s="2" t="s">
        <v>1748</v>
      </c>
      <c r="D640" s="2" t="s">
        <v>1750</v>
      </c>
      <c r="E640" s="2" t="s">
        <v>2</v>
      </c>
      <c r="F640" s="2" t="s">
        <v>83</v>
      </c>
      <c r="G640" s="2" t="s">
        <v>83</v>
      </c>
    </row>
    <row r="641" customFormat="false" ht="12.8" hidden="false" customHeight="false" outlineLevel="0" collapsed="false">
      <c r="A641" s="2" t="s">
        <v>110</v>
      </c>
      <c r="B641" s="2" t="s">
        <v>1751</v>
      </c>
      <c r="C641" s="2" t="s">
        <v>1079</v>
      </c>
      <c r="D641" s="2" t="s">
        <v>1752</v>
      </c>
      <c r="E641" s="2" t="s">
        <v>2</v>
      </c>
      <c r="F641" s="2" t="n">
        <v>0</v>
      </c>
      <c r="G641" s="2" t="s">
        <v>3</v>
      </c>
    </row>
    <row r="642" customFormat="false" ht="12.8" hidden="false" customHeight="false" outlineLevel="0" collapsed="false">
      <c r="A642" s="2" t="s">
        <v>0</v>
      </c>
      <c r="B642" s="2" t="n">
        <v>503041</v>
      </c>
      <c r="C642" s="2" t="s">
        <v>1079</v>
      </c>
      <c r="D642" s="2" t="s">
        <v>1080</v>
      </c>
      <c r="E642" s="2" t="s">
        <v>8</v>
      </c>
      <c r="F642" s="2" t="n">
        <v>2</v>
      </c>
      <c r="G642" s="2" t="s">
        <v>1081</v>
      </c>
    </row>
    <row r="643" customFormat="false" ht="12.8" hidden="false" customHeight="false" outlineLevel="0" collapsed="false">
      <c r="A643" s="2" t="s">
        <v>0</v>
      </c>
      <c r="B643" s="2" t="n">
        <v>503148</v>
      </c>
      <c r="C643" s="2" t="s">
        <v>1079</v>
      </c>
      <c r="D643" s="2" t="s">
        <v>1753</v>
      </c>
      <c r="E643" s="2" t="s">
        <v>8</v>
      </c>
      <c r="F643" s="2" t="n">
        <v>0</v>
      </c>
      <c r="G643" s="2" t="s">
        <v>3</v>
      </c>
    </row>
    <row r="644" customFormat="false" ht="12.8" hidden="false" customHeight="false" outlineLevel="0" collapsed="false">
      <c r="A644" s="2" t="s">
        <v>182</v>
      </c>
      <c r="B644" s="2" t="n">
        <v>691809</v>
      </c>
      <c r="C644" s="2" t="s">
        <v>471</v>
      </c>
      <c r="D644" s="2" t="s">
        <v>472</v>
      </c>
      <c r="E644" s="2" t="s">
        <v>8</v>
      </c>
      <c r="F644" s="2" t="n">
        <v>1</v>
      </c>
      <c r="G644" s="2" t="s">
        <v>473</v>
      </c>
    </row>
    <row r="645" customFormat="false" ht="12.8" hidden="false" customHeight="false" outlineLevel="0" collapsed="false">
      <c r="A645" s="2" t="s">
        <v>151</v>
      </c>
      <c r="B645" s="2" t="n">
        <v>563233</v>
      </c>
      <c r="C645" s="2" t="s">
        <v>471</v>
      </c>
      <c r="D645" s="2" t="s">
        <v>624</v>
      </c>
      <c r="E645" s="2" t="s">
        <v>8</v>
      </c>
      <c r="F645" s="2" t="n">
        <v>0</v>
      </c>
      <c r="G645" s="2" t="s">
        <v>3</v>
      </c>
    </row>
    <row r="646" customFormat="false" ht="12.8" hidden="false" customHeight="false" outlineLevel="0" collapsed="false">
      <c r="A646" s="2" t="s">
        <v>79</v>
      </c>
      <c r="C646" s="2" t="s">
        <v>471</v>
      </c>
      <c r="D646" s="2" t="s">
        <v>13</v>
      </c>
      <c r="E646" s="2" t="s">
        <v>2</v>
      </c>
      <c r="F646" s="2" t="n">
        <v>0</v>
      </c>
      <c r="G646" s="2" t="s">
        <v>3</v>
      </c>
    </row>
    <row r="647" customFormat="false" ht="12.8" hidden="false" customHeight="false" outlineLevel="0" collapsed="false">
      <c r="A647" s="2" t="s">
        <v>79</v>
      </c>
      <c r="B647" s="2" t="n">
        <v>437949</v>
      </c>
      <c r="C647" s="2" t="s">
        <v>499</v>
      </c>
      <c r="D647" s="2" t="s">
        <v>306</v>
      </c>
      <c r="E647" s="2" t="s">
        <v>8</v>
      </c>
      <c r="F647" s="2" t="n">
        <v>2</v>
      </c>
      <c r="G647" s="2" t="s">
        <v>1126</v>
      </c>
    </row>
    <row r="648" customFormat="false" ht="12.8" hidden="false" customHeight="false" outlineLevel="0" collapsed="false">
      <c r="A648" s="2" t="s">
        <v>0</v>
      </c>
      <c r="C648" s="2" t="s">
        <v>499</v>
      </c>
      <c r="D648" s="2" t="s">
        <v>500</v>
      </c>
      <c r="E648" s="2" t="s">
        <v>8</v>
      </c>
      <c r="F648" s="2" t="n">
        <v>2</v>
      </c>
      <c r="G648" s="2" t="s">
        <v>501</v>
      </c>
    </row>
    <row r="649" customFormat="false" ht="12.8" hidden="false" customHeight="false" outlineLevel="0" collapsed="false">
      <c r="A649" s="2" t="s">
        <v>0</v>
      </c>
      <c r="B649" s="2" t="n">
        <v>503374</v>
      </c>
      <c r="C649" s="2" t="s">
        <v>965</v>
      </c>
      <c r="D649" s="2" t="s">
        <v>1754</v>
      </c>
      <c r="E649" s="2" t="s">
        <v>2</v>
      </c>
      <c r="F649" s="2" t="n">
        <v>0</v>
      </c>
      <c r="G649" s="2" t="s">
        <v>3</v>
      </c>
    </row>
    <row r="650" customFormat="false" ht="12.8" hidden="false" customHeight="false" outlineLevel="0" collapsed="false">
      <c r="A650" s="2" t="s">
        <v>79</v>
      </c>
      <c r="B650" s="2" t="n">
        <v>437926</v>
      </c>
      <c r="C650" s="2" t="s">
        <v>965</v>
      </c>
      <c r="D650" s="2" t="s">
        <v>961</v>
      </c>
      <c r="E650" s="2" t="s">
        <v>8</v>
      </c>
      <c r="F650" s="2" t="n">
        <v>2</v>
      </c>
      <c r="G650" s="2" t="s">
        <v>966</v>
      </c>
    </row>
    <row r="651" customFormat="false" ht="12.8" hidden="false" customHeight="false" outlineLevel="0" collapsed="false">
      <c r="A651" s="2" t="s">
        <v>79</v>
      </c>
      <c r="B651" s="2" t="n">
        <v>437983</v>
      </c>
      <c r="C651" s="2" t="s">
        <v>965</v>
      </c>
      <c r="D651" s="2" t="s">
        <v>1755</v>
      </c>
      <c r="E651" s="2" t="s">
        <v>2</v>
      </c>
      <c r="F651" s="2" t="n">
        <v>0</v>
      </c>
      <c r="G651" s="2" t="s">
        <v>3</v>
      </c>
    </row>
    <row r="652" customFormat="false" ht="12.8" hidden="false" customHeight="false" outlineLevel="0" collapsed="false">
      <c r="A652" s="2" t="s">
        <v>79</v>
      </c>
      <c r="B652" s="2" t="n">
        <v>437991</v>
      </c>
      <c r="C652" s="2" t="s">
        <v>965</v>
      </c>
      <c r="D652" s="2" t="s">
        <v>84</v>
      </c>
      <c r="E652" s="2" t="s">
        <v>2</v>
      </c>
      <c r="F652" s="2" t="n">
        <v>0</v>
      </c>
      <c r="G652" s="2" t="s">
        <v>3</v>
      </c>
    </row>
    <row r="653" customFormat="false" ht="12.8" hidden="false" customHeight="false" outlineLevel="0" collapsed="false">
      <c r="A653" s="2" t="s">
        <v>0</v>
      </c>
      <c r="B653" s="2" t="n">
        <v>503439</v>
      </c>
      <c r="C653" s="2" t="s">
        <v>695</v>
      </c>
      <c r="D653" s="2" t="s">
        <v>1290</v>
      </c>
      <c r="E653" s="2" t="s">
        <v>8</v>
      </c>
      <c r="F653" s="2" t="n">
        <v>0</v>
      </c>
      <c r="G653" s="2" t="s">
        <v>3</v>
      </c>
    </row>
    <row r="654" customFormat="false" ht="12.8" hidden="false" customHeight="false" outlineLevel="0" collapsed="false">
      <c r="A654" s="2" t="s">
        <v>182</v>
      </c>
      <c r="B654" s="2" t="n">
        <v>692104</v>
      </c>
      <c r="C654" s="2" t="s">
        <v>695</v>
      </c>
      <c r="D654" s="2" t="s">
        <v>1370</v>
      </c>
      <c r="E654" s="2" t="s">
        <v>2</v>
      </c>
      <c r="F654" s="2" t="n">
        <v>0</v>
      </c>
      <c r="G654" s="2" t="s">
        <v>3</v>
      </c>
    </row>
    <row r="655" customFormat="false" ht="12.8" hidden="false" customHeight="false" outlineLevel="0" collapsed="false">
      <c r="A655" s="2" t="s">
        <v>130</v>
      </c>
      <c r="B655" s="2" t="n">
        <v>536039</v>
      </c>
      <c r="C655" s="2" t="s">
        <v>695</v>
      </c>
      <c r="D655" s="2" t="s">
        <v>306</v>
      </c>
      <c r="E655" s="2" t="s">
        <v>8</v>
      </c>
      <c r="F655" s="2" t="n">
        <v>2</v>
      </c>
      <c r="G655" s="2" t="s">
        <v>258</v>
      </c>
    </row>
    <row r="656" customFormat="false" ht="12.8" hidden="false" customHeight="false" outlineLevel="0" collapsed="false">
      <c r="A656" s="2" t="s">
        <v>79</v>
      </c>
      <c r="B656" s="2" t="n">
        <v>438096</v>
      </c>
      <c r="C656" s="2" t="s">
        <v>695</v>
      </c>
      <c r="D656" s="2" t="s">
        <v>338</v>
      </c>
      <c r="E656" s="2" t="s">
        <v>8</v>
      </c>
      <c r="F656" s="2" t="n">
        <v>3</v>
      </c>
      <c r="G656" s="2" t="s">
        <v>339</v>
      </c>
    </row>
    <row r="657" customFormat="false" ht="12.8" hidden="false" customHeight="false" outlineLevel="0" collapsed="false">
      <c r="A657" s="2" t="s">
        <v>194</v>
      </c>
      <c r="B657" s="2" t="n">
        <v>444455</v>
      </c>
      <c r="C657" s="2" t="s">
        <v>1756</v>
      </c>
      <c r="D657" s="2" t="s">
        <v>1757</v>
      </c>
      <c r="E657" s="2" t="s">
        <v>8</v>
      </c>
      <c r="F657" s="2" t="n">
        <v>0</v>
      </c>
      <c r="G657" s="2" t="s">
        <v>3</v>
      </c>
    </row>
    <row r="658" customFormat="false" ht="12.8" hidden="false" customHeight="false" outlineLevel="0" collapsed="false">
      <c r="A658" s="2" t="s">
        <v>130</v>
      </c>
      <c r="B658" s="2" t="n">
        <v>536171</v>
      </c>
      <c r="C658" s="2" t="s">
        <v>853</v>
      </c>
      <c r="D658" s="2" t="s">
        <v>107</v>
      </c>
      <c r="E658" s="2" t="s">
        <v>2</v>
      </c>
      <c r="F658" s="2" t="n">
        <v>0</v>
      </c>
      <c r="G658" s="2" t="s">
        <v>3</v>
      </c>
    </row>
    <row r="659" customFormat="false" ht="12.8" hidden="false" customHeight="false" outlineLevel="0" collapsed="false">
      <c r="A659" s="2" t="s">
        <v>79</v>
      </c>
      <c r="B659" s="2" t="n">
        <v>444500</v>
      </c>
      <c r="C659" s="2" t="s">
        <v>853</v>
      </c>
      <c r="D659" s="2" t="s">
        <v>854</v>
      </c>
      <c r="E659" s="2" t="s">
        <v>8</v>
      </c>
      <c r="F659" s="2" t="n">
        <v>1</v>
      </c>
      <c r="G659" s="2" t="s">
        <v>467</v>
      </c>
    </row>
    <row r="660" customFormat="false" ht="12.8" hidden="false" customHeight="false" outlineLevel="0" collapsed="false">
      <c r="A660" s="2" t="s">
        <v>130</v>
      </c>
      <c r="B660" s="2" t="n">
        <v>536240</v>
      </c>
      <c r="C660" s="2" t="s">
        <v>1758</v>
      </c>
      <c r="D660" s="2" t="s">
        <v>227</v>
      </c>
      <c r="E660" s="2" t="s">
        <v>2</v>
      </c>
      <c r="F660" s="2" t="n">
        <v>0</v>
      </c>
      <c r="G660" s="2" t="s">
        <v>3</v>
      </c>
    </row>
    <row r="661" customFormat="false" ht="12.8" hidden="false" customHeight="false" outlineLevel="0" collapsed="false">
      <c r="A661" s="2" t="s">
        <v>160</v>
      </c>
      <c r="B661" s="2" t="n">
        <v>106886</v>
      </c>
      <c r="C661" s="2" t="s">
        <v>1759</v>
      </c>
      <c r="D661" s="2" t="s">
        <v>118</v>
      </c>
      <c r="E661" s="2" t="s">
        <v>2</v>
      </c>
      <c r="F661" s="2" t="n">
        <v>0</v>
      </c>
      <c r="G661" s="2" t="s">
        <v>3</v>
      </c>
    </row>
    <row r="662" customFormat="false" ht="12.8" hidden="false" customHeight="false" outlineLevel="0" collapsed="false">
      <c r="A662" s="2" t="s">
        <v>79</v>
      </c>
      <c r="B662" s="2" t="n">
        <v>437095</v>
      </c>
      <c r="C662" s="2" t="s">
        <v>808</v>
      </c>
      <c r="D662" s="2" t="s">
        <v>809</v>
      </c>
      <c r="E662" s="2" t="s">
        <v>8</v>
      </c>
      <c r="F662" s="2" t="n">
        <v>1</v>
      </c>
      <c r="G662" s="2" t="s">
        <v>810</v>
      </c>
    </row>
    <row r="663" customFormat="false" ht="12.8" hidden="false" customHeight="false" outlineLevel="0" collapsed="false">
      <c r="A663" s="2" t="s">
        <v>79</v>
      </c>
      <c r="B663" s="2" t="n">
        <v>437917</v>
      </c>
      <c r="C663" s="2" t="s">
        <v>1760</v>
      </c>
      <c r="D663" s="2" t="s">
        <v>109</v>
      </c>
      <c r="E663" s="2" t="s">
        <v>2</v>
      </c>
      <c r="F663" s="2" t="n">
        <v>0</v>
      </c>
      <c r="G663" s="2" t="s">
        <v>3</v>
      </c>
    </row>
    <row r="664" customFormat="false" ht="12.8" hidden="false" customHeight="false" outlineLevel="0" collapsed="false">
      <c r="A664" s="2" t="s">
        <v>194</v>
      </c>
      <c r="B664" s="2" t="n">
        <v>444055</v>
      </c>
      <c r="C664" s="2" t="s">
        <v>1270</v>
      </c>
      <c r="D664" s="2" t="s">
        <v>1271</v>
      </c>
      <c r="E664" s="2" t="s">
        <v>8</v>
      </c>
      <c r="F664" s="2" t="n">
        <v>1</v>
      </c>
      <c r="G664" s="2" t="s">
        <v>750</v>
      </c>
    </row>
    <row r="665" customFormat="false" ht="12.8" hidden="false" customHeight="false" outlineLevel="0" collapsed="false">
      <c r="A665" s="2" t="s">
        <v>79</v>
      </c>
      <c r="B665" s="2" t="n">
        <v>438507</v>
      </c>
      <c r="C665" s="2" t="s">
        <v>1270</v>
      </c>
      <c r="D665" s="2" t="s">
        <v>1254</v>
      </c>
      <c r="E665" s="2" t="s">
        <v>2</v>
      </c>
      <c r="F665" s="2" t="n">
        <v>0</v>
      </c>
      <c r="G665" s="2" t="s">
        <v>3</v>
      </c>
    </row>
    <row r="666" customFormat="false" ht="12.8" hidden="false" customHeight="false" outlineLevel="0" collapsed="false">
      <c r="A666" s="2" t="s">
        <v>79</v>
      </c>
      <c r="B666" s="2" t="n">
        <v>438544</v>
      </c>
      <c r="C666" s="2" t="s">
        <v>453</v>
      </c>
      <c r="D666" s="2" t="s">
        <v>1597</v>
      </c>
      <c r="E666" s="2" t="s">
        <v>2</v>
      </c>
      <c r="F666" s="2" t="n">
        <v>0</v>
      </c>
      <c r="G666" s="2" t="s">
        <v>3</v>
      </c>
    </row>
    <row r="667" customFormat="false" ht="12.8" hidden="false" customHeight="false" outlineLevel="0" collapsed="false">
      <c r="A667" s="2" t="s">
        <v>79</v>
      </c>
      <c r="B667" s="2" t="n">
        <v>438582</v>
      </c>
      <c r="C667" s="2" t="s">
        <v>453</v>
      </c>
      <c r="D667" s="2" t="s">
        <v>1761</v>
      </c>
      <c r="E667" s="2" t="s">
        <v>2</v>
      </c>
      <c r="F667" s="2" t="n">
        <v>0</v>
      </c>
      <c r="G667" s="2" t="s">
        <v>3</v>
      </c>
    </row>
    <row r="668" customFormat="false" ht="12.8" hidden="false" customHeight="false" outlineLevel="0" collapsed="false">
      <c r="A668" s="2" t="s">
        <v>451</v>
      </c>
      <c r="B668" s="2" t="s">
        <v>452</v>
      </c>
      <c r="C668" s="2" t="s">
        <v>453</v>
      </c>
      <c r="D668" s="2" t="s">
        <v>83</v>
      </c>
      <c r="E668" s="2" t="s">
        <v>8</v>
      </c>
      <c r="F668" s="2" t="n">
        <v>1</v>
      </c>
      <c r="G668" s="2" t="s">
        <v>454</v>
      </c>
    </row>
    <row r="669" customFormat="false" ht="12.8" hidden="false" customHeight="false" outlineLevel="0" collapsed="false">
      <c r="A669" s="2" t="s">
        <v>194</v>
      </c>
      <c r="C669" s="2" t="s">
        <v>1762</v>
      </c>
      <c r="D669" s="2" t="s">
        <v>84</v>
      </c>
      <c r="E669" s="2" t="s">
        <v>2</v>
      </c>
      <c r="F669" s="2" t="n">
        <v>0</v>
      </c>
      <c r="G669" s="2" t="s">
        <v>3</v>
      </c>
    </row>
    <row r="670" customFormat="false" ht="12.8" hidden="false" customHeight="false" outlineLevel="0" collapsed="false">
      <c r="A670" s="2" t="s">
        <v>0</v>
      </c>
      <c r="B670" s="2" t="n">
        <v>504436</v>
      </c>
      <c r="C670" s="2" t="s">
        <v>962</v>
      </c>
      <c r="D670" s="2" t="s">
        <v>961</v>
      </c>
      <c r="E670" s="2" t="s">
        <v>8</v>
      </c>
      <c r="F670" s="2" t="n">
        <v>1</v>
      </c>
      <c r="G670" s="2" t="s">
        <v>963</v>
      </c>
    </row>
    <row r="671" customFormat="false" ht="12.8" hidden="false" customHeight="false" outlineLevel="0" collapsed="false">
      <c r="A671" s="2" t="s">
        <v>112</v>
      </c>
      <c r="C671" s="2" t="s">
        <v>1106</v>
      </c>
      <c r="D671" s="2" t="s">
        <v>152</v>
      </c>
      <c r="E671" s="2" t="s">
        <v>8</v>
      </c>
      <c r="F671" s="2" t="n">
        <v>0</v>
      </c>
      <c r="G671" s="2" t="s">
        <v>3</v>
      </c>
    </row>
    <row r="672" customFormat="false" ht="12.8" hidden="false" customHeight="false" outlineLevel="0" collapsed="false">
      <c r="A672" s="2" t="s">
        <v>451</v>
      </c>
      <c r="B672" s="2" t="n">
        <v>92659</v>
      </c>
      <c r="C672" s="2" t="s">
        <v>1106</v>
      </c>
      <c r="D672" s="2" t="s">
        <v>1107</v>
      </c>
      <c r="E672" s="2" t="s">
        <v>8</v>
      </c>
      <c r="F672" s="2" t="n">
        <v>2</v>
      </c>
      <c r="G672" s="2" t="s">
        <v>590</v>
      </c>
    </row>
    <row r="673" customFormat="false" ht="12.8" hidden="false" customHeight="false" outlineLevel="0" collapsed="false">
      <c r="A673" s="2" t="s">
        <v>0</v>
      </c>
      <c r="B673" s="2" t="n">
        <v>504507</v>
      </c>
      <c r="C673" s="2" t="s">
        <v>964</v>
      </c>
      <c r="D673" s="2" t="s">
        <v>1763</v>
      </c>
      <c r="E673" s="2" t="s">
        <v>8</v>
      </c>
      <c r="F673" s="2" t="n">
        <v>1</v>
      </c>
      <c r="G673" s="2" t="s">
        <v>447</v>
      </c>
    </row>
    <row r="674" customFormat="false" ht="12.8" hidden="false" customHeight="false" outlineLevel="0" collapsed="false">
      <c r="A674" s="2" t="s">
        <v>79</v>
      </c>
      <c r="B674" s="2" t="n">
        <v>437917</v>
      </c>
      <c r="C674" s="2" t="s">
        <v>1764</v>
      </c>
      <c r="D674" s="2" t="s">
        <v>1765</v>
      </c>
      <c r="E674" s="2" t="s">
        <v>2</v>
      </c>
      <c r="F674" s="2" t="n">
        <v>0</v>
      </c>
      <c r="G674" s="2" t="s">
        <v>3</v>
      </c>
    </row>
    <row r="675" customFormat="false" ht="12.8" hidden="false" customHeight="false" outlineLevel="0" collapsed="false">
      <c r="A675" s="2" t="s">
        <v>0</v>
      </c>
      <c r="B675" s="2" t="n">
        <v>505522</v>
      </c>
      <c r="C675" s="2" t="s">
        <v>1084</v>
      </c>
      <c r="D675" s="2" t="s">
        <v>14</v>
      </c>
      <c r="E675" s="2" t="s">
        <v>2</v>
      </c>
      <c r="F675" s="2" t="n">
        <v>1</v>
      </c>
      <c r="G675" s="2" t="s">
        <v>492</v>
      </c>
    </row>
    <row r="676" customFormat="false" ht="12.8" hidden="false" customHeight="false" outlineLevel="0" collapsed="false">
      <c r="A676" s="2" t="s">
        <v>112</v>
      </c>
      <c r="B676" s="2" t="n">
        <v>516673</v>
      </c>
      <c r="C676" s="2" t="s">
        <v>1766</v>
      </c>
      <c r="D676" s="2" t="s">
        <v>1</v>
      </c>
      <c r="E676" s="2" t="s">
        <v>2</v>
      </c>
      <c r="F676" s="2" t="n">
        <v>0</v>
      </c>
      <c r="G676" s="2" t="s">
        <v>3</v>
      </c>
    </row>
    <row r="677" customFormat="false" ht="12.8" hidden="false" customHeight="false" outlineLevel="0" collapsed="false">
      <c r="A677" s="2" t="s">
        <v>130</v>
      </c>
      <c r="B677" s="2" t="n">
        <v>538363</v>
      </c>
      <c r="C677" s="2" t="s">
        <v>1767</v>
      </c>
      <c r="D677" s="2" t="s">
        <v>1768</v>
      </c>
    </row>
    <row r="678" customFormat="false" ht="12.8" hidden="false" customHeight="false" outlineLevel="0" collapsed="false">
      <c r="A678" s="2" t="s">
        <v>110</v>
      </c>
      <c r="B678" s="2" t="n">
        <v>55088</v>
      </c>
      <c r="C678" s="2" t="s">
        <v>1769</v>
      </c>
      <c r="D678" s="2" t="s">
        <v>1770</v>
      </c>
      <c r="E678" s="2" t="s">
        <v>8</v>
      </c>
      <c r="F678" s="2" t="n">
        <v>0</v>
      </c>
      <c r="G678" s="2" t="s">
        <v>3</v>
      </c>
    </row>
    <row r="679" customFormat="false" ht="12.8" hidden="false" customHeight="false" outlineLevel="0" collapsed="false">
      <c r="A679" s="2" t="s">
        <v>0</v>
      </c>
      <c r="B679" s="2" t="n">
        <v>510364</v>
      </c>
      <c r="C679" s="2" t="s">
        <v>1771</v>
      </c>
      <c r="D679" s="2" t="s">
        <v>1597</v>
      </c>
      <c r="E679" s="2" t="s">
        <v>2</v>
      </c>
      <c r="F679" s="2" t="n">
        <v>0</v>
      </c>
      <c r="G679" s="2" t="s">
        <v>3</v>
      </c>
    </row>
    <row r="680" customFormat="false" ht="12.8" hidden="false" customHeight="false" outlineLevel="0" collapsed="false">
      <c r="A680" s="2" t="s">
        <v>194</v>
      </c>
      <c r="C680" s="2" t="s">
        <v>986</v>
      </c>
      <c r="D680" s="2" t="s">
        <v>340</v>
      </c>
      <c r="E680" s="2" t="s">
        <v>8</v>
      </c>
      <c r="F680" s="2" t="n">
        <v>2</v>
      </c>
      <c r="G680" s="2" t="s">
        <v>590</v>
      </c>
    </row>
    <row r="681" customFormat="false" ht="12.8" hidden="false" customHeight="false" outlineLevel="0" collapsed="false">
      <c r="A681" s="2" t="s">
        <v>194</v>
      </c>
      <c r="C681" s="2" t="s">
        <v>1772</v>
      </c>
      <c r="D681" s="2" t="s">
        <v>73</v>
      </c>
      <c r="E681" s="2" t="s">
        <v>2</v>
      </c>
      <c r="F681" s="2" t="n">
        <v>0</v>
      </c>
      <c r="G681" s="2" t="s">
        <v>3</v>
      </c>
    </row>
    <row r="682" customFormat="false" ht="12.8" hidden="false" customHeight="false" outlineLevel="0" collapsed="false">
      <c r="A682" s="2" t="s">
        <v>0</v>
      </c>
      <c r="B682" s="2" t="n">
        <v>511784</v>
      </c>
      <c r="C682" s="2" t="s">
        <v>646</v>
      </c>
      <c r="D682" s="2" t="s">
        <v>647</v>
      </c>
      <c r="E682" s="2" t="s">
        <v>8</v>
      </c>
      <c r="F682" s="2" t="n">
        <v>2</v>
      </c>
      <c r="G682" s="2" t="s">
        <v>421</v>
      </c>
    </row>
    <row r="683" customFormat="false" ht="12.8" hidden="false" customHeight="false" outlineLevel="0" collapsed="false">
      <c r="A683" s="2" t="s">
        <v>151</v>
      </c>
      <c r="B683" s="2" t="n">
        <v>569878</v>
      </c>
      <c r="C683" s="2" t="s">
        <v>1492</v>
      </c>
      <c r="D683" s="2" t="s">
        <v>1493</v>
      </c>
      <c r="E683" s="2" t="s">
        <v>8</v>
      </c>
      <c r="F683" s="2" t="n">
        <v>3</v>
      </c>
      <c r="G683" s="2" t="s">
        <v>1494</v>
      </c>
    </row>
    <row r="684" customFormat="false" ht="12.8" hidden="false" customHeight="false" outlineLevel="0" collapsed="false">
      <c r="A684" s="2" t="s">
        <v>182</v>
      </c>
      <c r="B684" s="2" t="n">
        <v>701184</v>
      </c>
      <c r="C684" s="2" t="s">
        <v>1773</v>
      </c>
      <c r="D684" s="2" t="s">
        <v>123</v>
      </c>
      <c r="E684" s="2" t="s">
        <v>2</v>
      </c>
      <c r="F684" s="2" t="n">
        <v>0</v>
      </c>
      <c r="G684" s="2" t="s">
        <v>3</v>
      </c>
    </row>
    <row r="685" customFormat="false" ht="12.8" hidden="false" customHeight="false" outlineLevel="0" collapsed="false">
      <c r="A685" s="2" t="s">
        <v>182</v>
      </c>
      <c r="B685" s="2" t="n">
        <v>701315</v>
      </c>
      <c r="C685" s="2" t="s">
        <v>1774</v>
      </c>
      <c r="D685" s="2" t="s">
        <v>1775</v>
      </c>
      <c r="E685" s="2" t="s">
        <v>2</v>
      </c>
      <c r="F685" s="2" t="n">
        <v>0</v>
      </c>
      <c r="G685" s="2" t="s">
        <v>3</v>
      </c>
    </row>
    <row r="686" customFormat="false" ht="12.8" hidden="false" customHeight="false" outlineLevel="0" collapsed="false">
      <c r="A686" s="2" t="s">
        <v>130</v>
      </c>
      <c r="B686" s="2" t="n">
        <v>543400</v>
      </c>
      <c r="C686" s="2" t="s">
        <v>1776</v>
      </c>
      <c r="D686" s="2" t="s">
        <v>1777</v>
      </c>
      <c r="E686" s="2" t="s">
        <v>2</v>
      </c>
      <c r="F686" s="2" t="n">
        <v>0</v>
      </c>
      <c r="G686" s="2" t="s">
        <v>3</v>
      </c>
    </row>
    <row r="687" customFormat="false" ht="12.8" hidden="false" customHeight="false" outlineLevel="0" collapsed="false">
      <c r="A687" s="2" t="s">
        <v>79</v>
      </c>
      <c r="B687" s="2" t="n">
        <v>443624</v>
      </c>
      <c r="C687" s="2" t="s">
        <v>1778</v>
      </c>
      <c r="D687" s="2" t="s">
        <v>1779</v>
      </c>
      <c r="E687" s="2" t="s">
        <v>2</v>
      </c>
      <c r="F687" s="2" t="n">
        <v>0</v>
      </c>
      <c r="G687" s="2" t="s">
        <v>3</v>
      </c>
    </row>
    <row r="688" customFormat="false" ht="12.8" hidden="false" customHeight="false" outlineLevel="0" collapsed="false">
      <c r="A688" s="2" t="s">
        <v>0</v>
      </c>
      <c r="B688" s="2" t="n">
        <v>513855</v>
      </c>
      <c r="C688" s="2" t="s">
        <v>1780</v>
      </c>
      <c r="D688" s="2" t="s">
        <v>14</v>
      </c>
      <c r="E688" s="2" t="s">
        <v>2</v>
      </c>
      <c r="F688" s="2" t="n">
        <v>0</v>
      </c>
      <c r="G688" s="2" t="s">
        <v>3</v>
      </c>
    </row>
    <row r="689" customFormat="false" ht="12.8" hidden="false" customHeight="false" outlineLevel="0" collapsed="false">
      <c r="A689" s="2" t="s">
        <v>151</v>
      </c>
      <c r="B689" s="2" t="n">
        <v>448685</v>
      </c>
      <c r="C689" s="2" t="s">
        <v>1781</v>
      </c>
      <c r="D689" s="2" t="s">
        <v>1782</v>
      </c>
      <c r="E689" s="2" t="s">
        <v>8</v>
      </c>
      <c r="F689" s="2" t="n">
        <v>0</v>
      </c>
      <c r="G689" s="2" t="s">
        <v>3</v>
      </c>
    </row>
    <row r="690" customFormat="false" ht="12.8" hidden="false" customHeight="false" outlineLevel="0" collapsed="false">
      <c r="A690" s="2" t="s">
        <v>79</v>
      </c>
      <c r="B690" s="2" t="n">
        <v>443932</v>
      </c>
      <c r="C690" s="2" t="s">
        <v>1783</v>
      </c>
      <c r="D690" s="2" t="s">
        <v>43</v>
      </c>
      <c r="E690" s="2" t="s">
        <v>2</v>
      </c>
      <c r="F690" s="2" t="n">
        <v>0</v>
      </c>
      <c r="G690" s="2" t="s">
        <v>3</v>
      </c>
    </row>
    <row r="691" customFormat="false" ht="12.8" hidden="false" customHeight="false" outlineLevel="0" collapsed="false">
      <c r="A691" s="2" t="s">
        <v>182</v>
      </c>
      <c r="B691" s="2" t="n">
        <v>701381</v>
      </c>
      <c r="C691" s="2" t="s">
        <v>1511</v>
      </c>
      <c r="D691" s="2" t="s">
        <v>1510</v>
      </c>
      <c r="E691" s="2" t="s">
        <v>2</v>
      </c>
      <c r="F691" s="2" t="n">
        <v>1</v>
      </c>
      <c r="G691" s="2" t="s">
        <v>492</v>
      </c>
    </row>
    <row r="692" customFormat="false" ht="12.8" hidden="false" customHeight="false" outlineLevel="0" collapsed="false">
      <c r="A692" s="2" t="s">
        <v>182</v>
      </c>
      <c r="B692" s="2" t="n">
        <v>702391</v>
      </c>
      <c r="C692" s="2" t="s">
        <v>1784</v>
      </c>
      <c r="D692" s="2" t="s">
        <v>223</v>
      </c>
      <c r="E692" s="2" t="s">
        <v>8</v>
      </c>
      <c r="F692" s="2" t="n">
        <v>0</v>
      </c>
      <c r="G692" s="2" t="s">
        <v>3</v>
      </c>
    </row>
    <row r="693" customFormat="false" ht="12.8" hidden="false" customHeight="false" outlineLevel="0" collapsed="false">
      <c r="A693" s="2" t="s">
        <v>79</v>
      </c>
      <c r="B693" s="2" t="n">
        <v>444312</v>
      </c>
      <c r="C693" s="2" t="s">
        <v>1346</v>
      </c>
      <c r="D693" s="2" t="s">
        <v>1347</v>
      </c>
      <c r="E693" s="2" t="s">
        <v>8</v>
      </c>
      <c r="F693" s="2" t="n">
        <v>1</v>
      </c>
      <c r="G693" s="2" t="s">
        <v>537</v>
      </c>
    </row>
    <row r="694" customFormat="false" ht="12.8" hidden="false" customHeight="false" outlineLevel="0" collapsed="false">
      <c r="A694" s="2" t="s">
        <v>130</v>
      </c>
      <c r="B694" s="2" t="n">
        <v>544847</v>
      </c>
      <c r="C694" s="3" t="s">
        <v>1145</v>
      </c>
      <c r="D694" s="2" t="s">
        <v>7</v>
      </c>
      <c r="E694" s="2" t="s">
        <v>8</v>
      </c>
      <c r="F694" s="2" t="n">
        <v>3</v>
      </c>
      <c r="G694" s="2" t="s">
        <v>1146</v>
      </c>
    </row>
    <row r="695" customFormat="false" ht="12.8" hidden="false" customHeight="false" outlineLevel="0" collapsed="false">
      <c r="A695" s="2" t="s">
        <v>151</v>
      </c>
      <c r="B695" s="2" t="n">
        <v>572147</v>
      </c>
      <c r="C695" s="3" t="s">
        <v>1145</v>
      </c>
      <c r="D695" s="2" t="s">
        <v>1448</v>
      </c>
      <c r="E695" s="2" t="s">
        <v>8</v>
      </c>
      <c r="F695" s="2" t="n">
        <v>1</v>
      </c>
      <c r="G695" s="2" t="s">
        <v>1449</v>
      </c>
    </row>
    <row r="696" customFormat="false" ht="12.8" hidden="false" customHeight="false" outlineLevel="0" collapsed="false">
      <c r="A696" s="2" t="s">
        <v>151</v>
      </c>
      <c r="C696" s="3" t="s">
        <v>1145</v>
      </c>
      <c r="D696" s="2" t="s">
        <v>13</v>
      </c>
      <c r="E696" s="2" t="s">
        <v>2</v>
      </c>
      <c r="F696" s="2" t="n">
        <v>0</v>
      </c>
      <c r="G696" s="2" t="s">
        <v>3</v>
      </c>
    </row>
    <row r="697" customFormat="false" ht="12.8" hidden="false" customHeight="false" outlineLevel="0" collapsed="false">
      <c r="A697" s="2" t="s">
        <v>151</v>
      </c>
      <c r="C697" s="2" t="s">
        <v>1342</v>
      </c>
      <c r="D697" s="2" t="s">
        <v>1343</v>
      </c>
      <c r="E697" s="2" t="s">
        <v>8</v>
      </c>
      <c r="F697" s="2" t="n">
        <v>2</v>
      </c>
      <c r="G697" s="2" t="s">
        <v>602</v>
      </c>
    </row>
    <row r="698" customFormat="false" ht="12.8" hidden="false" customHeight="false" outlineLevel="0" collapsed="false">
      <c r="A698" s="2" t="s">
        <v>0</v>
      </c>
      <c r="B698" s="2" t="n">
        <v>515357</v>
      </c>
      <c r="C698" s="2" t="s">
        <v>1342</v>
      </c>
      <c r="D698" s="2" t="s">
        <v>1356</v>
      </c>
      <c r="E698" s="2" t="s">
        <v>8</v>
      </c>
      <c r="F698" s="2" t="n">
        <v>1</v>
      </c>
      <c r="G698" s="2" t="s">
        <v>1126</v>
      </c>
    </row>
    <row r="699" customFormat="false" ht="12.8" hidden="false" customHeight="false" outlineLevel="0" collapsed="false">
      <c r="A699" s="2" t="s">
        <v>130</v>
      </c>
      <c r="C699" s="2" t="s">
        <v>1785</v>
      </c>
      <c r="D699" s="2" t="s">
        <v>1625</v>
      </c>
      <c r="E699" s="2" t="s">
        <v>2</v>
      </c>
      <c r="F699" s="2" t="n">
        <v>0</v>
      </c>
      <c r="G699" s="2" t="s">
        <v>3</v>
      </c>
    </row>
    <row r="700" customFormat="false" ht="12.8" hidden="false" customHeight="false" outlineLevel="0" collapsed="false">
      <c r="A700" s="2" t="s">
        <v>151</v>
      </c>
      <c r="B700" s="2" t="n">
        <v>572594</v>
      </c>
      <c r="C700" s="2" t="s">
        <v>1785</v>
      </c>
      <c r="D700" s="2" t="s">
        <v>22</v>
      </c>
      <c r="E700" s="2" t="s">
        <v>2</v>
      </c>
      <c r="F700" s="2" t="n">
        <v>0</v>
      </c>
      <c r="G700" s="2" t="s">
        <v>3</v>
      </c>
    </row>
    <row r="701" customFormat="false" ht="12.8" hidden="false" customHeight="false" outlineLevel="0" collapsed="false">
      <c r="A701" s="2" t="s">
        <v>79</v>
      </c>
      <c r="B701" s="2" t="n">
        <v>444803</v>
      </c>
      <c r="C701" s="2" t="s">
        <v>1348</v>
      </c>
      <c r="D701" s="2" t="s">
        <v>1347</v>
      </c>
      <c r="E701" s="2" t="s">
        <v>8</v>
      </c>
      <c r="F701" s="2" t="n">
        <v>1</v>
      </c>
      <c r="G701" s="2" t="s">
        <v>1349</v>
      </c>
    </row>
    <row r="702" customFormat="false" ht="12.8" hidden="false" customHeight="false" outlineLevel="0" collapsed="false">
      <c r="A702" s="2" t="s">
        <v>151</v>
      </c>
      <c r="B702" s="2" t="n">
        <v>572777</v>
      </c>
      <c r="C702" s="2" t="s">
        <v>1786</v>
      </c>
      <c r="D702" s="2" t="s">
        <v>1787</v>
      </c>
      <c r="E702" s="2" t="s">
        <v>2</v>
      </c>
      <c r="F702" s="2" t="n">
        <v>0</v>
      </c>
      <c r="G702" s="2" t="s">
        <v>3</v>
      </c>
    </row>
    <row r="703" customFormat="false" ht="12.8" hidden="false" customHeight="false" outlineLevel="0" collapsed="false">
      <c r="A703" s="2" t="s">
        <v>0</v>
      </c>
      <c r="B703" s="2" t="n">
        <v>516072</v>
      </c>
      <c r="C703" s="2" t="s">
        <v>1788</v>
      </c>
      <c r="D703" s="2" t="s">
        <v>9</v>
      </c>
      <c r="E703" s="2" t="s">
        <v>2</v>
      </c>
      <c r="F703" s="2" t="n">
        <v>0</v>
      </c>
      <c r="G703" s="2" t="s">
        <v>3</v>
      </c>
    </row>
    <row r="704" customFormat="false" ht="12.8" hidden="false" customHeight="false" outlineLevel="0" collapsed="false">
      <c r="A704" s="2" t="s">
        <v>112</v>
      </c>
      <c r="B704" s="2" t="n">
        <v>526679</v>
      </c>
      <c r="C704" s="2" t="s">
        <v>1399</v>
      </c>
      <c r="D704" s="2" t="s">
        <v>1510</v>
      </c>
      <c r="E704" s="2" t="s">
        <v>2</v>
      </c>
      <c r="F704" s="2" t="n">
        <v>0</v>
      </c>
      <c r="G704" s="2" t="s">
        <v>3</v>
      </c>
    </row>
    <row r="705" customFormat="false" ht="12.8" hidden="false" customHeight="false" outlineLevel="0" collapsed="false">
      <c r="A705" s="2" t="s">
        <v>0</v>
      </c>
      <c r="B705" s="2" t="n">
        <v>517113</v>
      </c>
      <c r="C705" s="2" t="s">
        <v>1399</v>
      </c>
      <c r="D705" s="2" t="s">
        <v>1400</v>
      </c>
      <c r="E705" s="2" t="s">
        <v>8</v>
      </c>
      <c r="F705" s="2" t="n">
        <v>1</v>
      </c>
      <c r="G705" s="2" t="s">
        <v>1401</v>
      </c>
    </row>
    <row r="706" customFormat="false" ht="12.8" hidden="false" customHeight="false" outlineLevel="0" collapsed="false">
      <c r="A706" s="2" t="s">
        <v>0</v>
      </c>
      <c r="B706" s="2" t="n">
        <v>517614</v>
      </c>
      <c r="C706" s="2" t="s">
        <v>1789</v>
      </c>
      <c r="D706" s="2" t="s">
        <v>9</v>
      </c>
      <c r="E706" s="2" t="s">
        <v>2</v>
      </c>
      <c r="F706" s="2" t="n">
        <v>0</v>
      </c>
      <c r="G706" s="2" t="s">
        <v>3</v>
      </c>
    </row>
    <row r="707" customFormat="false" ht="12.8" hidden="false" customHeight="false" outlineLevel="0" collapsed="false">
      <c r="A707" s="2" t="s">
        <v>182</v>
      </c>
      <c r="B707" s="2" t="n">
        <v>705937</v>
      </c>
      <c r="C707" s="2" t="s">
        <v>733</v>
      </c>
      <c r="D707" s="2" t="s">
        <v>734</v>
      </c>
      <c r="E707" s="2" t="s">
        <v>8</v>
      </c>
      <c r="F707" s="2" t="n">
        <v>3</v>
      </c>
      <c r="G707" s="2" t="s">
        <v>339</v>
      </c>
    </row>
    <row r="708" customFormat="false" ht="12.8" hidden="false" customHeight="false" outlineLevel="0" collapsed="false">
      <c r="A708" s="2" t="s">
        <v>151</v>
      </c>
      <c r="B708" s="2" t="n">
        <v>574424</v>
      </c>
      <c r="C708" s="2" t="s">
        <v>733</v>
      </c>
      <c r="D708" s="2" t="s">
        <v>60</v>
      </c>
      <c r="E708" s="2" t="s">
        <v>8</v>
      </c>
      <c r="F708" s="2" t="n">
        <v>1</v>
      </c>
      <c r="G708" s="2" t="s">
        <v>473</v>
      </c>
    </row>
    <row r="709" customFormat="false" ht="12.8" hidden="false" customHeight="false" outlineLevel="0" collapsed="false">
      <c r="A709" s="2" t="s">
        <v>130</v>
      </c>
      <c r="C709" s="2" t="s">
        <v>1790</v>
      </c>
      <c r="D709" s="2" t="s">
        <v>1791</v>
      </c>
      <c r="E709" s="2" t="s">
        <v>2</v>
      </c>
      <c r="F709" s="2" t="n">
        <v>0</v>
      </c>
      <c r="G709" s="2" t="s">
        <v>3</v>
      </c>
    </row>
    <row r="710" customFormat="false" ht="12.8" hidden="false" customHeight="false" outlineLevel="0" collapsed="false">
      <c r="A710" s="2" t="s">
        <v>151</v>
      </c>
      <c r="B710" s="2" t="n">
        <v>574484</v>
      </c>
      <c r="C710" s="2" t="s">
        <v>1790</v>
      </c>
      <c r="E710" s="2" t="s">
        <v>2</v>
      </c>
      <c r="F710" s="2" t="n">
        <v>0</v>
      </c>
      <c r="G710" s="2" t="s">
        <v>3</v>
      </c>
    </row>
    <row r="711" customFormat="false" ht="12.8" hidden="false" customHeight="false" outlineLevel="0" collapsed="false">
      <c r="A711" s="2" t="s">
        <v>130</v>
      </c>
      <c r="B711" s="2" t="n">
        <v>574496</v>
      </c>
      <c r="C711" s="2" t="s">
        <v>1792</v>
      </c>
      <c r="D711" s="2" t="s">
        <v>1793</v>
      </c>
      <c r="E711" s="2" t="s">
        <v>2</v>
      </c>
      <c r="F711" s="2" t="n">
        <v>0</v>
      </c>
      <c r="G711" s="2" t="s">
        <v>3</v>
      </c>
    </row>
    <row r="712" customFormat="false" ht="12.8" hidden="false" customHeight="false" outlineLevel="0" collapsed="false">
      <c r="A712" s="2" t="s">
        <v>130</v>
      </c>
      <c r="B712" s="2" t="n">
        <v>574498</v>
      </c>
      <c r="C712" s="2" t="s">
        <v>1792</v>
      </c>
      <c r="D712" s="2" t="s">
        <v>13</v>
      </c>
      <c r="E712" s="2" t="s">
        <v>2</v>
      </c>
      <c r="F712" s="2" t="n">
        <v>0</v>
      </c>
      <c r="G712" s="2" t="s">
        <v>3</v>
      </c>
    </row>
    <row r="713" customFormat="false" ht="12.8" hidden="false" customHeight="false" outlineLevel="0" collapsed="false">
      <c r="A713" s="2" t="s">
        <v>79</v>
      </c>
      <c r="B713" s="2" t="n">
        <v>446151</v>
      </c>
      <c r="C713" s="2" t="s">
        <v>1794</v>
      </c>
      <c r="D713" s="2" t="s">
        <v>1795</v>
      </c>
      <c r="E713" s="2" t="s">
        <v>2</v>
      </c>
      <c r="F713" s="2" t="n">
        <v>0</v>
      </c>
      <c r="G713" s="2" t="s">
        <v>3</v>
      </c>
    </row>
    <row r="714" customFormat="false" ht="12.8" hidden="false" customHeight="false" outlineLevel="0" collapsed="false">
      <c r="A714" s="2" t="s">
        <v>194</v>
      </c>
      <c r="B714" s="2" t="n">
        <v>574851</v>
      </c>
      <c r="C714" s="2" t="s">
        <v>1796</v>
      </c>
      <c r="D714" s="2" t="s">
        <v>94</v>
      </c>
      <c r="E714" s="2" t="s">
        <v>2</v>
      </c>
      <c r="F714" s="2" t="n">
        <v>0</v>
      </c>
      <c r="G714" s="2" t="s">
        <v>3</v>
      </c>
    </row>
    <row r="715" customFormat="false" ht="12.8" hidden="false" customHeight="false" outlineLevel="0" collapsed="false">
      <c r="A715" s="2" t="s">
        <v>194</v>
      </c>
      <c r="B715" s="2" t="n">
        <v>450553</v>
      </c>
      <c r="C715" s="2" t="s">
        <v>1797</v>
      </c>
      <c r="D715" s="2" t="s">
        <v>14</v>
      </c>
      <c r="E715" s="2" t="s">
        <v>2</v>
      </c>
      <c r="F715" s="2" t="n">
        <v>0</v>
      </c>
      <c r="G715" s="2" t="s">
        <v>3</v>
      </c>
    </row>
    <row r="716" customFormat="false" ht="12.8" hidden="false" customHeight="false" outlineLevel="0" collapsed="false">
      <c r="A716" s="2" t="s">
        <v>194</v>
      </c>
      <c r="B716" s="2" t="n">
        <v>450753</v>
      </c>
      <c r="C716" s="2" t="s">
        <v>1798</v>
      </c>
      <c r="D716" s="2" t="s">
        <v>84</v>
      </c>
      <c r="E716" s="2" t="s">
        <v>2</v>
      </c>
      <c r="F716" s="2" t="n">
        <v>0</v>
      </c>
      <c r="G716" s="2" t="s">
        <v>3</v>
      </c>
    </row>
    <row r="717" customFormat="false" ht="12.8" hidden="false" customHeight="false" outlineLevel="0" collapsed="false">
      <c r="A717" s="2" t="s">
        <v>130</v>
      </c>
      <c r="B717" s="2" t="n">
        <v>547579</v>
      </c>
      <c r="C717" s="2" t="s">
        <v>1798</v>
      </c>
      <c r="D717" s="2" t="s">
        <v>21</v>
      </c>
      <c r="E717" s="2" t="s">
        <v>2</v>
      </c>
      <c r="F717" s="2" t="n">
        <v>0</v>
      </c>
      <c r="G717" s="2" t="s">
        <v>3</v>
      </c>
    </row>
    <row r="718" customFormat="false" ht="12.8" hidden="false" customHeight="false" outlineLevel="0" collapsed="false">
      <c r="A718" s="2" t="s">
        <v>160</v>
      </c>
      <c r="B718" s="2" t="n">
        <v>319158</v>
      </c>
      <c r="C718" s="2" t="s">
        <v>1798</v>
      </c>
      <c r="D718" s="2" t="s">
        <v>65</v>
      </c>
      <c r="E718" s="2" t="s">
        <v>2</v>
      </c>
      <c r="F718" s="2" t="n">
        <v>0</v>
      </c>
      <c r="G718" s="2" t="s">
        <v>3</v>
      </c>
    </row>
    <row r="719" customFormat="false" ht="12.8" hidden="false" customHeight="false" outlineLevel="0" collapsed="false">
      <c r="A719" s="2" t="s">
        <v>182</v>
      </c>
      <c r="B719" s="2" t="n">
        <v>707021</v>
      </c>
      <c r="C719" s="2" t="s">
        <v>1799</v>
      </c>
      <c r="D719" s="2" t="s">
        <v>1800</v>
      </c>
      <c r="E719" s="2" t="s">
        <v>2</v>
      </c>
      <c r="F719" s="2" t="n">
        <v>0</v>
      </c>
      <c r="G719" s="2" t="s">
        <v>3</v>
      </c>
    </row>
    <row r="720" customFormat="false" ht="12.8" hidden="false" customHeight="false" outlineLevel="0" collapsed="false">
      <c r="A720" s="2" t="s">
        <v>130</v>
      </c>
      <c r="B720" s="2" t="n">
        <v>547720</v>
      </c>
      <c r="C720" s="2" t="s">
        <v>1799</v>
      </c>
      <c r="D720" s="2" t="s">
        <v>13</v>
      </c>
      <c r="E720" s="2" t="s">
        <v>2</v>
      </c>
      <c r="F720" s="2" t="n">
        <v>0</v>
      </c>
      <c r="G720" s="2" t="s">
        <v>3</v>
      </c>
    </row>
    <row r="721" customFormat="false" ht="12.8" hidden="false" customHeight="false" outlineLevel="0" collapsed="false">
      <c r="A721" s="2" t="s">
        <v>0</v>
      </c>
      <c r="B721" s="2" t="n">
        <v>519019</v>
      </c>
      <c r="C721" s="2" t="s">
        <v>1799</v>
      </c>
      <c r="D721" s="2" t="s">
        <v>1801</v>
      </c>
      <c r="E721" s="2" t="s">
        <v>2</v>
      </c>
      <c r="F721" s="2" t="n">
        <v>0</v>
      </c>
      <c r="G721" s="2" t="s">
        <v>3</v>
      </c>
    </row>
    <row r="722" customFormat="false" ht="12.8" hidden="false" customHeight="false" outlineLevel="0" collapsed="false">
      <c r="A722" s="2" t="s">
        <v>182</v>
      </c>
      <c r="B722" s="2" t="n">
        <v>707649</v>
      </c>
      <c r="C722" s="2" t="s">
        <v>1802</v>
      </c>
      <c r="D722" s="2" t="s">
        <v>624</v>
      </c>
      <c r="E722" s="2" t="s">
        <v>2</v>
      </c>
      <c r="F722" s="2" t="n">
        <v>0</v>
      </c>
      <c r="G722" s="2" t="s">
        <v>3</v>
      </c>
    </row>
    <row r="723" customFormat="false" ht="12.8" hidden="false" customHeight="false" outlineLevel="0" collapsed="false">
      <c r="A723" s="2" t="s">
        <v>79</v>
      </c>
      <c r="B723" s="2" t="n">
        <v>446570</v>
      </c>
      <c r="C723" s="2" t="s">
        <v>1803</v>
      </c>
      <c r="D723" s="2" t="s">
        <v>84</v>
      </c>
      <c r="E723" s="2" t="s">
        <v>2</v>
      </c>
      <c r="F723" s="2" t="n">
        <v>0</v>
      </c>
      <c r="G723" s="2" t="s">
        <v>3</v>
      </c>
      <c r="H723" s="2"/>
      <c r="I723" s="2"/>
    </row>
    <row r="724" customFormat="false" ht="12.8" hidden="false" customHeight="false" outlineLevel="0" collapsed="false">
      <c r="A724" s="2" t="s">
        <v>110</v>
      </c>
      <c r="B724" s="2" t="n">
        <v>21586</v>
      </c>
      <c r="C724" s="2" t="s">
        <v>1804</v>
      </c>
      <c r="D724" s="2" t="s">
        <v>9</v>
      </c>
      <c r="E724" s="2" t="s">
        <v>2</v>
      </c>
      <c r="F724" s="2" t="n">
        <v>0</v>
      </c>
      <c r="G724" s="2" t="s">
        <v>3</v>
      </c>
    </row>
    <row r="725" customFormat="false" ht="12.8" hidden="false" customHeight="false" outlineLevel="0" collapsed="false">
      <c r="A725" s="2" t="s">
        <v>151</v>
      </c>
      <c r="C725" s="2" t="s">
        <v>1373</v>
      </c>
      <c r="D725" s="2" t="s">
        <v>1374</v>
      </c>
      <c r="E725" s="2" t="s">
        <v>2</v>
      </c>
      <c r="F725" s="2" t="n">
        <v>1</v>
      </c>
      <c r="G725" s="2" t="s">
        <v>614</v>
      </c>
    </row>
    <row r="726" customFormat="false" ht="12.8" hidden="false" customHeight="false" outlineLevel="0" collapsed="false">
      <c r="A726" s="2" t="s">
        <v>79</v>
      </c>
      <c r="B726" s="2" t="n">
        <v>445784</v>
      </c>
      <c r="C726" s="2" t="s">
        <v>1805</v>
      </c>
      <c r="D726" s="2" t="s">
        <v>21</v>
      </c>
      <c r="E726" s="2" t="s">
        <v>2</v>
      </c>
      <c r="F726" s="2" t="n">
        <v>0</v>
      </c>
      <c r="G726" s="2" t="s">
        <v>3</v>
      </c>
    </row>
    <row r="727" customFormat="false" ht="12.8" hidden="false" customHeight="false" outlineLevel="0" collapsed="false">
      <c r="A727" s="2" t="s">
        <v>0</v>
      </c>
      <c r="B727" s="2" t="n">
        <v>520064</v>
      </c>
      <c r="C727" s="2" t="s">
        <v>1806</v>
      </c>
      <c r="D727" s="2" t="s">
        <v>17</v>
      </c>
      <c r="E727" s="2" t="s">
        <v>2</v>
      </c>
      <c r="F727" s="2" t="n">
        <v>0</v>
      </c>
      <c r="G727" s="2" t="s">
        <v>3</v>
      </c>
    </row>
    <row r="728" customFormat="false" ht="12.8" hidden="false" customHeight="false" outlineLevel="0" collapsed="false">
      <c r="A728" s="2" t="s">
        <v>0</v>
      </c>
      <c r="B728" s="2" t="n">
        <v>520218</v>
      </c>
      <c r="C728" s="2" t="s">
        <v>1807</v>
      </c>
      <c r="D728" s="2" t="s">
        <v>140</v>
      </c>
      <c r="E728" s="2" t="s">
        <v>2</v>
      </c>
      <c r="F728" s="2" t="n">
        <v>0</v>
      </c>
      <c r="G728" s="2" t="s">
        <v>3</v>
      </c>
    </row>
    <row r="729" customFormat="false" ht="12.8" hidden="false" customHeight="false" outlineLevel="0" collapsed="false">
      <c r="A729" s="2" t="s">
        <v>160</v>
      </c>
      <c r="B729" s="2" t="n">
        <v>319872</v>
      </c>
      <c r="C729" s="2" t="s">
        <v>1807</v>
      </c>
      <c r="D729" s="2" t="s">
        <v>65</v>
      </c>
      <c r="E729" s="2" t="s">
        <v>2</v>
      </c>
      <c r="F729" s="2" t="n">
        <v>0</v>
      </c>
      <c r="G729" s="2" t="s">
        <v>3</v>
      </c>
    </row>
    <row r="730" customFormat="false" ht="12.8" hidden="false" customHeight="false" outlineLevel="0" collapsed="false">
      <c r="A730" s="2" t="s">
        <v>0</v>
      </c>
      <c r="B730" s="2" t="n">
        <v>520329</v>
      </c>
      <c r="C730" s="2" t="s">
        <v>1164</v>
      </c>
      <c r="D730" s="2" t="s">
        <v>67</v>
      </c>
      <c r="E730" s="2" t="s">
        <v>2</v>
      </c>
      <c r="F730" s="2" t="n">
        <v>1</v>
      </c>
      <c r="G730" s="2" t="s">
        <v>83</v>
      </c>
    </row>
    <row r="731" customFormat="false" ht="12.8" hidden="false" customHeight="false" outlineLevel="0" collapsed="false">
      <c r="A731" s="2" t="s">
        <v>0</v>
      </c>
      <c r="B731" s="2" t="n">
        <v>520339</v>
      </c>
      <c r="C731" s="2" t="s">
        <v>1164</v>
      </c>
      <c r="D731" s="2" t="s">
        <v>21</v>
      </c>
      <c r="E731" s="2" t="s">
        <v>2</v>
      </c>
      <c r="F731" s="2" t="n">
        <v>0</v>
      </c>
      <c r="G731" s="2" t="s">
        <v>3</v>
      </c>
    </row>
    <row r="732" customFormat="false" ht="12.8" hidden="false" customHeight="false" outlineLevel="0" collapsed="false">
      <c r="A732" s="2" t="s">
        <v>79</v>
      </c>
      <c r="B732" s="2" t="n">
        <v>446929</v>
      </c>
      <c r="C732" s="2" t="s">
        <v>1808</v>
      </c>
      <c r="D732" s="2" t="s">
        <v>36</v>
      </c>
      <c r="E732" s="2" t="s">
        <v>2</v>
      </c>
      <c r="F732" s="2" t="n">
        <v>0</v>
      </c>
      <c r="G732" s="2" t="s">
        <v>3</v>
      </c>
    </row>
    <row r="733" customFormat="false" ht="12.8" hidden="false" customHeight="false" outlineLevel="0" collapsed="false">
      <c r="A733" s="2" t="s">
        <v>182</v>
      </c>
      <c r="B733" s="2" t="n">
        <v>709151</v>
      </c>
      <c r="C733" s="2" t="s">
        <v>1809</v>
      </c>
      <c r="D733" s="2" t="s">
        <v>65</v>
      </c>
      <c r="E733" s="2" t="s">
        <v>2</v>
      </c>
      <c r="F733" s="2" t="n">
        <v>0</v>
      </c>
      <c r="G733" s="2" t="s">
        <v>3</v>
      </c>
    </row>
    <row r="734" customFormat="false" ht="12.8" hidden="false" customHeight="false" outlineLevel="0" collapsed="false">
      <c r="A734" s="2" t="s">
        <v>79</v>
      </c>
      <c r="B734" s="2" t="n">
        <v>447221</v>
      </c>
      <c r="C734" s="2" t="s">
        <v>1208</v>
      </c>
      <c r="D734" s="2" t="s">
        <v>673</v>
      </c>
      <c r="E734" s="2" t="s">
        <v>8</v>
      </c>
      <c r="F734" s="2" t="s">
        <v>83</v>
      </c>
      <c r="G734" s="2" t="s">
        <v>83</v>
      </c>
    </row>
    <row r="735" customFormat="false" ht="12.8" hidden="false" customHeight="false" outlineLevel="0" collapsed="false">
      <c r="A735" s="2" t="s">
        <v>194</v>
      </c>
      <c r="B735" s="2" t="n">
        <v>451938</v>
      </c>
      <c r="C735" s="2" t="s">
        <v>1208</v>
      </c>
      <c r="D735" s="2" t="s">
        <v>60</v>
      </c>
      <c r="E735" s="2" t="s">
        <v>8</v>
      </c>
      <c r="F735" s="2" t="n">
        <v>1</v>
      </c>
      <c r="G735" s="2" t="s">
        <v>1209</v>
      </c>
    </row>
    <row r="736" customFormat="false" ht="12.8" hidden="false" customHeight="false" outlineLevel="0" collapsed="false">
      <c r="A736" s="2" t="s">
        <v>194</v>
      </c>
      <c r="B736" s="2" t="n">
        <v>447356</v>
      </c>
      <c r="C736" s="2" t="s">
        <v>1810</v>
      </c>
      <c r="D736" s="2" t="s">
        <v>21</v>
      </c>
      <c r="E736" s="2" t="s">
        <v>2</v>
      </c>
      <c r="F736" s="2" t="n">
        <v>0</v>
      </c>
      <c r="G736" s="2" t="s">
        <v>3</v>
      </c>
    </row>
    <row r="737" customFormat="false" ht="12.8" hidden="false" customHeight="false" outlineLevel="0" collapsed="false">
      <c r="A737" s="2" t="s">
        <v>0</v>
      </c>
      <c r="B737" s="2" t="n">
        <v>521084</v>
      </c>
      <c r="C737" s="2" t="s">
        <v>1810</v>
      </c>
      <c r="D737" s="2" t="s">
        <v>17</v>
      </c>
      <c r="E737" s="2" t="s">
        <v>2</v>
      </c>
      <c r="F737" s="2" t="n">
        <v>0</v>
      </c>
      <c r="G737" s="2" t="s">
        <v>3</v>
      </c>
      <c r="H737" s="2"/>
    </row>
    <row r="738" customFormat="false" ht="12.8" hidden="false" customHeight="false" outlineLevel="0" collapsed="false">
      <c r="A738" s="2" t="s">
        <v>0</v>
      </c>
      <c r="B738" s="2" t="n">
        <v>521094</v>
      </c>
      <c r="C738" s="2" t="s">
        <v>1810</v>
      </c>
      <c r="D738" s="2" t="s">
        <v>13</v>
      </c>
      <c r="E738" s="2" t="s">
        <v>2</v>
      </c>
      <c r="F738" s="2" t="n">
        <v>0</v>
      </c>
      <c r="G738" s="2" t="s">
        <v>3</v>
      </c>
    </row>
    <row r="739" customFormat="false" ht="12.8" hidden="false" customHeight="false" outlineLevel="0" collapsed="false">
      <c r="A739" s="2" t="s">
        <v>194</v>
      </c>
      <c r="B739" s="2" t="n">
        <v>447384</v>
      </c>
      <c r="C739" s="2" t="s">
        <v>1811</v>
      </c>
      <c r="D739" s="2" t="s">
        <v>13</v>
      </c>
      <c r="E739" s="2" t="s">
        <v>2</v>
      </c>
      <c r="F739" s="2" t="n">
        <v>0</v>
      </c>
      <c r="G739" s="2" t="s">
        <v>3</v>
      </c>
    </row>
    <row r="740" customFormat="false" ht="12.8" hidden="false" customHeight="false" outlineLevel="0" collapsed="false">
      <c r="A740" s="2" t="s">
        <v>79</v>
      </c>
      <c r="C740" s="2" t="s">
        <v>1812</v>
      </c>
      <c r="D740" s="2" t="s">
        <v>150</v>
      </c>
      <c r="E740" s="2" t="s">
        <v>2</v>
      </c>
      <c r="F740" s="2" t="n">
        <v>0</v>
      </c>
      <c r="G740" s="2" t="s">
        <v>3</v>
      </c>
    </row>
    <row r="741" customFormat="false" ht="12.8" hidden="false" customHeight="false" outlineLevel="0" collapsed="false">
      <c r="A741" s="2" t="s">
        <v>160</v>
      </c>
      <c r="B741" s="2" t="n">
        <v>320385</v>
      </c>
      <c r="C741" s="2" t="s">
        <v>1402</v>
      </c>
      <c r="D741" s="2" t="s">
        <v>1403</v>
      </c>
      <c r="E741" s="2" t="s">
        <v>8</v>
      </c>
      <c r="F741" s="2" t="n">
        <v>1</v>
      </c>
      <c r="G741" s="2" t="s">
        <v>1404</v>
      </c>
    </row>
    <row r="742" customFormat="false" ht="12.8" hidden="false" customHeight="false" outlineLevel="0" collapsed="false">
      <c r="A742" s="2" t="s">
        <v>79</v>
      </c>
      <c r="B742" s="2" t="n">
        <v>447484</v>
      </c>
      <c r="C742" s="2" t="s">
        <v>1402</v>
      </c>
      <c r="D742" s="2" t="s">
        <v>17</v>
      </c>
      <c r="E742" s="2" t="s">
        <v>2</v>
      </c>
      <c r="F742" s="2" t="n">
        <v>0</v>
      </c>
      <c r="G742" s="2" t="s">
        <v>3</v>
      </c>
    </row>
    <row r="743" customFormat="false" ht="12.8" hidden="false" customHeight="false" outlineLevel="0" collapsed="false">
      <c r="A743" s="2" t="s">
        <v>79</v>
      </c>
      <c r="B743" s="2" t="n">
        <v>447494</v>
      </c>
      <c r="C743" s="2" t="s">
        <v>1402</v>
      </c>
      <c r="D743" s="2" t="s">
        <v>19</v>
      </c>
      <c r="E743" s="2" t="s">
        <v>2</v>
      </c>
      <c r="F743" s="2" t="n">
        <v>0</v>
      </c>
      <c r="G743" s="2" t="s">
        <v>3</v>
      </c>
    </row>
    <row r="744" customFormat="false" ht="12.8" hidden="false" customHeight="false" outlineLevel="0" collapsed="false">
      <c r="A744" s="2" t="s">
        <v>130</v>
      </c>
      <c r="C744" s="2" t="s">
        <v>1402</v>
      </c>
      <c r="D744" s="2" t="s">
        <v>19</v>
      </c>
      <c r="E744" s="2" t="s">
        <v>2</v>
      </c>
      <c r="F744" s="2" t="n">
        <v>0</v>
      </c>
      <c r="G744" s="2" t="s">
        <v>3</v>
      </c>
    </row>
    <row r="745" customFormat="false" ht="12.8" hidden="false" customHeight="false" outlineLevel="0" collapsed="false">
      <c r="A745" s="2" t="s">
        <v>79</v>
      </c>
      <c r="C745" s="2" t="s">
        <v>1402</v>
      </c>
      <c r="D745" s="2" t="s">
        <v>43</v>
      </c>
      <c r="E745" s="2" t="s">
        <v>2</v>
      </c>
      <c r="F745" s="2" t="n">
        <v>0</v>
      </c>
      <c r="G745" s="2" t="s">
        <v>3</v>
      </c>
    </row>
    <row r="746" customFormat="false" ht="12.8" hidden="false" customHeight="false" outlineLevel="0" collapsed="false">
      <c r="A746" s="2" t="s">
        <v>0</v>
      </c>
      <c r="B746" s="2" t="n">
        <v>521486</v>
      </c>
      <c r="C746" s="2" t="s">
        <v>1275</v>
      </c>
      <c r="D746" s="2" t="s">
        <v>22</v>
      </c>
      <c r="E746" s="2" t="s">
        <v>2</v>
      </c>
      <c r="F746" s="2" t="n">
        <v>0</v>
      </c>
      <c r="G746" s="2" t="s">
        <v>3</v>
      </c>
    </row>
    <row r="747" customFormat="false" ht="12.8" hidden="false" customHeight="false" outlineLevel="0" collapsed="false">
      <c r="A747" s="2" t="s">
        <v>194</v>
      </c>
      <c r="B747" s="2" t="n">
        <v>451631</v>
      </c>
      <c r="C747" s="2" t="s">
        <v>1275</v>
      </c>
      <c r="D747" s="2" t="s">
        <v>138</v>
      </c>
      <c r="E747" s="2" t="s">
        <v>2</v>
      </c>
      <c r="F747" s="2" t="n">
        <v>1</v>
      </c>
      <c r="G747" s="2" t="s">
        <v>1276</v>
      </c>
    </row>
    <row r="748" customFormat="false" ht="12.8" hidden="false" customHeight="false" outlineLevel="0" collapsed="false">
      <c r="A748" s="2" t="s">
        <v>130</v>
      </c>
      <c r="C748" s="2" t="s">
        <v>1813</v>
      </c>
      <c r="D748" s="2" t="s">
        <v>22</v>
      </c>
      <c r="E748" s="2" t="s">
        <v>2</v>
      </c>
      <c r="F748" s="2" t="n">
        <v>0</v>
      </c>
      <c r="G748" s="2" t="s">
        <v>3</v>
      </c>
    </row>
    <row r="749" customFormat="false" ht="12.8" hidden="false" customHeight="false" outlineLevel="0" collapsed="false">
      <c r="A749" s="2" t="s">
        <v>112</v>
      </c>
      <c r="C749" s="2" t="s">
        <v>1814</v>
      </c>
      <c r="D749" s="2" t="s">
        <v>1815</v>
      </c>
      <c r="E749" s="2" t="s">
        <v>2</v>
      </c>
      <c r="F749" s="2" t="n">
        <v>0</v>
      </c>
      <c r="G749" s="2" t="s">
        <v>3</v>
      </c>
    </row>
    <row r="750" customFormat="false" ht="12.8" hidden="false" customHeight="false" outlineLevel="0" collapsed="false">
      <c r="A750" s="2" t="s">
        <v>130</v>
      </c>
      <c r="B750" s="2" t="n">
        <v>549650</v>
      </c>
      <c r="C750" s="2" t="s">
        <v>1814</v>
      </c>
      <c r="D750" s="2" t="s">
        <v>57</v>
      </c>
      <c r="E750" s="2" t="s">
        <v>2</v>
      </c>
      <c r="F750" s="2" t="n">
        <v>0</v>
      </c>
      <c r="G750" s="2" t="s">
        <v>3</v>
      </c>
    </row>
    <row r="751" customFormat="false" ht="12.8" hidden="false" customHeight="false" outlineLevel="0" collapsed="false">
      <c r="A751" s="2" t="s">
        <v>0</v>
      </c>
      <c r="C751" s="2" t="s">
        <v>1816</v>
      </c>
      <c r="D751" s="2" t="s">
        <v>1556</v>
      </c>
      <c r="E751" s="2" t="s">
        <v>2</v>
      </c>
      <c r="F751" s="2" t="n">
        <v>0</v>
      </c>
      <c r="G751" s="2" t="s">
        <v>3</v>
      </c>
    </row>
    <row r="752" customFormat="false" ht="12.8" hidden="false" customHeight="false" outlineLevel="0" collapsed="false">
      <c r="A752" s="2" t="s">
        <v>0</v>
      </c>
      <c r="B752" s="2" t="n">
        <v>521827</v>
      </c>
      <c r="C752" s="2" t="s">
        <v>1816</v>
      </c>
      <c r="D752" s="2" t="s">
        <v>624</v>
      </c>
      <c r="E752" s="2" t="s">
        <v>2</v>
      </c>
      <c r="F752" s="2" t="n">
        <v>0</v>
      </c>
      <c r="G752" s="2" t="s">
        <v>3</v>
      </c>
    </row>
    <row r="753" customFormat="false" ht="12.8" hidden="false" customHeight="false" outlineLevel="0" collapsed="false">
      <c r="A753" s="2" t="s">
        <v>0</v>
      </c>
      <c r="C753" s="2" t="s">
        <v>1816</v>
      </c>
      <c r="D753" s="2" t="s">
        <v>1817</v>
      </c>
      <c r="E753" s="2" t="s">
        <v>2</v>
      </c>
      <c r="F753" s="2" t="s">
        <v>83</v>
      </c>
      <c r="G753" s="2" t="s">
        <v>83</v>
      </c>
    </row>
    <row r="754" customFormat="false" ht="12.8" hidden="false" customHeight="false" outlineLevel="0" collapsed="false">
      <c r="A754" s="2" t="s">
        <v>79</v>
      </c>
      <c r="B754" s="2" t="n">
        <v>447690</v>
      </c>
      <c r="C754" s="2" t="s">
        <v>1816</v>
      </c>
      <c r="D754" s="2" t="s">
        <v>1068</v>
      </c>
      <c r="E754" s="2" t="s">
        <v>2</v>
      </c>
      <c r="F754" s="2" t="n">
        <v>0</v>
      </c>
      <c r="G754" s="2" t="s">
        <v>3</v>
      </c>
    </row>
    <row r="755" customFormat="false" ht="12.8" hidden="false" customHeight="false" outlineLevel="0" collapsed="false">
      <c r="A755" s="2" t="s">
        <v>0</v>
      </c>
      <c r="B755" s="2" t="n">
        <v>521852</v>
      </c>
      <c r="C755" s="2" t="s">
        <v>1816</v>
      </c>
      <c r="D755" s="2" t="s">
        <v>92</v>
      </c>
      <c r="E755" s="2" t="s">
        <v>2</v>
      </c>
      <c r="F755" s="2" t="n">
        <v>0</v>
      </c>
      <c r="G755" s="2" t="s">
        <v>3</v>
      </c>
    </row>
    <row r="756" customFormat="false" ht="12.8" hidden="false" customHeight="false" outlineLevel="0" collapsed="false">
      <c r="A756" s="2" t="s">
        <v>451</v>
      </c>
      <c r="B756" s="2" t="n">
        <v>96951</v>
      </c>
      <c r="C756" s="2" t="s">
        <v>1816</v>
      </c>
      <c r="D756" s="2" t="s">
        <v>13</v>
      </c>
      <c r="E756" s="2" t="s">
        <v>2</v>
      </c>
      <c r="F756" s="2" t="n">
        <v>0</v>
      </c>
      <c r="G756" s="2" t="s">
        <v>3</v>
      </c>
    </row>
    <row r="757" customFormat="false" ht="12.8" hidden="false" customHeight="false" outlineLevel="0" collapsed="false">
      <c r="A757" s="2" t="s">
        <v>451</v>
      </c>
      <c r="C757" s="2" t="s">
        <v>1818</v>
      </c>
      <c r="D757" s="2" t="s">
        <v>1819</v>
      </c>
      <c r="E757" s="2" t="s">
        <v>8</v>
      </c>
      <c r="F757" s="2" t="n">
        <v>0</v>
      </c>
      <c r="G757" s="2" t="s">
        <v>3</v>
      </c>
    </row>
    <row r="758" customFormat="false" ht="12.8" hidden="false" customHeight="false" outlineLevel="0" collapsed="false">
      <c r="A758" s="2" t="s">
        <v>0</v>
      </c>
      <c r="B758" s="2" t="n">
        <v>522182</v>
      </c>
      <c r="C758" s="2" t="s">
        <v>1820</v>
      </c>
      <c r="D758" s="2" t="s">
        <v>1821</v>
      </c>
      <c r="E758" s="2" t="s">
        <v>2</v>
      </c>
      <c r="F758" s="2" t="n">
        <v>0</v>
      </c>
      <c r="G758" s="2" t="s">
        <v>3</v>
      </c>
    </row>
    <row r="759" customFormat="false" ht="12.8" hidden="false" customHeight="false" outlineLevel="0" collapsed="false">
      <c r="A759" s="2" t="s">
        <v>182</v>
      </c>
      <c r="B759" s="2" t="n">
        <v>711040</v>
      </c>
      <c r="C759" s="2" t="s">
        <v>1822</v>
      </c>
      <c r="D759" s="2" t="s">
        <v>1823</v>
      </c>
      <c r="E759" s="2" t="s">
        <v>1824</v>
      </c>
      <c r="F759" s="2" t="s">
        <v>1825</v>
      </c>
      <c r="G759" s="2" t="s">
        <v>1825</v>
      </c>
    </row>
    <row r="760" customFormat="false" ht="12.8" hidden="false" customHeight="false" outlineLevel="0" collapsed="false">
      <c r="A760" s="2" t="s">
        <v>79</v>
      </c>
      <c r="B760" s="2" t="n">
        <v>447889</v>
      </c>
      <c r="C760" s="2" t="s">
        <v>1822</v>
      </c>
      <c r="D760" s="2" t="s">
        <v>13</v>
      </c>
      <c r="E760" s="2" t="s">
        <v>2</v>
      </c>
      <c r="F760" s="2" t="n">
        <v>0</v>
      </c>
      <c r="G760" s="2" t="s">
        <v>3</v>
      </c>
    </row>
    <row r="761" customFormat="false" ht="12.8" hidden="false" customHeight="false" outlineLevel="0" collapsed="false">
      <c r="A761" s="2" t="s">
        <v>194</v>
      </c>
      <c r="B761" s="2" t="n">
        <v>452085</v>
      </c>
      <c r="C761" s="2" t="s">
        <v>911</v>
      </c>
      <c r="D761" s="2" t="s">
        <v>897</v>
      </c>
      <c r="E761" s="2" t="s">
        <v>8</v>
      </c>
      <c r="F761" s="2" t="n">
        <v>1</v>
      </c>
      <c r="G761" s="2" t="s">
        <v>421</v>
      </c>
    </row>
    <row r="762" customFormat="false" ht="12.8" hidden="false" customHeight="false" outlineLevel="0" collapsed="false">
      <c r="A762" s="2" t="s">
        <v>110</v>
      </c>
      <c r="C762" s="2" t="s">
        <v>1826</v>
      </c>
      <c r="D762" s="2" t="s">
        <v>1827</v>
      </c>
      <c r="E762" s="2" t="s">
        <v>2</v>
      </c>
      <c r="F762" s="2" t="n">
        <v>0</v>
      </c>
      <c r="G762" s="2" t="s">
        <v>3</v>
      </c>
    </row>
    <row r="763" customFormat="false" ht="12.8" hidden="false" customHeight="false" outlineLevel="0" collapsed="false">
      <c r="A763" s="2" t="s">
        <v>112</v>
      </c>
      <c r="C763" s="2" t="s">
        <v>1479</v>
      </c>
      <c r="D763" s="2" t="s">
        <v>1480</v>
      </c>
      <c r="E763" s="2" t="s">
        <v>8</v>
      </c>
      <c r="F763" s="2" t="n">
        <v>1</v>
      </c>
      <c r="G763" s="2" t="s">
        <v>1041</v>
      </c>
    </row>
    <row r="764" customFormat="false" ht="12.8" hidden="false" customHeight="false" outlineLevel="0" collapsed="false">
      <c r="A764" s="2" t="s">
        <v>182</v>
      </c>
      <c r="B764" s="2" t="n">
        <v>712788</v>
      </c>
      <c r="C764" s="2" t="s">
        <v>1828</v>
      </c>
      <c r="D764" s="2" t="s">
        <v>22</v>
      </c>
      <c r="E764" s="2" t="s">
        <v>2</v>
      </c>
      <c r="F764" s="2" t="n">
        <v>0</v>
      </c>
      <c r="G764" s="2" t="s">
        <v>3</v>
      </c>
    </row>
    <row r="765" customFormat="false" ht="12.8" hidden="false" customHeight="false" outlineLevel="0" collapsed="false">
      <c r="A765" s="2" t="s">
        <v>79</v>
      </c>
      <c r="B765" s="2" t="n">
        <v>448940</v>
      </c>
      <c r="C765" s="2" t="s">
        <v>1829</v>
      </c>
      <c r="D765" s="2" t="s">
        <v>17</v>
      </c>
      <c r="E765" s="2" t="s">
        <v>2</v>
      </c>
      <c r="F765" s="2" t="n">
        <v>0</v>
      </c>
      <c r="G765" s="2" t="s">
        <v>3</v>
      </c>
    </row>
    <row r="766" customFormat="false" ht="12.8" hidden="false" customHeight="false" outlineLevel="0" collapsed="false">
      <c r="A766" s="2" t="s">
        <v>0</v>
      </c>
      <c r="B766" s="2" t="n">
        <v>524528</v>
      </c>
      <c r="C766" s="2" t="s">
        <v>1829</v>
      </c>
      <c r="D766" s="2" t="s">
        <v>1830</v>
      </c>
      <c r="E766" s="2" t="s">
        <v>2</v>
      </c>
      <c r="F766" s="2" t="n">
        <v>0</v>
      </c>
      <c r="G766" s="2" t="s">
        <v>3</v>
      </c>
    </row>
    <row r="767" customFormat="false" ht="12.8" hidden="false" customHeight="false" outlineLevel="0" collapsed="false">
      <c r="A767" s="2" t="s">
        <v>0</v>
      </c>
      <c r="B767" s="2" t="n">
        <v>523253</v>
      </c>
      <c r="C767" s="2" t="s">
        <v>1829</v>
      </c>
      <c r="D767" s="2" t="s">
        <v>22</v>
      </c>
      <c r="E767" s="2" t="s">
        <v>2</v>
      </c>
      <c r="F767" s="2" t="n">
        <v>0</v>
      </c>
      <c r="G767" s="2" t="s">
        <v>3</v>
      </c>
    </row>
    <row r="768" customFormat="false" ht="12.8" hidden="false" customHeight="false" outlineLevel="0" collapsed="false">
      <c r="A768" s="2" t="s">
        <v>112</v>
      </c>
      <c r="B768" s="2" t="n">
        <v>524296</v>
      </c>
      <c r="C768" s="2" t="s">
        <v>1829</v>
      </c>
      <c r="D768" s="2" t="s">
        <v>84</v>
      </c>
      <c r="E768" s="2" t="s">
        <v>2</v>
      </c>
      <c r="F768" s="2" t="n">
        <v>0</v>
      </c>
      <c r="G768" s="2" t="s">
        <v>3</v>
      </c>
    </row>
    <row r="769" customFormat="false" ht="12.8" hidden="false" customHeight="false" outlineLevel="0" collapsed="false">
      <c r="A769" s="2" t="s">
        <v>160</v>
      </c>
      <c r="C769" s="2" t="s">
        <v>1829</v>
      </c>
      <c r="D769" s="2" t="s">
        <v>168</v>
      </c>
      <c r="E769" s="2" t="s">
        <v>2</v>
      </c>
      <c r="F769" s="2" t="n">
        <v>0</v>
      </c>
      <c r="G769" s="2" t="s">
        <v>3</v>
      </c>
    </row>
    <row r="770" customFormat="false" ht="12.8" hidden="false" customHeight="false" outlineLevel="0" collapsed="false">
      <c r="A770" s="2" t="s">
        <v>0</v>
      </c>
      <c r="C770" s="2" t="s">
        <v>1829</v>
      </c>
      <c r="D770" s="2" t="s">
        <v>57</v>
      </c>
      <c r="E770" s="2" t="s">
        <v>2</v>
      </c>
      <c r="F770" s="2" t="n">
        <v>0</v>
      </c>
      <c r="G770" s="2" t="s">
        <v>3</v>
      </c>
    </row>
    <row r="771" customFormat="false" ht="12.8" hidden="false" customHeight="false" outlineLevel="0" collapsed="false">
      <c r="A771" s="2" t="s">
        <v>130</v>
      </c>
      <c r="B771" s="2" t="n">
        <v>551627</v>
      </c>
      <c r="C771" s="2" t="s">
        <v>1829</v>
      </c>
      <c r="D771" s="2" t="s">
        <v>22</v>
      </c>
      <c r="E771" s="2" t="s">
        <v>2</v>
      </c>
      <c r="F771" s="2" t="n">
        <v>0</v>
      </c>
      <c r="G771" s="2" t="s">
        <v>3</v>
      </c>
    </row>
    <row r="772" customFormat="false" ht="12.8" hidden="false" customHeight="false" outlineLevel="0" collapsed="false">
      <c r="A772" s="2" t="s">
        <v>79</v>
      </c>
      <c r="B772" s="2" t="n">
        <v>449007</v>
      </c>
      <c r="C772" s="2" t="s">
        <v>1831</v>
      </c>
      <c r="D772" s="2" t="s">
        <v>22</v>
      </c>
      <c r="E772" s="2" t="s">
        <v>2</v>
      </c>
      <c r="F772" s="2" t="n">
        <v>0</v>
      </c>
      <c r="G772" s="2" t="s">
        <v>3</v>
      </c>
    </row>
    <row r="773" customFormat="false" ht="12.8" hidden="false" customHeight="false" outlineLevel="0" collapsed="false">
      <c r="A773" s="2" t="s">
        <v>160</v>
      </c>
      <c r="B773" s="2" t="n">
        <v>321874</v>
      </c>
      <c r="C773" s="2" t="s">
        <v>1831</v>
      </c>
      <c r="D773" s="2" t="s">
        <v>168</v>
      </c>
      <c r="E773" s="2" t="s">
        <v>2</v>
      </c>
      <c r="F773" s="2" t="n">
        <v>0</v>
      </c>
      <c r="G773" s="2" t="s">
        <v>3</v>
      </c>
    </row>
    <row r="774" customFormat="false" ht="12.8" hidden="false" customHeight="false" outlineLevel="0" collapsed="false">
      <c r="A774" s="2" t="s">
        <v>194</v>
      </c>
      <c r="B774" s="2" t="n">
        <v>452750</v>
      </c>
      <c r="C774" s="2" t="s">
        <v>1832</v>
      </c>
      <c r="D774" s="2" t="s">
        <v>22</v>
      </c>
      <c r="E774" s="2" t="s">
        <v>2</v>
      </c>
      <c r="F774" s="2" t="n">
        <v>0</v>
      </c>
      <c r="G774" s="2" t="s">
        <v>3</v>
      </c>
    </row>
    <row r="775" customFormat="false" ht="12.8" hidden="false" customHeight="false" outlineLevel="0" collapsed="false">
      <c r="A775" s="2" t="s">
        <v>0</v>
      </c>
      <c r="B775" s="2" t="n">
        <v>524607</v>
      </c>
      <c r="C775" s="2" t="s">
        <v>1833</v>
      </c>
      <c r="D775" s="2" t="s">
        <v>919</v>
      </c>
      <c r="E775" s="2" t="s">
        <v>2</v>
      </c>
      <c r="F775" s="2" t="n">
        <v>0</v>
      </c>
      <c r="G775" s="2" t="s">
        <v>3</v>
      </c>
    </row>
    <row r="776" customFormat="false" ht="12.8" hidden="false" customHeight="false" outlineLevel="0" collapsed="false">
      <c r="A776" s="2" t="s">
        <v>110</v>
      </c>
      <c r="B776" s="2" t="n">
        <v>29359</v>
      </c>
      <c r="C776" s="2" t="s">
        <v>1833</v>
      </c>
      <c r="D776" s="2" t="s">
        <v>17</v>
      </c>
      <c r="E776" s="2" t="s">
        <v>2</v>
      </c>
      <c r="F776" s="2" t="n">
        <v>0</v>
      </c>
      <c r="G776" s="2" t="s">
        <v>3</v>
      </c>
    </row>
    <row r="777" customFormat="false" ht="12.8" hidden="false" customHeight="false" outlineLevel="0" collapsed="false">
      <c r="A777" s="2" t="s">
        <v>194</v>
      </c>
      <c r="C777" s="2" t="s">
        <v>1833</v>
      </c>
      <c r="D777" s="2" t="s">
        <v>152</v>
      </c>
      <c r="E777" s="2" t="s">
        <v>8</v>
      </c>
      <c r="F777" s="2" t="n">
        <v>0</v>
      </c>
      <c r="G777" s="2" t="s">
        <v>1834</v>
      </c>
    </row>
    <row r="778" customFormat="false" ht="12.8" hidden="false" customHeight="false" outlineLevel="0" collapsed="false">
      <c r="A778" s="2" t="s">
        <v>0</v>
      </c>
      <c r="B778" s="2" t="n">
        <v>524962</v>
      </c>
      <c r="C778" s="2" t="s">
        <v>1835</v>
      </c>
      <c r="D778" s="2" t="s">
        <v>162</v>
      </c>
      <c r="E778" s="2" t="s">
        <v>2</v>
      </c>
      <c r="F778" s="2" t="n">
        <v>0</v>
      </c>
      <c r="G778" s="2" t="s">
        <v>3</v>
      </c>
    </row>
    <row r="779" customFormat="false" ht="12.8" hidden="false" customHeight="false" outlineLevel="0" collapsed="false">
      <c r="A779" s="2" t="s">
        <v>112</v>
      </c>
      <c r="C779" s="2" t="s">
        <v>1835</v>
      </c>
      <c r="D779" s="2" t="s">
        <v>1836</v>
      </c>
      <c r="E779" s="2" t="s">
        <v>2</v>
      </c>
      <c r="F779" s="2" t="n">
        <v>0</v>
      </c>
      <c r="G779" s="2" t="s">
        <v>3</v>
      </c>
    </row>
    <row r="780" customFormat="false" ht="12.8" hidden="false" customHeight="false" outlineLevel="0" collapsed="false">
      <c r="A780" s="2" t="s">
        <v>451</v>
      </c>
      <c r="B780" s="2" t="n">
        <v>97683</v>
      </c>
      <c r="C780" s="2" t="s">
        <v>828</v>
      </c>
      <c r="D780" s="2" t="s">
        <v>1072</v>
      </c>
      <c r="E780" s="2" t="s">
        <v>2</v>
      </c>
      <c r="F780" s="2" t="n">
        <v>0</v>
      </c>
      <c r="G780" s="2" t="s">
        <v>3</v>
      </c>
    </row>
    <row r="781" customFormat="false" ht="12.8" hidden="false" customHeight="false" outlineLevel="0" collapsed="false">
      <c r="A781" s="2" t="s">
        <v>130</v>
      </c>
      <c r="C781" s="2" t="s">
        <v>828</v>
      </c>
      <c r="D781" s="2" t="s">
        <v>827</v>
      </c>
      <c r="E781" s="2" t="s">
        <v>8</v>
      </c>
      <c r="F781" s="2" t="n">
        <v>1</v>
      </c>
      <c r="G781" s="2" t="s">
        <v>449</v>
      </c>
    </row>
    <row r="782" customFormat="false" ht="12.8" hidden="false" customHeight="false" outlineLevel="0" collapsed="false">
      <c r="A782" s="2" t="s">
        <v>182</v>
      </c>
      <c r="B782" s="2" t="n">
        <v>713632</v>
      </c>
      <c r="C782" s="2" t="s">
        <v>828</v>
      </c>
      <c r="D782" s="2" t="s">
        <v>1836</v>
      </c>
      <c r="E782" s="2" t="s">
        <v>2</v>
      </c>
      <c r="F782" s="2" t="n">
        <v>0</v>
      </c>
      <c r="G782" s="2" t="s">
        <v>3</v>
      </c>
    </row>
    <row r="783" customFormat="false" ht="12.8" hidden="false" customHeight="false" outlineLevel="0" collapsed="false">
      <c r="A783" s="2" t="s">
        <v>151</v>
      </c>
      <c r="B783" s="2" t="n">
        <v>579444</v>
      </c>
      <c r="C783" s="2" t="s">
        <v>828</v>
      </c>
      <c r="D783" s="2" t="s">
        <v>92</v>
      </c>
      <c r="E783" s="2" t="s">
        <v>8</v>
      </c>
      <c r="F783" s="2" t="n">
        <v>0</v>
      </c>
      <c r="G783" s="2" t="s">
        <v>3</v>
      </c>
    </row>
    <row r="784" customFormat="false" ht="12.8" hidden="false" customHeight="false" outlineLevel="0" collapsed="false">
      <c r="A784" s="2" t="s">
        <v>79</v>
      </c>
      <c r="B784" s="2" t="n">
        <v>449362</v>
      </c>
      <c r="C784" s="2" t="s">
        <v>828</v>
      </c>
      <c r="D784" s="2" t="s">
        <v>1837</v>
      </c>
      <c r="E784" s="2" t="s">
        <v>2</v>
      </c>
      <c r="F784" s="2" t="n">
        <v>0</v>
      </c>
      <c r="G784" s="2" t="s">
        <v>3</v>
      </c>
    </row>
    <row r="785" customFormat="false" ht="12.8" hidden="false" customHeight="false" outlineLevel="0" collapsed="false">
      <c r="A785" s="2" t="s">
        <v>194</v>
      </c>
      <c r="B785" s="2" t="n">
        <v>453078</v>
      </c>
      <c r="C785" s="2" t="s">
        <v>1838</v>
      </c>
      <c r="D785" s="2" t="s">
        <v>22</v>
      </c>
      <c r="E785" s="2" t="s">
        <v>2</v>
      </c>
      <c r="F785" s="2" t="n">
        <v>0</v>
      </c>
      <c r="G785" s="2" t="s">
        <v>3</v>
      </c>
    </row>
    <row r="786" customFormat="false" ht="12.8" hidden="false" customHeight="false" outlineLevel="0" collapsed="false">
      <c r="A786" s="2" t="s">
        <v>182</v>
      </c>
      <c r="B786" s="2" t="n">
        <v>714042</v>
      </c>
      <c r="C786" s="2" t="s">
        <v>1839</v>
      </c>
      <c r="D786" s="2" t="s">
        <v>17</v>
      </c>
      <c r="E786" s="2" t="s">
        <v>2</v>
      </c>
      <c r="F786" s="2" t="n">
        <v>0</v>
      </c>
      <c r="G786" s="2" t="s">
        <v>3</v>
      </c>
    </row>
    <row r="787" customFormat="false" ht="12.8" hidden="false" customHeight="false" outlineLevel="0" collapsed="false">
      <c r="A787" s="2" t="s">
        <v>0</v>
      </c>
      <c r="B787" s="2" t="n">
        <v>525626</v>
      </c>
      <c r="C787" s="2" t="s">
        <v>585</v>
      </c>
      <c r="D787" s="2" t="s">
        <v>87</v>
      </c>
      <c r="E787" s="2" t="s">
        <v>2</v>
      </c>
      <c r="F787" s="2" t="n">
        <v>0</v>
      </c>
      <c r="G787" s="2" t="s">
        <v>3</v>
      </c>
    </row>
    <row r="788" customFormat="false" ht="12.8" hidden="false" customHeight="false" outlineLevel="0" collapsed="false">
      <c r="A788" s="2" t="s">
        <v>79</v>
      </c>
      <c r="B788" s="2" t="n">
        <v>449622</v>
      </c>
      <c r="C788" s="2" t="s">
        <v>585</v>
      </c>
      <c r="D788" s="2" t="s">
        <v>25</v>
      </c>
      <c r="E788" s="2" t="s">
        <v>8</v>
      </c>
      <c r="F788" s="2" t="n">
        <v>1</v>
      </c>
      <c r="G788" s="2" t="s">
        <v>473</v>
      </c>
    </row>
    <row r="789" customFormat="false" ht="12.8" hidden="false" customHeight="false" outlineLevel="0" collapsed="false">
      <c r="A789" s="2" t="s">
        <v>0</v>
      </c>
      <c r="B789" s="2" t="n">
        <v>525576</v>
      </c>
      <c r="C789" s="2" t="s">
        <v>1840</v>
      </c>
      <c r="D789" s="2" t="s">
        <v>22</v>
      </c>
      <c r="E789" s="2" t="s">
        <v>2</v>
      </c>
      <c r="F789" s="2" t="n">
        <v>0</v>
      </c>
      <c r="G789" s="2" t="s">
        <v>3</v>
      </c>
    </row>
    <row r="790" customFormat="false" ht="12.8" hidden="false" customHeight="false" outlineLevel="0" collapsed="false">
      <c r="A790" s="2" t="s">
        <v>151</v>
      </c>
      <c r="B790" s="2" t="n">
        <v>580007</v>
      </c>
      <c r="C790" s="2" t="s">
        <v>829</v>
      </c>
      <c r="D790" s="2" t="s">
        <v>830</v>
      </c>
      <c r="E790" s="2" t="s">
        <v>8</v>
      </c>
      <c r="F790" s="2" t="n">
        <v>1</v>
      </c>
      <c r="G790" s="2" t="s">
        <v>449</v>
      </c>
    </row>
    <row r="791" customFormat="false" ht="12.8" hidden="false" customHeight="false" outlineLevel="0" collapsed="false">
      <c r="A791" s="2" t="s">
        <v>194</v>
      </c>
      <c r="B791" s="2" t="n">
        <v>453278</v>
      </c>
      <c r="C791" s="2" t="s">
        <v>1478</v>
      </c>
      <c r="D791" s="2" t="s">
        <v>86</v>
      </c>
      <c r="E791" s="2" t="s">
        <v>8</v>
      </c>
      <c r="F791" s="2" t="n">
        <v>1</v>
      </c>
      <c r="G791" s="2" t="s">
        <v>449</v>
      </c>
    </row>
    <row r="792" customFormat="false" ht="12.8" hidden="false" customHeight="false" outlineLevel="0" collapsed="false">
      <c r="A792" s="2" t="s">
        <v>0</v>
      </c>
      <c r="B792" s="2" t="n">
        <v>525997</v>
      </c>
      <c r="C792" s="2" t="s">
        <v>1478</v>
      </c>
      <c r="D792" s="2" t="s">
        <v>57</v>
      </c>
      <c r="E792" s="2" t="s">
        <v>2</v>
      </c>
      <c r="F792" s="2" t="n">
        <v>0</v>
      </c>
      <c r="G792" s="2" t="s">
        <v>3</v>
      </c>
    </row>
    <row r="793" customFormat="false" ht="12.8" hidden="false" customHeight="false" outlineLevel="0" collapsed="false">
      <c r="A793" s="2" t="s">
        <v>182</v>
      </c>
      <c r="B793" s="2" t="n">
        <v>714625</v>
      </c>
      <c r="C793" s="2" t="s">
        <v>1478</v>
      </c>
      <c r="D793" s="2" t="s">
        <v>24</v>
      </c>
      <c r="E793" s="2" t="s">
        <v>2</v>
      </c>
      <c r="F793" s="2" t="n">
        <v>0</v>
      </c>
      <c r="G793" s="2" t="s">
        <v>3</v>
      </c>
    </row>
    <row r="794" customFormat="false" ht="12.8" hidden="false" customHeight="false" outlineLevel="0" collapsed="false">
      <c r="A794" s="2" t="s">
        <v>79</v>
      </c>
      <c r="B794" s="2" t="n">
        <v>449835</v>
      </c>
      <c r="C794" s="2" t="s">
        <v>720</v>
      </c>
      <c r="D794" s="2" t="s">
        <v>36</v>
      </c>
      <c r="E794" s="2" t="s">
        <v>2</v>
      </c>
      <c r="F794" s="2" t="n">
        <v>1</v>
      </c>
      <c r="G794" s="2" t="s">
        <v>449</v>
      </c>
    </row>
    <row r="795" customFormat="false" ht="12.8" hidden="false" customHeight="false" outlineLevel="0" collapsed="false">
      <c r="A795" s="2" t="s">
        <v>0</v>
      </c>
      <c r="B795" s="2" t="n">
        <v>526191</v>
      </c>
      <c r="C795" s="2" t="s">
        <v>720</v>
      </c>
      <c r="D795" s="2" t="s">
        <v>875</v>
      </c>
      <c r="E795" s="2" t="s">
        <v>8</v>
      </c>
      <c r="F795" s="2" t="n">
        <v>1</v>
      </c>
      <c r="G795" s="2" t="s">
        <v>876</v>
      </c>
    </row>
    <row r="796" customFormat="false" ht="12.8" hidden="false" customHeight="false" outlineLevel="0" collapsed="false">
      <c r="A796" s="2" t="s">
        <v>79</v>
      </c>
      <c r="B796" s="2" t="n">
        <v>453415</v>
      </c>
      <c r="C796" s="2" t="s">
        <v>901</v>
      </c>
      <c r="D796" s="2" t="s">
        <v>897</v>
      </c>
      <c r="E796" s="2" t="s">
        <v>8</v>
      </c>
      <c r="F796" s="2" t="n">
        <v>1</v>
      </c>
      <c r="G796" s="2" t="s">
        <v>449</v>
      </c>
    </row>
    <row r="797" customFormat="false" ht="12.8" hidden="false" customHeight="false" outlineLevel="0" collapsed="false">
      <c r="A797" s="2" t="s">
        <v>0</v>
      </c>
      <c r="B797" s="2" t="n">
        <v>526327</v>
      </c>
      <c r="C797" s="2" t="s">
        <v>898</v>
      </c>
      <c r="D797" s="2" t="s">
        <v>897</v>
      </c>
      <c r="E797" s="2" t="s">
        <v>8</v>
      </c>
      <c r="F797" s="2" t="n">
        <v>1</v>
      </c>
      <c r="G797" s="2" t="s">
        <v>449</v>
      </c>
    </row>
    <row r="798" customFormat="false" ht="12.8" hidden="false" customHeight="false" outlineLevel="0" collapsed="false">
      <c r="A798" s="2" t="s">
        <v>451</v>
      </c>
      <c r="C798" s="2" t="s">
        <v>898</v>
      </c>
      <c r="D798" s="2" t="s">
        <v>1841</v>
      </c>
      <c r="E798" s="2" t="s">
        <v>2</v>
      </c>
      <c r="F798" s="2" t="n">
        <v>0</v>
      </c>
      <c r="G798" s="2" t="s">
        <v>3</v>
      </c>
    </row>
    <row r="799" customFormat="false" ht="12.8" hidden="false" customHeight="false" outlineLevel="0" collapsed="false">
      <c r="A799" s="2" t="s">
        <v>112</v>
      </c>
      <c r="B799" s="2" t="n">
        <v>449987</v>
      </c>
      <c r="C799" s="2" t="s">
        <v>904</v>
      </c>
      <c r="D799" s="2" t="s">
        <v>30</v>
      </c>
      <c r="E799" s="2" t="s">
        <v>8</v>
      </c>
      <c r="F799" s="2" t="n">
        <v>1</v>
      </c>
      <c r="G799" s="2" t="s">
        <v>421</v>
      </c>
    </row>
    <row r="800" customFormat="false" ht="12.8" hidden="false" customHeight="false" outlineLevel="0" collapsed="false">
      <c r="A800" s="2" t="s">
        <v>160</v>
      </c>
      <c r="B800" s="2" t="n">
        <v>322879</v>
      </c>
      <c r="C800" s="2" t="s">
        <v>904</v>
      </c>
      <c r="D800" s="2" t="s">
        <v>897</v>
      </c>
      <c r="E800" s="2" t="s">
        <v>8</v>
      </c>
      <c r="F800" s="2" t="n">
        <v>2</v>
      </c>
      <c r="G800" s="2" t="s">
        <v>449</v>
      </c>
    </row>
    <row r="801" customFormat="false" ht="12.8" hidden="false" customHeight="false" outlineLevel="0" collapsed="false">
      <c r="A801" s="2" t="s">
        <v>79</v>
      </c>
      <c r="B801" s="2" t="n">
        <v>450066</v>
      </c>
      <c r="C801" s="2" t="s">
        <v>904</v>
      </c>
      <c r="D801" s="2" t="s">
        <v>897</v>
      </c>
      <c r="E801" s="2" t="s">
        <v>8</v>
      </c>
      <c r="F801" s="2" t="n">
        <v>2</v>
      </c>
      <c r="G801" s="2" t="s">
        <v>258</v>
      </c>
    </row>
    <row r="802" customFormat="false" ht="12.8" hidden="false" customHeight="false" outlineLevel="0" collapsed="false">
      <c r="A802" s="2" t="s">
        <v>112</v>
      </c>
      <c r="B802" s="2" t="n">
        <v>534528</v>
      </c>
      <c r="C802" s="2" t="s">
        <v>779</v>
      </c>
      <c r="D802" s="2" t="s">
        <v>780</v>
      </c>
      <c r="E802" s="2" t="s">
        <v>8</v>
      </c>
      <c r="F802" s="2" t="n">
        <v>2</v>
      </c>
      <c r="G802" s="2" t="s">
        <v>449</v>
      </c>
    </row>
    <row r="803" customFormat="false" ht="12.8" hidden="false" customHeight="false" outlineLevel="0" collapsed="false">
      <c r="A803" s="2" t="s">
        <v>151</v>
      </c>
      <c r="B803" s="2" t="n">
        <v>580521</v>
      </c>
      <c r="C803" s="2" t="s">
        <v>779</v>
      </c>
      <c r="D803" s="2" t="s">
        <v>1842</v>
      </c>
      <c r="E803" s="2" t="s">
        <v>2</v>
      </c>
      <c r="F803" s="2" t="n">
        <v>0</v>
      </c>
      <c r="G803" s="2" t="s">
        <v>3</v>
      </c>
    </row>
    <row r="804" customFormat="false" ht="12.8" hidden="false" customHeight="false" outlineLevel="0" collapsed="false">
      <c r="A804" s="2" t="s">
        <v>160</v>
      </c>
      <c r="B804" s="2" t="n">
        <v>322942</v>
      </c>
      <c r="C804" s="2" t="s">
        <v>779</v>
      </c>
      <c r="D804" s="2" t="s">
        <v>1843</v>
      </c>
      <c r="E804" s="2" t="s">
        <v>2</v>
      </c>
      <c r="F804" s="2" t="n">
        <v>0</v>
      </c>
      <c r="G804" s="2" t="s">
        <v>3</v>
      </c>
    </row>
    <row r="805" customFormat="false" ht="12.8" hidden="false" customHeight="false" outlineLevel="0" collapsed="false">
      <c r="A805" s="2" t="s">
        <v>130</v>
      </c>
      <c r="C805" s="2" t="s">
        <v>779</v>
      </c>
      <c r="D805" s="2" t="s">
        <v>322</v>
      </c>
      <c r="E805" s="2" t="s">
        <v>8</v>
      </c>
      <c r="F805" s="2" t="n">
        <v>1</v>
      </c>
      <c r="G805" s="2" t="s">
        <v>1067</v>
      </c>
    </row>
    <row r="806" customFormat="false" ht="12.8" hidden="false" customHeight="false" outlineLevel="0" collapsed="false">
      <c r="A806" s="2" t="s">
        <v>194</v>
      </c>
      <c r="B806" s="2" t="n">
        <v>450220</v>
      </c>
      <c r="C806" s="2" t="s">
        <v>1394</v>
      </c>
      <c r="D806" s="2" t="s">
        <v>157</v>
      </c>
      <c r="E806" s="2" t="s">
        <v>8</v>
      </c>
      <c r="F806" s="2" t="n">
        <v>2</v>
      </c>
      <c r="G806" s="2" t="s">
        <v>421</v>
      </c>
    </row>
    <row r="807" customFormat="false" ht="12.8" hidden="false" customHeight="false" outlineLevel="0" collapsed="false">
      <c r="A807" s="2" t="s">
        <v>112</v>
      </c>
      <c r="B807" s="2" t="n">
        <v>534798</v>
      </c>
      <c r="C807" s="2" t="s">
        <v>722</v>
      </c>
      <c r="D807" s="2" t="s">
        <v>1844</v>
      </c>
      <c r="E807" s="2" t="s">
        <v>2</v>
      </c>
      <c r="F807" s="2" t="n">
        <v>0</v>
      </c>
      <c r="G807" s="2" t="s">
        <v>3</v>
      </c>
    </row>
    <row r="808" customFormat="false" ht="12.8" hidden="false" customHeight="false" outlineLevel="0" collapsed="false">
      <c r="A808" s="2" t="s">
        <v>79</v>
      </c>
      <c r="B808" s="2" t="n">
        <v>450367</v>
      </c>
      <c r="C808" s="2" t="s">
        <v>722</v>
      </c>
      <c r="D808" s="2" t="s">
        <v>723</v>
      </c>
      <c r="E808" s="2" t="s">
        <v>2</v>
      </c>
      <c r="F808" s="2" t="n">
        <v>2</v>
      </c>
      <c r="G808" s="2" t="s">
        <v>724</v>
      </c>
    </row>
    <row r="809" customFormat="false" ht="12.8" hidden="false" customHeight="false" outlineLevel="0" collapsed="false">
      <c r="A809" s="2" t="s">
        <v>0</v>
      </c>
      <c r="B809" s="2" t="n">
        <v>527012</v>
      </c>
      <c r="C809" s="2" t="s">
        <v>722</v>
      </c>
      <c r="D809" s="2" t="s">
        <v>1845</v>
      </c>
      <c r="E809" s="2" t="s">
        <v>8</v>
      </c>
      <c r="F809" s="2" t="n">
        <v>0</v>
      </c>
      <c r="G809" s="2" t="s">
        <v>3</v>
      </c>
    </row>
    <row r="810" customFormat="false" ht="12.8" hidden="false" customHeight="false" outlineLevel="0" collapsed="false">
      <c r="A810" s="2" t="s">
        <v>182</v>
      </c>
      <c r="B810" s="2" t="n">
        <v>715446</v>
      </c>
      <c r="C810" s="2" t="s">
        <v>574</v>
      </c>
      <c r="D810" s="2" t="s">
        <v>1846</v>
      </c>
      <c r="E810" s="2" t="s">
        <v>2</v>
      </c>
      <c r="F810" s="2" t="n">
        <v>0</v>
      </c>
      <c r="G810" s="2" t="s">
        <v>3</v>
      </c>
    </row>
    <row r="811" customFormat="false" ht="12.8" hidden="false" customHeight="false" outlineLevel="0" collapsed="false">
      <c r="A811" s="2" t="s">
        <v>0</v>
      </c>
      <c r="B811" s="2" t="n">
        <v>527242</v>
      </c>
      <c r="C811" s="2" t="s">
        <v>574</v>
      </c>
      <c r="D811" s="2" t="s">
        <v>25</v>
      </c>
      <c r="E811" s="2" t="s">
        <v>8</v>
      </c>
      <c r="F811" s="2" t="n">
        <v>2</v>
      </c>
      <c r="G811" s="2" t="s">
        <v>449</v>
      </c>
    </row>
    <row r="812" customFormat="false" ht="12.8" hidden="false" customHeight="false" outlineLevel="0" collapsed="false">
      <c r="A812" s="2" t="s">
        <v>182</v>
      </c>
      <c r="B812" s="2" t="n">
        <v>715551</v>
      </c>
      <c r="C812" s="2" t="s">
        <v>1024</v>
      </c>
      <c r="D812" s="2" t="s">
        <v>14</v>
      </c>
      <c r="E812" s="2" t="s">
        <v>2</v>
      </c>
      <c r="F812" s="2" t="n">
        <v>0</v>
      </c>
      <c r="G812" s="2" t="s">
        <v>3</v>
      </c>
    </row>
    <row r="813" customFormat="false" ht="12.8" hidden="false" customHeight="false" outlineLevel="0" collapsed="false">
      <c r="A813" s="2" t="s">
        <v>79</v>
      </c>
      <c r="B813" s="2" t="n">
        <v>450517</v>
      </c>
      <c r="C813" s="2" t="s">
        <v>1024</v>
      </c>
      <c r="D813" s="2" t="s">
        <v>1025</v>
      </c>
      <c r="E813" s="2" t="s">
        <v>8</v>
      </c>
      <c r="F813" s="2" t="n">
        <v>2</v>
      </c>
      <c r="G813" s="2" t="s">
        <v>449</v>
      </c>
    </row>
    <row r="814" customFormat="false" ht="12.8" hidden="false" customHeight="false" outlineLevel="0" collapsed="false">
      <c r="A814" s="2" t="s">
        <v>0</v>
      </c>
      <c r="B814" s="2" t="n">
        <v>527305</v>
      </c>
      <c r="C814" s="2" t="s">
        <v>1024</v>
      </c>
      <c r="D814" s="2" t="s">
        <v>1847</v>
      </c>
      <c r="E814" s="2" t="s">
        <v>2</v>
      </c>
      <c r="F814" s="2" t="n">
        <v>0</v>
      </c>
      <c r="G814" s="2" t="s">
        <v>3</v>
      </c>
    </row>
    <row r="815" customFormat="false" ht="12.8" hidden="false" customHeight="false" outlineLevel="0" collapsed="false">
      <c r="A815" s="2" t="s">
        <v>79</v>
      </c>
      <c r="B815" s="2" t="n">
        <v>450519</v>
      </c>
      <c r="C815" s="2" t="s">
        <v>1024</v>
      </c>
      <c r="D815" s="2" t="s">
        <v>157</v>
      </c>
      <c r="E815" s="2" t="s">
        <v>8</v>
      </c>
      <c r="F815" s="2" t="n">
        <v>2</v>
      </c>
      <c r="G815" s="2" t="s">
        <v>449</v>
      </c>
    </row>
    <row r="816" customFormat="false" ht="12.8" hidden="false" customHeight="false" outlineLevel="0" collapsed="false">
      <c r="A816" s="2" t="s">
        <v>194</v>
      </c>
      <c r="B816" s="2" t="n">
        <v>453805</v>
      </c>
      <c r="C816" s="2" t="s">
        <v>1024</v>
      </c>
      <c r="D816" s="2" t="s">
        <v>1848</v>
      </c>
      <c r="E816" s="2" t="s">
        <v>2</v>
      </c>
      <c r="F816" s="2" t="n">
        <v>0</v>
      </c>
      <c r="G816" s="2" t="s">
        <v>3</v>
      </c>
    </row>
    <row r="817" customFormat="false" ht="12.8" hidden="false" customHeight="false" outlineLevel="0" collapsed="false">
      <c r="A817" s="2" t="s">
        <v>451</v>
      </c>
      <c r="B817" s="2" t="n">
        <v>982379</v>
      </c>
      <c r="C817" s="2" t="s">
        <v>430</v>
      </c>
      <c r="D817" s="2" t="s">
        <v>1849</v>
      </c>
      <c r="E817" s="2" t="s">
        <v>8</v>
      </c>
      <c r="F817" s="2" t="n">
        <v>0</v>
      </c>
      <c r="G817" s="2" t="s">
        <v>3</v>
      </c>
    </row>
    <row r="818" customFormat="false" ht="12.8" hidden="false" customHeight="false" outlineLevel="0" collapsed="false">
      <c r="A818" s="2" t="s">
        <v>130</v>
      </c>
      <c r="B818" s="2" t="n">
        <v>554066</v>
      </c>
      <c r="C818" s="2" t="s">
        <v>430</v>
      </c>
      <c r="D818" s="2" t="s">
        <v>1850</v>
      </c>
      <c r="E818" s="2" t="s">
        <v>2</v>
      </c>
      <c r="F818" s="2" t="n">
        <v>0</v>
      </c>
      <c r="G818" s="2" t="s">
        <v>3</v>
      </c>
    </row>
    <row r="819" customFormat="false" ht="12.8" hidden="false" customHeight="false" outlineLevel="0" collapsed="false">
      <c r="A819" s="2" t="s">
        <v>160</v>
      </c>
      <c r="B819" s="2" t="n">
        <v>715830</v>
      </c>
      <c r="C819" s="2" t="s">
        <v>430</v>
      </c>
      <c r="D819" s="2" t="s">
        <v>1851</v>
      </c>
      <c r="E819" s="2" t="s">
        <v>2</v>
      </c>
      <c r="F819" s="2" t="n">
        <v>0</v>
      </c>
      <c r="G819" s="2" t="s">
        <v>3</v>
      </c>
    </row>
    <row r="820" customFormat="false" ht="12.8" hidden="false" customHeight="false" outlineLevel="0" collapsed="false">
      <c r="A820" s="2" t="s">
        <v>112</v>
      </c>
      <c r="B820" s="2" t="n">
        <v>535357</v>
      </c>
      <c r="C820" s="2" t="s">
        <v>430</v>
      </c>
      <c r="E820" s="2" t="s">
        <v>8</v>
      </c>
      <c r="F820" s="2" t="n">
        <v>1</v>
      </c>
      <c r="G820" s="2" t="s">
        <v>431</v>
      </c>
    </row>
    <row r="821" customFormat="false" ht="12.8" hidden="false" customHeight="false" outlineLevel="0" collapsed="false">
      <c r="A821" s="2" t="s">
        <v>451</v>
      </c>
      <c r="B821" s="2" t="n">
        <v>998250</v>
      </c>
      <c r="C821" s="2" t="s">
        <v>430</v>
      </c>
      <c r="D821" s="2" t="s">
        <v>1836</v>
      </c>
      <c r="E821" s="2" t="s">
        <v>2</v>
      </c>
      <c r="F821" s="2" t="n">
        <v>0</v>
      </c>
      <c r="G821" s="2" t="s">
        <v>3</v>
      </c>
    </row>
    <row r="822" customFormat="false" ht="12.8" hidden="false" customHeight="false" outlineLevel="0" collapsed="false">
      <c r="A822" s="2" t="s">
        <v>110</v>
      </c>
      <c r="B822" s="2" t="n">
        <v>33808</v>
      </c>
      <c r="C822" s="2" t="s">
        <v>586</v>
      </c>
      <c r="D822" s="2" t="s">
        <v>43</v>
      </c>
      <c r="E822" s="2" t="s">
        <v>2</v>
      </c>
      <c r="F822" s="2" t="n">
        <v>0</v>
      </c>
      <c r="G822" s="2" t="s">
        <v>3</v>
      </c>
    </row>
    <row r="823" customFormat="false" ht="12.8" hidden="false" customHeight="false" outlineLevel="0" collapsed="false">
      <c r="A823" s="2" t="s">
        <v>79</v>
      </c>
      <c r="B823" s="2" t="n">
        <v>450753</v>
      </c>
      <c r="C823" s="2" t="s">
        <v>586</v>
      </c>
      <c r="D823" s="2" t="s">
        <v>43</v>
      </c>
      <c r="E823" s="2" t="s">
        <v>2</v>
      </c>
      <c r="F823" s="2" t="n">
        <v>0</v>
      </c>
      <c r="G823" s="2" t="s">
        <v>3</v>
      </c>
    </row>
    <row r="824" customFormat="false" ht="12.8" hidden="false" customHeight="false" outlineLevel="0" collapsed="false">
      <c r="A824" s="2" t="s">
        <v>79</v>
      </c>
      <c r="B824" s="2" t="n">
        <v>450695</v>
      </c>
      <c r="C824" s="2" t="s">
        <v>586</v>
      </c>
      <c r="D824" s="2" t="s">
        <v>25</v>
      </c>
      <c r="E824" s="2" t="s">
        <v>8</v>
      </c>
      <c r="F824" s="2" t="n">
        <v>1</v>
      </c>
      <c r="G824" s="2" t="s">
        <v>517</v>
      </c>
    </row>
    <row r="825" customFormat="false" ht="12.8" hidden="false" customHeight="false" outlineLevel="0" collapsed="false">
      <c r="A825" s="2" t="s">
        <v>194</v>
      </c>
      <c r="B825" s="2" t="n">
        <v>450811</v>
      </c>
      <c r="C825" s="2" t="s">
        <v>1534</v>
      </c>
      <c r="D825" s="2" t="s">
        <v>157</v>
      </c>
      <c r="E825" s="2" t="s">
        <v>8</v>
      </c>
      <c r="F825" s="2" t="s">
        <v>83</v>
      </c>
      <c r="G825" s="2" t="s">
        <v>1852</v>
      </c>
    </row>
    <row r="826" customFormat="false" ht="12.8" hidden="false" customHeight="false" outlineLevel="0" collapsed="false">
      <c r="A826" s="2" t="s">
        <v>0</v>
      </c>
      <c r="B826" s="2" t="n">
        <v>527862</v>
      </c>
      <c r="C826" s="2" t="s">
        <v>1534</v>
      </c>
      <c r="D826" s="2" t="s">
        <v>1535</v>
      </c>
      <c r="E826" s="2" t="s">
        <v>8</v>
      </c>
      <c r="F826" s="2" t="n">
        <v>1</v>
      </c>
      <c r="G826" s="2" t="s">
        <v>449</v>
      </c>
    </row>
    <row r="827" customFormat="false" ht="12.8" hidden="false" customHeight="false" outlineLevel="0" collapsed="false">
      <c r="A827" s="2" t="s">
        <v>160</v>
      </c>
      <c r="C827" s="2" t="s">
        <v>1534</v>
      </c>
      <c r="D827" s="2" t="s">
        <v>25</v>
      </c>
      <c r="E827" s="2" t="s">
        <v>2</v>
      </c>
      <c r="F827" s="2" t="n">
        <v>0</v>
      </c>
      <c r="G827" s="2" t="s">
        <v>1853</v>
      </c>
    </row>
    <row r="828" customFormat="false" ht="12.8" hidden="false" customHeight="false" outlineLevel="0" collapsed="false">
      <c r="A828" s="2" t="s">
        <v>160</v>
      </c>
      <c r="B828" s="2" t="n">
        <v>715997</v>
      </c>
      <c r="C828" s="2" t="s">
        <v>1534</v>
      </c>
      <c r="D828" s="2" t="s">
        <v>36</v>
      </c>
      <c r="E828" s="2" t="s">
        <v>2</v>
      </c>
      <c r="F828" s="2" t="n">
        <v>0</v>
      </c>
      <c r="G828" s="2" t="s">
        <v>1853</v>
      </c>
    </row>
    <row r="829" customFormat="false" ht="12.8" hidden="false" customHeight="false" outlineLevel="0" collapsed="false">
      <c r="A829" s="2" t="s">
        <v>0</v>
      </c>
      <c r="B829" s="2" t="n">
        <v>527969</v>
      </c>
      <c r="C829" s="2" t="s">
        <v>1464</v>
      </c>
      <c r="D829" s="2" t="s">
        <v>24</v>
      </c>
      <c r="E829" s="2" t="s">
        <v>8</v>
      </c>
      <c r="F829" s="2" t="n">
        <v>1</v>
      </c>
      <c r="G829" s="2" t="s">
        <v>1465</v>
      </c>
    </row>
    <row r="830" customFormat="false" ht="12.8" hidden="false" customHeight="false" outlineLevel="0" collapsed="false">
      <c r="A830" s="2" t="s">
        <v>110</v>
      </c>
      <c r="C830" s="2" t="s">
        <v>1464</v>
      </c>
      <c r="D830" s="2" t="s">
        <v>30</v>
      </c>
      <c r="E830" s="2" t="s">
        <v>2</v>
      </c>
      <c r="F830" s="2" t="s">
        <v>83</v>
      </c>
      <c r="G830" s="2" t="s">
        <v>125</v>
      </c>
    </row>
    <row r="831" customFormat="false" ht="12.8" hidden="false" customHeight="false" outlineLevel="0" collapsed="false">
      <c r="A831" s="2" t="s">
        <v>451</v>
      </c>
      <c r="B831" s="2" t="n">
        <v>983159</v>
      </c>
      <c r="C831" s="2" t="s">
        <v>1464</v>
      </c>
      <c r="D831" s="2" t="s">
        <v>1854</v>
      </c>
      <c r="E831" s="2" t="s">
        <v>2</v>
      </c>
      <c r="F831" s="2" t="s">
        <v>83</v>
      </c>
      <c r="G831" s="2" t="s">
        <v>125</v>
      </c>
    </row>
    <row r="832" customFormat="false" ht="12.8" hidden="false" customHeight="false" outlineLevel="0" collapsed="false">
      <c r="A832" s="2" t="s">
        <v>160</v>
      </c>
      <c r="B832" s="2" t="n">
        <v>323617</v>
      </c>
      <c r="C832" s="2" t="s">
        <v>1464</v>
      </c>
      <c r="D832" s="2" t="s">
        <v>26</v>
      </c>
      <c r="E832" s="2" t="s">
        <v>2</v>
      </c>
      <c r="F832" s="2" t="n">
        <v>1</v>
      </c>
      <c r="G832" s="2" t="s">
        <v>421</v>
      </c>
    </row>
    <row r="833" customFormat="false" ht="12.8" hidden="false" customHeight="false" outlineLevel="0" collapsed="false">
      <c r="A833" s="2" t="s">
        <v>160</v>
      </c>
      <c r="B833" s="2" t="n">
        <v>323666</v>
      </c>
      <c r="C833" s="2" t="s">
        <v>859</v>
      </c>
      <c r="D833" s="2" t="s">
        <v>1836</v>
      </c>
      <c r="E833" s="2" t="s">
        <v>2</v>
      </c>
      <c r="F833" s="2" t="n">
        <v>0</v>
      </c>
      <c r="G833" s="2" t="s">
        <v>3</v>
      </c>
    </row>
    <row r="834" customFormat="false" ht="12.8" hidden="false" customHeight="false" outlineLevel="0" collapsed="false">
      <c r="A834" s="2" t="s">
        <v>0</v>
      </c>
      <c r="B834" s="2" t="n">
        <v>528084</v>
      </c>
      <c r="C834" s="2" t="s">
        <v>859</v>
      </c>
      <c r="D834" s="2" t="s">
        <v>291</v>
      </c>
      <c r="E834" s="2" t="s">
        <v>8</v>
      </c>
      <c r="F834" s="2" t="n">
        <v>2</v>
      </c>
      <c r="G834" s="2" t="s">
        <v>860</v>
      </c>
    </row>
    <row r="835" customFormat="false" ht="12.8" hidden="false" customHeight="false" outlineLevel="0" collapsed="false">
      <c r="A835" s="2" t="s">
        <v>0</v>
      </c>
      <c r="B835" s="2" t="n">
        <v>528202</v>
      </c>
      <c r="C835" s="2" t="s">
        <v>575</v>
      </c>
      <c r="D835" s="2" t="s">
        <v>25</v>
      </c>
      <c r="E835" s="2" t="s">
        <v>8</v>
      </c>
      <c r="F835" s="2" t="n">
        <v>2</v>
      </c>
      <c r="G835" s="2" t="s">
        <v>258</v>
      </c>
    </row>
    <row r="836" customFormat="false" ht="12.8" hidden="false" customHeight="false" outlineLevel="0" collapsed="false">
      <c r="A836" s="2" t="s">
        <v>0</v>
      </c>
      <c r="B836" s="2" t="n">
        <v>528174</v>
      </c>
      <c r="C836" s="2" t="s">
        <v>575</v>
      </c>
      <c r="D836" s="2" t="s">
        <v>708</v>
      </c>
      <c r="E836" s="2" t="s">
        <v>8</v>
      </c>
      <c r="F836" s="2" t="n">
        <v>1</v>
      </c>
      <c r="G836" s="2" t="s">
        <v>421</v>
      </c>
    </row>
    <row r="837" customFormat="false" ht="12.8" hidden="false" customHeight="false" outlineLevel="0" collapsed="false">
      <c r="A837" s="2" t="s">
        <v>451</v>
      </c>
      <c r="B837" s="2" t="n">
        <v>998379</v>
      </c>
      <c r="C837" s="2" t="s">
        <v>575</v>
      </c>
      <c r="D837" s="2" t="s">
        <v>62</v>
      </c>
      <c r="E837" s="2" t="s">
        <v>8</v>
      </c>
      <c r="F837" s="2" t="n">
        <v>1</v>
      </c>
      <c r="G837" s="2" t="s">
        <v>473</v>
      </c>
    </row>
    <row r="838" customFormat="false" ht="12.8" hidden="false" customHeight="false" outlineLevel="0" collapsed="false">
      <c r="A838" s="2" t="s">
        <v>0</v>
      </c>
      <c r="B838" s="2" t="n">
        <v>528511</v>
      </c>
      <c r="C838" s="2" t="s">
        <v>861</v>
      </c>
      <c r="D838" s="2" t="s">
        <v>291</v>
      </c>
      <c r="E838" s="2" t="s">
        <v>8</v>
      </c>
      <c r="F838" s="2" t="n">
        <v>2</v>
      </c>
      <c r="G838" s="2" t="s">
        <v>421</v>
      </c>
    </row>
    <row r="839" customFormat="false" ht="12.8" hidden="false" customHeight="false" outlineLevel="0" collapsed="false">
      <c r="A839" s="2" t="s">
        <v>451</v>
      </c>
      <c r="B839" s="2" t="n">
        <v>998407</v>
      </c>
      <c r="C839" s="2" t="s">
        <v>861</v>
      </c>
      <c r="D839" s="2" t="s">
        <v>1481</v>
      </c>
      <c r="E839" s="2" t="s">
        <v>8</v>
      </c>
      <c r="F839" s="2" t="n">
        <v>1</v>
      </c>
      <c r="G839" s="2" t="s">
        <v>537</v>
      </c>
    </row>
    <row r="840" customFormat="false" ht="12.8" hidden="false" customHeight="false" outlineLevel="0" collapsed="false">
      <c r="A840" s="2" t="s">
        <v>110</v>
      </c>
      <c r="C840" s="2" t="s">
        <v>1855</v>
      </c>
      <c r="D840" s="2" t="s">
        <v>1856</v>
      </c>
      <c r="E840" s="2" t="s">
        <v>2</v>
      </c>
      <c r="F840" s="2" t="n">
        <v>0</v>
      </c>
      <c r="G840" s="2" t="s">
        <v>3</v>
      </c>
    </row>
    <row r="841" customFormat="false" ht="12.8" hidden="false" customHeight="false" outlineLevel="0" collapsed="false">
      <c r="A841" s="2" t="s">
        <v>110</v>
      </c>
      <c r="C841" s="2" t="s">
        <v>881</v>
      </c>
      <c r="D841" s="2" t="s">
        <v>1460</v>
      </c>
      <c r="E841" s="2" t="s">
        <v>8</v>
      </c>
      <c r="F841" s="2" t="n">
        <v>1</v>
      </c>
      <c r="G841" s="2" t="s">
        <v>251</v>
      </c>
    </row>
    <row r="842" customFormat="false" ht="12.8" hidden="false" customHeight="false" outlineLevel="0" collapsed="false">
      <c r="A842" s="2" t="s">
        <v>110</v>
      </c>
      <c r="C842" s="2" t="s">
        <v>881</v>
      </c>
      <c r="D842" s="2" t="s">
        <v>1857</v>
      </c>
      <c r="E842" s="2" t="s">
        <v>8</v>
      </c>
      <c r="F842" s="2" t="n">
        <v>0</v>
      </c>
      <c r="G842" s="2" t="s">
        <v>3</v>
      </c>
    </row>
    <row r="843" customFormat="false" ht="12.8" hidden="false" customHeight="false" outlineLevel="0" collapsed="false">
      <c r="A843" s="2" t="s">
        <v>112</v>
      </c>
      <c r="B843" s="2" t="n">
        <v>536002</v>
      </c>
      <c r="C843" s="2" t="s">
        <v>881</v>
      </c>
      <c r="D843" s="2" t="s">
        <v>214</v>
      </c>
      <c r="E843" s="2" t="s">
        <v>2</v>
      </c>
      <c r="F843" s="2" t="n">
        <v>0</v>
      </c>
      <c r="G843" s="2" t="s">
        <v>3</v>
      </c>
    </row>
    <row r="844" customFormat="false" ht="12.8" hidden="false" customHeight="false" outlineLevel="0" collapsed="false">
      <c r="A844" s="2" t="s">
        <v>0</v>
      </c>
      <c r="B844" s="2" t="n">
        <v>528734</v>
      </c>
      <c r="C844" s="2" t="s">
        <v>881</v>
      </c>
      <c r="D844" s="2" t="s">
        <v>878</v>
      </c>
      <c r="E844" s="2" t="s">
        <v>8</v>
      </c>
      <c r="F844" s="2" t="n">
        <v>2</v>
      </c>
      <c r="G844" s="2" t="s">
        <v>449</v>
      </c>
    </row>
    <row r="845" customFormat="false" ht="12.8" hidden="false" customHeight="false" outlineLevel="0" collapsed="false">
      <c r="A845" s="2" t="s">
        <v>151</v>
      </c>
      <c r="B845" s="2" t="n">
        <v>528111</v>
      </c>
      <c r="C845" s="2" t="s">
        <v>1074</v>
      </c>
      <c r="D845" s="2" t="s">
        <v>1858</v>
      </c>
      <c r="E845" s="2" t="s">
        <v>2</v>
      </c>
      <c r="F845" s="2" t="n">
        <v>0</v>
      </c>
      <c r="G845" s="2" t="s">
        <v>3</v>
      </c>
    </row>
    <row r="846" customFormat="false" ht="12.8" hidden="false" customHeight="false" outlineLevel="0" collapsed="false">
      <c r="A846" s="2" t="s">
        <v>110</v>
      </c>
      <c r="C846" s="2" t="s">
        <v>1074</v>
      </c>
      <c r="D846" s="2" t="s">
        <v>43</v>
      </c>
      <c r="E846" s="2" t="s">
        <v>2</v>
      </c>
      <c r="F846" s="2" t="n">
        <v>1</v>
      </c>
      <c r="G846" s="2" t="s">
        <v>421</v>
      </c>
    </row>
    <row r="847" customFormat="false" ht="12.8" hidden="false" customHeight="false" outlineLevel="0" collapsed="false">
      <c r="A847" s="2" t="s">
        <v>0</v>
      </c>
      <c r="B847" s="2" t="n">
        <v>528750</v>
      </c>
      <c r="C847" s="2" t="s">
        <v>1331</v>
      </c>
      <c r="D847" s="2" t="s">
        <v>1332</v>
      </c>
      <c r="E847" s="2" t="s">
        <v>8</v>
      </c>
      <c r="F847" s="2" t="n">
        <v>2</v>
      </c>
      <c r="G847" s="2" t="s">
        <v>258</v>
      </c>
    </row>
    <row r="848" customFormat="false" ht="12.8" hidden="false" customHeight="false" outlineLevel="0" collapsed="false">
      <c r="A848" s="2" t="s">
        <v>130</v>
      </c>
      <c r="B848" s="2" t="n">
        <v>555017</v>
      </c>
      <c r="C848" s="2" t="s">
        <v>1331</v>
      </c>
      <c r="D848" s="2" t="s">
        <v>1859</v>
      </c>
      <c r="E848" s="2" t="s">
        <v>2</v>
      </c>
      <c r="F848" s="2" t="n">
        <v>0</v>
      </c>
      <c r="G848" s="2" t="s">
        <v>3</v>
      </c>
    </row>
    <row r="849" customFormat="false" ht="12.8" hidden="false" customHeight="false" outlineLevel="0" collapsed="false">
      <c r="A849" s="2" t="s">
        <v>0</v>
      </c>
      <c r="B849" s="2" t="n">
        <v>528890</v>
      </c>
      <c r="C849" s="2" t="s">
        <v>1331</v>
      </c>
      <c r="D849" s="2" t="s">
        <v>84</v>
      </c>
      <c r="E849" s="2" t="s">
        <v>2</v>
      </c>
      <c r="F849" s="2" t="n">
        <v>0</v>
      </c>
      <c r="G849" s="2" t="s">
        <v>3</v>
      </c>
    </row>
    <row r="850" customFormat="false" ht="12.8" hidden="false" customHeight="false" outlineLevel="0" collapsed="false">
      <c r="A850" s="2" t="s">
        <v>0</v>
      </c>
      <c r="B850" s="2" t="n">
        <v>528934</v>
      </c>
      <c r="C850" s="2" t="s">
        <v>781</v>
      </c>
      <c r="D850" s="2" t="s">
        <v>152</v>
      </c>
      <c r="E850" s="2" t="s">
        <v>8</v>
      </c>
      <c r="F850" s="2" t="n">
        <v>0</v>
      </c>
      <c r="G850" s="2" t="s">
        <v>3</v>
      </c>
    </row>
    <row r="851" customFormat="false" ht="12.8" hidden="false" customHeight="false" outlineLevel="0" collapsed="false">
      <c r="A851" s="2" t="s">
        <v>0</v>
      </c>
      <c r="B851" s="2" t="n">
        <v>528985</v>
      </c>
      <c r="C851" s="2" t="s">
        <v>781</v>
      </c>
      <c r="D851" s="2" t="s">
        <v>25</v>
      </c>
      <c r="E851" s="2" t="s">
        <v>2</v>
      </c>
      <c r="F851" s="2" t="n">
        <v>0</v>
      </c>
      <c r="G851" s="2" t="s">
        <v>3</v>
      </c>
    </row>
    <row r="852" customFormat="false" ht="12.8" hidden="false" customHeight="false" outlineLevel="0" collapsed="false">
      <c r="A852" s="2" t="s">
        <v>130</v>
      </c>
      <c r="B852" s="2" t="n">
        <v>555078</v>
      </c>
      <c r="C852" s="2" t="s">
        <v>781</v>
      </c>
      <c r="D852" s="2" t="s">
        <v>1860</v>
      </c>
      <c r="E852" s="2" t="s">
        <v>2</v>
      </c>
      <c r="F852" s="2" t="n">
        <v>0</v>
      </c>
      <c r="G852" s="2" t="s">
        <v>3</v>
      </c>
    </row>
    <row r="853" customFormat="false" ht="12.8" hidden="false" customHeight="false" outlineLevel="0" collapsed="false">
      <c r="A853" s="2" t="s">
        <v>451</v>
      </c>
      <c r="B853" s="2" t="n">
        <v>985029</v>
      </c>
      <c r="C853" s="2" t="s">
        <v>781</v>
      </c>
      <c r="D853" s="2" t="s">
        <v>780</v>
      </c>
      <c r="E853" s="2" t="s">
        <v>8</v>
      </c>
      <c r="F853" s="2" t="n">
        <v>1</v>
      </c>
      <c r="G853" s="2" t="s">
        <v>449</v>
      </c>
    </row>
    <row r="854" customFormat="false" ht="12.8" hidden="false" customHeight="false" outlineLevel="0" collapsed="false">
      <c r="A854" s="2" t="s">
        <v>160</v>
      </c>
      <c r="B854" s="2" t="n">
        <v>323899</v>
      </c>
      <c r="C854" s="2" t="s">
        <v>805</v>
      </c>
      <c r="D854" s="2" t="s">
        <v>806</v>
      </c>
      <c r="E854" s="2" t="s">
        <v>8</v>
      </c>
      <c r="F854" s="2" t="n">
        <v>1</v>
      </c>
      <c r="G854" s="2" t="s">
        <v>449</v>
      </c>
    </row>
    <row r="855" customFormat="false" ht="12.8" hidden="false" customHeight="false" outlineLevel="0" collapsed="false">
      <c r="A855" s="2" t="s">
        <v>130</v>
      </c>
      <c r="B855" s="2" t="n">
        <v>555173</v>
      </c>
      <c r="C855" s="2" t="s">
        <v>805</v>
      </c>
      <c r="D855" s="2" t="s">
        <v>1861</v>
      </c>
      <c r="E855" s="2" t="s">
        <v>2</v>
      </c>
      <c r="F855" s="2" t="n">
        <v>0</v>
      </c>
      <c r="G855" s="2" t="s">
        <v>3</v>
      </c>
    </row>
    <row r="856" customFormat="false" ht="12.8" hidden="false" customHeight="false" outlineLevel="0" collapsed="false">
      <c r="A856" s="2" t="s">
        <v>0</v>
      </c>
      <c r="B856" s="2" t="n">
        <v>529143</v>
      </c>
      <c r="C856" s="2" t="s">
        <v>1862</v>
      </c>
      <c r="D856" s="2" t="s">
        <v>152</v>
      </c>
      <c r="E856" s="2" t="s">
        <v>8</v>
      </c>
      <c r="F856" s="2" t="n">
        <v>0</v>
      </c>
      <c r="G856" s="2" t="s">
        <v>3</v>
      </c>
    </row>
    <row r="857" customFormat="false" ht="12.8" hidden="false" customHeight="false" outlineLevel="0" collapsed="false">
      <c r="A857" s="2" t="s">
        <v>112</v>
      </c>
      <c r="C857" s="2" t="s">
        <v>1862</v>
      </c>
      <c r="D857" s="2" t="s">
        <v>519</v>
      </c>
      <c r="E857" s="2" t="s">
        <v>8</v>
      </c>
      <c r="F857" s="2" t="n">
        <v>0</v>
      </c>
      <c r="G857" s="2" t="s">
        <v>3</v>
      </c>
    </row>
    <row r="858" customFormat="false" ht="12.8" hidden="false" customHeight="false" outlineLevel="0" collapsed="false">
      <c r="A858" s="2" t="s">
        <v>160</v>
      </c>
      <c r="B858" s="2" t="n">
        <v>324033</v>
      </c>
      <c r="C858" s="2" t="s">
        <v>1862</v>
      </c>
      <c r="D858" s="2" t="s">
        <v>1720</v>
      </c>
      <c r="E858" s="2" t="s">
        <v>2</v>
      </c>
      <c r="F858" s="2" t="n">
        <v>0</v>
      </c>
      <c r="G858" s="2" t="s">
        <v>3</v>
      </c>
    </row>
    <row r="859" customFormat="false" ht="12.8" hidden="false" customHeight="false" outlineLevel="0" collapsed="false">
      <c r="A859" s="2" t="s">
        <v>0</v>
      </c>
      <c r="B859" s="2" t="n">
        <v>529241</v>
      </c>
      <c r="C859" s="2" t="s">
        <v>899</v>
      </c>
      <c r="D859" s="2" t="s">
        <v>897</v>
      </c>
      <c r="E859" s="2" t="s">
        <v>8</v>
      </c>
      <c r="F859" s="2" t="n">
        <v>1</v>
      </c>
      <c r="G859" s="2" t="s">
        <v>449</v>
      </c>
    </row>
    <row r="860" customFormat="false" ht="12.8" hidden="false" customHeight="false" outlineLevel="0" collapsed="false">
      <c r="A860" s="2" t="s">
        <v>451</v>
      </c>
      <c r="B860" s="2" t="n">
        <v>998546</v>
      </c>
      <c r="C860" s="2" t="s">
        <v>899</v>
      </c>
      <c r="D860" s="2" t="s">
        <v>1863</v>
      </c>
      <c r="E860" s="2" t="s">
        <v>2</v>
      </c>
      <c r="F860" s="2" t="n">
        <v>0</v>
      </c>
      <c r="G860" s="2" t="s">
        <v>3</v>
      </c>
    </row>
    <row r="861" customFormat="false" ht="12.8" hidden="false" customHeight="false" outlineLevel="0" collapsed="false">
      <c r="A861" s="2" t="s">
        <v>160</v>
      </c>
      <c r="B861" s="2" t="n">
        <v>324057</v>
      </c>
      <c r="C861" s="2" t="s">
        <v>899</v>
      </c>
      <c r="D861" s="2" t="s">
        <v>1864</v>
      </c>
      <c r="E861" s="2" t="s">
        <v>2</v>
      </c>
      <c r="F861" s="2" t="n">
        <v>0</v>
      </c>
      <c r="G861" s="2" t="s">
        <v>3</v>
      </c>
    </row>
    <row r="862" customFormat="false" ht="12.8" hidden="false" customHeight="false" outlineLevel="0" collapsed="false">
      <c r="A862" s="2" t="s">
        <v>130</v>
      </c>
      <c r="B862" s="2" t="n">
        <v>555254</v>
      </c>
      <c r="C862" s="2" t="s">
        <v>899</v>
      </c>
      <c r="D862" s="2" t="s">
        <v>1865</v>
      </c>
      <c r="E862" s="2" t="s">
        <v>2</v>
      </c>
      <c r="F862" s="2" t="n">
        <v>0</v>
      </c>
      <c r="G862" s="2" t="s">
        <v>3</v>
      </c>
    </row>
    <row r="863" customFormat="false" ht="12.8" hidden="false" customHeight="false" outlineLevel="0" collapsed="false">
      <c r="A863" s="2" t="s">
        <v>451</v>
      </c>
      <c r="C863" s="2" t="s">
        <v>899</v>
      </c>
      <c r="D863" s="2" t="s">
        <v>1625</v>
      </c>
      <c r="E863" s="2" t="s">
        <v>8</v>
      </c>
      <c r="F863" s="2" t="n">
        <v>0</v>
      </c>
      <c r="G863" s="2" t="s">
        <v>3</v>
      </c>
    </row>
    <row r="864" customFormat="false" ht="12.8" hidden="false" customHeight="false" outlineLevel="0" collapsed="false">
      <c r="A864" s="2" t="s">
        <v>130</v>
      </c>
      <c r="B864" s="2" t="n">
        <v>555345</v>
      </c>
      <c r="C864" s="2" t="s">
        <v>899</v>
      </c>
      <c r="D864" s="2" t="s">
        <v>1866</v>
      </c>
      <c r="E864" s="2" t="s">
        <v>8</v>
      </c>
      <c r="F864" s="2" t="n">
        <v>0</v>
      </c>
      <c r="G864" s="2" t="s">
        <v>3</v>
      </c>
    </row>
    <row r="865" customFormat="false" ht="12.8" hidden="false" customHeight="false" outlineLevel="0" collapsed="false">
      <c r="A865" s="2" t="s">
        <v>0</v>
      </c>
      <c r="B865" s="2" t="n">
        <v>529395</v>
      </c>
      <c r="C865" s="2" t="s">
        <v>773</v>
      </c>
      <c r="D865" s="2" t="s">
        <v>959</v>
      </c>
      <c r="E865" s="2" t="s">
        <v>8</v>
      </c>
      <c r="F865" s="2" t="n">
        <v>1</v>
      </c>
      <c r="G865" s="2" t="s">
        <v>242</v>
      </c>
    </row>
    <row r="866" customFormat="false" ht="12.8" hidden="false" customHeight="false" outlineLevel="0" collapsed="false">
      <c r="A866" s="2" t="s">
        <v>0</v>
      </c>
      <c r="B866" s="2" t="n">
        <v>529399</v>
      </c>
      <c r="C866" s="2" t="s">
        <v>773</v>
      </c>
      <c r="D866" s="2" t="s">
        <v>774</v>
      </c>
      <c r="E866" s="2" t="s">
        <v>8</v>
      </c>
      <c r="F866" s="2" t="n">
        <v>1</v>
      </c>
      <c r="G866" s="2" t="s">
        <v>614</v>
      </c>
    </row>
    <row r="867" customFormat="false" ht="12.8" hidden="false" customHeight="false" outlineLevel="0" collapsed="false">
      <c r="A867" s="2" t="s">
        <v>160</v>
      </c>
      <c r="B867" s="2" t="n">
        <v>324217</v>
      </c>
      <c r="C867" s="2" t="s">
        <v>509</v>
      </c>
      <c r="D867" s="2" t="s">
        <v>155</v>
      </c>
      <c r="E867" s="2" t="s">
        <v>8</v>
      </c>
      <c r="F867" s="2" t="n">
        <v>2</v>
      </c>
      <c r="G867" s="2" t="s">
        <v>510</v>
      </c>
    </row>
    <row r="868" customFormat="false" ht="12.8" hidden="false" customHeight="false" outlineLevel="0" collapsed="false">
      <c r="A868" s="2" t="s">
        <v>130</v>
      </c>
      <c r="B868" s="2" t="n">
        <v>555552</v>
      </c>
      <c r="C868" s="2" t="s">
        <v>895</v>
      </c>
      <c r="D868" s="2" t="s">
        <v>896</v>
      </c>
      <c r="E868" s="2" t="s">
        <v>8</v>
      </c>
      <c r="F868" s="2" t="n">
        <v>1</v>
      </c>
      <c r="G868" s="2" t="s">
        <v>449</v>
      </c>
    </row>
    <row r="869" customFormat="false" ht="12.8" hidden="false" customHeight="false" outlineLevel="0" collapsed="false">
      <c r="A869" s="2" t="s">
        <v>451</v>
      </c>
      <c r="B869" s="2" t="n">
        <v>986549</v>
      </c>
      <c r="C869" s="2" t="s">
        <v>1306</v>
      </c>
      <c r="D869" s="2" t="s">
        <v>62</v>
      </c>
      <c r="E869" s="2" t="s">
        <v>8</v>
      </c>
      <c r="F869" s="2" t="n">
        <v>1</v>
      </c>
      <c r="G869" s="2" t="s">
        <v>535</v>
      </c>
    </row>
    <row r="870" customFormat="false" ht="12.8" hidden="false" customHeight="false" outlineLevel="0" collapsed="false">
      <c r="A870" s="2" t="s">
        <v>182</v>
      </c>
      <c r="B870" s="2" t="n">
        <v>717290</v>
      </c>
      <c r="C870" s="2" t="s">
        <v>1306</v>
      </c>
      <c r="D870" s="2" t="s">
        <v>1255</v>
      </c>
      <c r="E870" s="2" t="s">
        <v>2</v>
      </c>
      <c r="F870" s="2" t="n">
        <v>0</v>
      </c>
      <c r="G870" s="2" t="s">
        <v>3</v>
      </c>
    </row>
    <row r="871" customFormat="false" ht="12.8" hidden="false" customHeight="false" outlineLevel="0" collapsed="false">
      <c r="A871" s="2" t="s">
        <v>0</v>
      </c>
      <c r="B871" s="2" t="n">
        <v>529824</v>
      </c>
      <c r="C871" s="2" t="s">
        <v>1475</v>
      </c>
      <c r="D871" s="2" t="s">
        <v>139</v>
      </c>
      <c r="E871" s="2" t="s">
        <v>8</v>
      </c>
      <c r="F871" s="2" t="n">
        <v>1</v>
      </c>
      <c r="G871" s="2" t="s">
        <v>1476</v>
      </c>
    </row>
    <row r="872" customFormat="false" ht="12.8" hidden="false" customHeight="false" outlineLevel="0" collapsed="false">
      <c r="A872" s="2" t="s">
        <v>0</v>
      </c>
      <c r="B872" s="2" t="n">
        <v>529870</v>
      </c>
      <c r="C872" s="2" t="s">
        <v>1475</v>
      </c>
      <c r="D872" s="2" t="s">
        <v>22</v>
      </c>
      <c r="E872" s="2" t="s">
        <v>2</v>
      </c>
      <c r="F872" s="2" t="n">
        <v>0</v>
      </c>
      <c r="G872" s="2" t="s">
        <v>3</v>
      </c>
    </row>
    <row r="873" customFormat="false" ht="12.8" hidden="false" customHeight="false" outlineLevel="0" collapsed="false">
      <c r="A873" s="2" t="s">
        <v>182</v>
      </c>
      <c r="B873" s="2" t="n">
        <v>717395</v>
      </c>
      <c r="C873" s="2" t="s">
        <v>1475</v>
      </c>
    </row>
    <row r="874" customFormat="false" ht="12.8" hidden="false" customHeight="false" outlineLevel="0" collapsed="false">
      <c r="A874" s="2" t="s">
        <v>112</v>
      </c>
      <c r="C874" s="2" t="s">
        <v>1475</v>
      </c>
      <c r="D874" s="2" t="s">
        <v>150</v>
      </c>
      <c r="E874" s="2" t="s">
        <v>2</v>
      </c>
      <c r="F874" s="2" t="n">
        <v>0</v>
      </c>
      <c r="G874" s="2" t="s">
        <v>3</v>
      </c>
    </row>
    <row r="875" customFormat="false" ht="12.8" hidden="false" customHeight="false" outlineLevel="0" collapsed="false">
      <c r="A875" s="2" t="s">
        <v>112</v>
      </c>
      <c r="B875" s="2" t="n">
        <v>536772</v>
      </c>
      <c r="C875" s="2" t="s">
        <v>518</v>
      </c>
      <c r="D875" s="2" t="s">
        <v>1158</v>
      </c>
      <c r="E875" s="2" t="s">
        <v>8</v>
      </c>
      <c r="F875" s="2" t="n">
        <v>1</v>
      </c>
      <c r="G875" s="2" t="s">
        <v>1159</v>
      </c>
    </row>
    <row r="876" customFormat="false" ht="12.8" hidden="false" customHeight="false" outlineLevel="0" collapsed="false">
      <c r="A876" s="2" t="s">
        <v>0</v>
      </c>
      <c r="B876" s="2" t="n">
        <v>529913</v>
      </c>
      <c r="C876" s="2" t="s">
        <v>518</v>
      </c>
      <c r="D876" s="2" t="s">
        <v>55</v>
      </c>
      <c r="E876" s="2" t="s">
        <v>2</v>
      </c>
      <c r="F876" s="2" t="n">
        <v>0</v>
      </c>
      <c r="G876" s="2" t="s">
        <v>3</v>
      </c>
    </row>
    <row r="877" customFormat="false" ht="12.8" hidden="false" customHeight="false" outlineLevel="0" collapsed="false">
      <c r="A877" s="2" t="s">
        <v>0</v>
      </c>
      <c r="B877" s="2" t="n">
        <v>529980</v>
      </c>
      <c r="C877" s="2" t="s">
        <v>518</v>
      </c>
      <c r="D877" s="2" t="s">
        <v>1867</v>
      </c>
      <c r="E877" s="2" t="s">
        <v>8</v>
      </c>
      <c r="F877" s="2" t="n">
        <v>1</v>
      </c>
      <c r="G877" s="2" t="s">
        <v>449</v>
      </c>
    </row>
    <row r="878" customFormat="false" ht="12.8" hidden="false" customHeight="false" outlineLevel="0" collapsed="false">
      <c r="A878" s="2" t="s">
        <v>0</v>
      </c>
      <c r="B878" s="2" t="n">
        <v>530023</v>
      </c>
      <c r="C878" s="2" t="s">
        <v>518</v>
      </c>
      <c r="D878" s="2" t="s">
        <v>1556</v>
      </c>
      <c r="E878" s="2" t="s">
        <v>2</v>
      </c>
      <c r="F878" s="2" t="n">
        <v>0</v>
      </c>
      <c r="G878" s="2" t="s">
        <v>3</v>
      </c>
    </row>
    <row r="879" customFormat="false" ht="12.8" hidden="false" customHeight="false" outlineLevel="0" collapsed="false">
      <c r="A879" s="2" t="s">
        <v>110</v>
      </c>
      <c r="B879" s="2" t="n">
        <v>37141</v>
      </c>
      <c r="C879" s="2" t="s">
        <v>980</v>
      </c>
      <c r="D879" s="2" t="s">
        <v>49</v>
      </c>
      <c r="E879" s="2" t="s">
        <v>8</v>
      </c>
      <c r="F879" s="2" t="n">
        <v>0</v>
      </c>
      <c r="G879" s="2" t="s">
        <v>3</v>
      </c>
    </row>
    <row r="880" customFormat="false" ht="12.8" hidden="false" customHeight="false" outlineLevel="0" collapsed="false">
      <c r="A880" s="2" t="s">
        <v>182</v>
      </c>
      <c r="B880" s="2" t="n">
        <v>717566</v>
      </c>
      <c r="C880" s="2" t="s">
        <v>980</v>
      </c>
      <c r="D880" s="2" t="s">
        <v>1868</v>
      </c>
      <c r="E880" s="2" t="s">
        <v>2</v>
      </c>
      <c r="F880" s="2" t="n">
        <v>0</v>
      </c>
      <c r="G880" s="2" t="s">
        <v>3</v>
      </c>
    </row>
    <row r="881" customFormat="false" ht="12.8" hidden="false" customHeight="false" outlineLevel="0" collapsed="false">
      <c r="A881" s="2" t="s">
        <v>112</v>
      </c>
      <c r="B881" s="2" t="n">
        <v>536881</v>
      </c>
      <c r="C881" s="2" t="s">
        <v>980</v>
      </c>
      <c r="D881" s="2" t="s">
        <v>1869</v>
      </c>
      <c r="E881" s="2" t="s">
        <v>2</v>
      </c>
      <c r="F881" s="2" t="n">
        <v>0</v>
      </c>
      <c r="G881" s="2" t="s">
        <v>3</v>
      </c>
    </row>
    <row r="882" customFormat="false" ht="12.8" hidden="false" customHeight="false" outlineLevel="0" collapsed="false">
      <c r="A882" s="2" t="s">
        <v>182</v>
      </c>
      <c r="B882" s="2" t="n">
        <v>717605</v>
      </c>
      <c r="C882" s="2" t="s">
        <v>980</v>
      </c>
      <c r="D882" s="2" t="s">
        <v>56</v>
      </c>
      <c r="E882" s="2" t="s">
        <v>8</v>
      </c>
      <c r="F882" s="2" t="n">
        <v>2</v>
      </c>
      <c r="G882" s="2" t="s">
        <v>449</v>
      </c>
    </row>
    <row r="883" customFormat="false" ht="12.8" hidden="false" customHeight="false" outlineLevel="0" collapsed="false">
      <c r="A883" s="2" t="s">
        <v>79</v>
      </c>
      <c r="B883" s="2" t="n">
        <v>452066</v>
      </c>
      <c r="C883" s="2" t="s">
        <v>980</v>
      </c>
      <c r="D883" s="2" t="s">
        <v>20</v>
      </c>
      <c r="E883" s="2" t="s">
        <v>2</v>
      </c>
      <c r="F883" s="2" t="n">
        <v>0</v>
      </c>
      <c r="G883" s="2" t="s">
        <v>3</v>
      </c>
    </row>
    <row r="884" customFormat="false" ht="12.8" hidden="false" customHeight="false" outlineLevel="0" collapsed="false">
      <c r="A884" s="2" t="s">
        <v>0</v>
      </c>
      <c r="B884" s="2" t="n">
        <v>529255</v>
      </c>
      <c r="C884" s="2" t="s">
        <v>819</v>
      </c>
      <c r="D884" s="2" t="s">
        <v>820</v>
      </c>
      <c r="E884" s="2" t="s">
        <v>8</v>
      </c>
      <c r="F884" s="2" t="n">
        <v>2</v>
      </c>
      <c r="G884" s="2" t="s">
        <v>258</v>
      </c>
    </row>
    <row r="885" customFormat="false" ht="12.8" hidden="false" customHeight="false" outlineLevel="0" collapsed="false">
      <c r="A885" s="2" t="s">
        <v>0</v>
      </c>
      <c r="B885" s="2" t="n">
        <v>530234</v>
      </c>
      <c r="C885" s="2" t="s">
        <v>819</v>
      </c>
      <c r="D885" s="2" t="s">
        <v>1870</v>
      </c>
      <c r="E885" s="2" t="s">
        <v>2</v>
      </c>
      <c r="F885" s="2" t="n">
        <v>0</v>
      </c>
      <c r="G885" s="2" t="s">
        <v>3</v>
      </c>
    </row>
    <row r="886" customFormat="false" ht="12.8" hidden="false" customHeight="false" outlineLevel="0" collapsed="false">
      <c r="A886" s="2" t="s">
        <v>112</v>
      </c>
      <c r="C886" s="2" t="s">
        <v>819</v>
      </c>
      <c r="D886" s="2" t="s">
        <v>1566</v>
      </c>
      <c r="E886" s="2" t="s">
        <v>2</v>
      </c>
      <c r="F886" s="2" t="n">
        <v>0</v>
      </c>
      <c r="G886" s="2" t="s">
        <v>3</v>
      </c>
    </row>
    <row r="887" customFormat="false" ht="12.8" hidden="false" customHeight="false" outlineLevel="0" collapsed="false">
      <c r="A887" s="2" t="s">
        <v>0</v>
      </c>
      <c r="B887" s="2" t="n">
        <v>530322</v>
      </c>
      <c r="C887" s="2" t="s">
        <v>566</v>
      </c>
      <c r="D887" s="2" t="s">
        <v>25</v>
      </c>
      <c r="E887" s="2" t="s">
        <v>8</v>
      </c>
      <c r="F887" s="2" t="n">
        <v>1</v>
      </c>
      <c r="G887" s="2" t="s">
        <v>421</v>
      </c>
    </row>
    <row r="888" customFormat="false" ht="12.8" hidden="false" customHeight="false" outlineLevel="0" collapsed="false">
      <c r="A888" s="2" t="s">
        <v>130</v>
      </c>
      <c r="B888" s="2" t="n">
        <v>556030</v>
      </c>
      <c r="C888" s="2" t="s">
        <v>566</v>
      </c>
      <c r="D888" s="2" t="s">
        <v>213</v>
      </c>
      <c r="E888" s="2" t="s">
        <v>2</v>
      </c>
      <c r="F888" s="2" t="n">
        <v>1</v>
      </c>
      <c r="G888" s="2" t="s">
        <v>421</v>
      </c>
    </row>
    <row r="889" customFormat="false" ht="12.8" hidden="false" customHeight="false" outlineLevel="0" collapsed="false">
      <c r="A889" s="2" t="s">
        <v>194</v>
      </c>
      <c r="B889" s="2" t="n">
        <v>454944</v>
      </c>
      <c r="C889" s="2" t="s">
        <v>566</v>
      </c>
      <c r="D889" s="2" t="s">
        <v>1233</v>
      </c>
      <c r="E889" s="2" t="s">
        <v>2</v>
      </c>
      <c r="F889" s="2" t="n">
        <v>0</v>
      </c>
      <c r="G889" s="2" t="s">
        <v>3</v>
      </c>
    </row>
    <row r="890" customFormat="false" ht="12.8" hidden="false" customHeight="false" outlineLevel="0" collapsed="false">
      <c r="A890" s="2" t="s">
        <v>112</v>
      </c>
      <c r="B890" s="2" t="n">
        <v>537136</v>
      </c>
      <c r="C890" s="2" t="s">
        <v>1871</v>
      </c>
      <c r="D890" s="2" t="s">
        <v>43</v>
      </c>
      <c r="E890" s="2" t="s">
        <v>8</v>
      </c>
      <c r="F890" s="2" t="n">
        <v>0</v>
      </c>
      <c r="G890" s="2" t="s">
        <v>3</v>
      </c>
    </row>
    <row r="891" customFormat="false" ht="12.8" hidden="false" customHeight="false" outlineLevel="0" collapsed="false">
      <c r="A891" s="2" t="s">
        <v>112</v>
      </c>
      <c r="C891" s="2" t="s">
        <v>1531</v>
      </c>
      <c r="D891" s="2" t="s">
        <v>1872</v>
      </c>
      <c r="E891" s="2" t="s">
        <v>8</v>
      </c>
      <c r="F891" s="2" t="n">
        <v>0</v>
      </c>
      <c r="G891" s="2" t="s">
        <v>3</v>
      </c>
    </row>
    <row r="892" customFormat="false" ht="12.8" hidden="false" customHeight="false" outlineLevel="0" collapsed="false">
      <c r="A892" s="2" t="s">
        <v>0</v>
      </c>
      <c r="B892" s="2" t="n">
        <v>530566</v>
      </c>
      <c r="C892" s="2" t="s">
        <v>1531</v>
      </c>
      <c r="D892" s="2" t="s">
        <v>1532</v>
      </c>
      <c r="E892" s="2" t="s">
        <v>8</v>
      </c>
      <c r="F892" s="2" t="n">
        <v>1</v>
      </c>
      <c r="G892" s="2" t="s">
        <v>449</v>
      </c>
    </row>
    <row r="893" customFormat="false" ht="12.8" hidden="false" customHeight="false" outlineLevel="0" collapsed="false">
      <c r="A893" s="2" t="s">
        <v>112</v>
      </c>
      <c r="C893" s="2" t="s">
        <v>1531</v>
      </c>
      <c r="D893" s="2" t="s">
        <v>92</v>
      </c>
      <c r="E893" s="2" t="s">
        <v>2</v>
      </c>
      <c r="F893" s="2" t="n">
        <v>0</v>
      </c>
      <c r="G893" s="2" t="s">
        <v>3</v>
      </c>
    </row>
    <row r="894" customFormat="false" ht="12.8" hidden="false" customHeight="false" outlineLevel="0" collapsed="false">
      <c r="A894" s="2" t="s">
        <v>0</v>
      </c>
      <c r="B894" s="2" t="n">
        <v>530606</v>
      </c>
      <c r="C894" s="2" t="s">
        <v>1531</v>
      </c>
      <c r="D894" s="2" t="s">
        <v>60</v>
      </c>
      <c r="E894" s="2" t="s">
        <v>2</v>
      </c>
      <c r="F894" s="2" t="n">
        <v>0</v>
      </c>
      <c r="G894" s="2" t="s">
        <v>3</v>
      </c>
    </row>
    <row r="895" customFormat="false" ht="12.8" hidden="false" customHeight="false" outlineLevel="0" collapsed="false">
      <c r="A895" s="2" t="s">
        <v>160</v>
      </c>
      <c r="B895" s="2" t="n">
        <v>323855</v>
      </c>
      <c r="C895" s="2" t="s">
        <v>1090</v>
      </c>
      <c r="D895" s="2" t="s">
        <v>1091</v>
      </c>
      <c r="E895" s="2" t="s">
        <v>8</v>
      </c>
      <c r="F895" s="2" t="n">
        <v>4</v>
      </c>
      <c r="G895" s="2" t="s">
        <v>1092</v>
      </c>
    </row>
    <row r="896" customFormat="false" ht="12.8" hidden="false" customHeight="false" outlineLevel="0" collapsed="false">
      <c r="A896" s="2" t="s">
        <v>0</v>
      </c>
      <c r="B896" s="2" t="n">
        <v>530657</v>
      </c>
      <c r="C896" s="2" t="s">
        <v>1090</v>
      </c>
      <c r="D896" s="2" t="s">
        <v>24</v>
      </c>
      <c r="E896" s="2" t="s">
        <v>2</v>
      </c>
      <c r="F896" s="2" t="n">
        <v>0</v>
      </c>
      <c r="G896" s="2" t="s">
        <v>3</v>
      </c>
    </row>
    <row r="897" customFormat="false" ht="12.8" hidden="false" customHeight="false" outlineLevel="0" collapsed="false">
      <c r="A897" s="2" t="s">
        <v>110</v>
      </c>
      <c r="C897" s="2" t="s">
        <v>1090</v>
      </c>
      <c r="D897" s="2" t="s">
        <v>179</v>
      </c>
      <c r="E897" s="2" t="s">
        <v>2</v>
      </c>
      <c r="F897" s="2" t="n">
        <v>0</v>
      </c>
      <c r="G897" s="2" t="s">
        <v>3</v>
      </c>
    </row>
    <row r="898" customFormat="false" ht="12.8" hidden="false" customHeight="false" outlineLevel="0" collapsed="false">
      <c r="A898" s="2" t="s">
        <v>0</v>
      </c>
      <c r="B898" s="2" t="n">
        <v>530838</v>
      </c>
      <c r="C898" s="2" t="s">
        <v>879</v>
      </c>
      <c r="D898" s="2" t="s">
        <v>878</v>
      </c>
      <c r="E898" s="2" t="s">
        <v>8</v>
      </c>
      <c r="F898" s="2" t="n">
        <v>1</v>
      </c>
      <c r="G898" s="2" t="s">
        <v>880</v>
      </c>
    </row>
    <row r="899" customFormat="false" ht="12.8" hidden="false" customHeight="false" outlineLevel="0" collapsed="false">
      <c r="A899" s="2" t="s">
        <v>182</v>
      </c>
      <c r="B899" s="2" t="n">
        <v>713805</v>
      </c>
      <c r="C899" s="2" t="s">
        <v>1873</v>
      </c>
      <c r="D899" s="2" t="s">
        <v>13</v>
      </c>
      <c r="E899" s="2" t="s">
        <v>2</v>
      </c>
      <c r="F899" s="2" t="n">
        <v>0</v>
      </c>
      <c r="G899" s="2" t="s">
        <v>3</v>
      </c>
    </row>
    <row r="900" customFormat="false" ht="12.8" hidden="false" customHeight="false" outlineLevel="0" collapsed="false">
      <c r="A900" s="2" t="s">
        <v>0</v>
      </c>
      <c r="B900" s="2" t="n">
        <v>531067</v>
      </c>
      <c r="C900" s="2" t="s">
        <v>882</v>
      </c>
      <c r="D900" s="2" t="s">
        <v>878</v>
      </c>
      <c r="E900" s="2" t="s">
        <v>8</v>
      </c>
      <c r="F900" s="2" t="n">
        <v>2</v>
      </c>
      <c r="G900" s="2" t="s">
        <v>883</v>
      </c>
    </row>
    <row r="901" customFormat="false" ht="12.8" hidden="false" customHeight="false" outlineLevel="0" collapsed="false">
      <c r="A901" s="2" t="s">
        <v>112</v>
      </c>
      <c r="B901" s="2" t="n">
        <v>537557</v>
      </c>
      <c r="C901" s="2" t="s">
        <v>1874</v>
      </c>
      <c r="D901" s="2" t="s">
        <v>26</v>
      </c>
      <c r="E901" s="2" t="s">
        <v>2</v>
      </c>
      <c r="F901" s="2" t="n">
        <v>0</v>
      </c>
      <c r="G901" s="2" t="s">
        <v>3</v>
      </c>
    </row>
    <row r="902" customFormat="false" ht="12.8" hidden="false" customHeight="false" outlineLevel="0" collapsed="false">
      <c r="A902" s="2" t="s">
        <v>79</v>
      </c>
      <c r="C902" s="2" t="s">
        <v>814</v>
      </c>
      <c r="D902" s="2" t="s">
        <v>85</v>
      </c>
      <c r="E902" s="2" t="s">
        <v>2</v>
      </c>
      <c r="F902" s="2" t="n">
        <v>0</v>
      </c>
      <c r="G902" s="2" t="s">
        <v>3</v>
      </c>
    </row>
    <row r="903" customFormat="false" ht="12.8" hidden="false" customHeight="false" outlineLevel="0" collapsed="false">
      <c r="A903" s="2" t="s">
        <v>0</v>
      </c>
      <c r="B903" s="2" t="n">
        <v>531192</v>
      </c>
      <c r="C903" s="2" t="s">
        <v>814</v>
      </c>
      <c r="D903" s="2" t="s">
        <v>1875</v>
      </c>
      <c r="E903" s="2" t="s">
        <v>2</v>
      </c>
      <c r="F903" s="2" t="n">
        <v>0</v>
      </c>
      <c r="G903" s="2" t="s">
        <v>1876</v>
      </c>
    </row>
    <row r="904" customFormat="false" ht="12.8" hidden="false" customHeight="false" outlineLevel="0" collapsed="false">
      <c r="A904" s="2" t="s">
        <v>160</v>
      </c>
      <c r="B904" s="2" t="n">
        <v>325083</v>
      </c>
      <c r="C904" s="2" t="s">
        <v>814</v>
      </c>
      <c r="D904" s="2" t="s">
        <v>815</v>
      </c>
      <c r="E904" s="2" t="s">
        <v>8</v>
      </c>
      <c r="F904" s="2" t="n">
        <v>1</v>
      </c>
      <c r="G904" s="2" t="s">
        <v>449</v>
      </c>
    </row>
    <row r="905" customFormat="false" ht="12.8" hidden="false" customHeight="false" outlineLevel="0" collapsed="false">
      <c r="A905" s="2" t="s">
        <v>0</v>
      </c>
      <c r="B905" s="2" t="n">
        <v>528280</v>
      </c>
      <c r="C905" s="2" t="s">
        <v>814</v>
      </c>
      <c r="D905" s="2" t="s">
        <v>825</v>
      </c>
      <c r="E905" s="2" t="s">
        <v>8</v>
      </c>
      <c r="F905" s="2" t="n">
        <v>1</v>
      </c>
      <c r="G905" s="2" t="s">
        <v>258</v>
      </c>
    </row>
    <row r="906" customFormat="false" ht="12.8" hidden="false" customHeight="false" outlineLevel="0" collapsed="false">
      <c r="A906" s="2" t="s">
        <v>182</v>
      </c>
      <c r="B906" s="2" t="n">
        <v>718469</v>
      </c>
      <c r="C906" s="2" t="s">
        <v>1877</v>
      </c>
      <c r="D906" s="2" t="s">
        <v>53</v>
      </c>
      <c r="E906" s="2" t="s">
        <v>2</v>
      </c>
      <c r="F906" s="2" t="n">
        <v>0</v>
      </c>
      <c r="G906" s="2" t="s">
        <v>3</v>
      </c>
    </row>
    <row r="907" customFormat="false" ht="12.8" hidden="false" customHeight="false" outlineLevel="0" collapsed="false">
      <c r="A907" s="2" t="s">
        <v>0</v>
      </c>
      <c r="B907" s="2" t="n">
        <v>531366</v>
      </c>
      <c r="C907" s="2" t="s">
        <v>1878</v>
      </c>
      <c r="D907" s="2" t="s">
        <v>1879</v>
      </c>
      <c r="E907" s="2" t="s">
        <v>2</v>
      </c>
      <c r="F907" s="2" t="n">
        <v>0</v>
      </c>
      <c r="G907" s="2" t="s">
        <v>3</v>
      </c>
    </row>
    <row r="908" customFormat="false" ht="12.8" hidden="false" customHeight="false" outlineLevel="0" collapsed="false">
      <c r="A908" s="2" t="s">
        <v>0</v>
      </c>
      <c r="B908" s="2" t="n">
        <v>531410</v>
      </c>
      <c r="C908" s="2" t="s">
        <v>900</v>
      </c>
      <c r="D908" s="2" t="s">
        <v>897</v>
      </c>
      <c r="E908" s="2" t="s">
        <v>8</v>
      </c>
      <c r="F908" s="2" t="n">
        <v>2</v>
      </c>
      <c r="G908" s="2" t="s">
        <v>449</v>
      </c>
    </row>
    <row r="909" customFormat="false" ht="12.8" hidden="false" customHeight="false" outlineLevel="0" collapsed="false">
      <c r="A909" s="2" t="s">
        <v>79</v>
      </c>
      <c r="B909" s="2" t="n">
        <v>452701</v>
      </c>
      <c r="C909" s="2" t="s">
        <v>900</v>
      </c>
      <c r="D909" s="2" t="s">
        <v>1370</v>
      </c>
      <c r="E909" s="2" t="s">
        <v>2</v>
      </c>
      <c r="F909" s="2" t="n">
        <v>0</v>
      </c>
      <c r="G909" s="2" t="s">
        <v>3</v>
      </c>
    </row>
    <row r="910" customFormat="false" ht="12.8" hidden="false" customHeight="false" outlineLevel="0" collapsed="false">
      <c r="A910" s="2" t="s">
        <v>182</v>
      </c>
      <c r="B910" s="2" t="n">
        <v>718656</v>
      </c>
      <c r="C910" s="2" t="s">
        <v>900</v>
      </c>
      <c r="D910" s="2" t="s">
        <v>1880</v>
      </c>
      <c r="E910" s="2" t="s">
        <v>718</v>
      </c>
      <c r="F910" s="2" t="n">
        <v>0</v>
      </c>
      <c r="G910" s="2" t="s">
        <v>3</v>
      </c>
    </row>
    <row r="911" customFormat="false" ht="12.8" hidden="false" customHeight="false" outlineLevel="0" collapsed="false">
      <c r="A911" s="2" t="s">
        <v>0</v>
      </c>
      <c r="B911" s="2" t="n">
        <v>531459</v>
      </c>
      <c r="C911" s="2" t="s">
        <v>900</v>
      </c>
      <c r="D911" s="2" t="s">
        <v>1482</v>
      </c>
      <c r="E911" s="2" t="s">
        <v>2</v>
      </c>
      <c r="F911" s="2" t="n">
        <v>1</v>
      </c>
      <c r="G911" s="2" t="s">
        <v>3</v>
      </c>
    </row>
    <row r="912" customFormat="false" ht="12.8" hidden="false" customHeight="false" outlineLevel="0" collapsed="false">
      <c r="A912" s="2" t="s">
        <v>451</v>
      </c>
      <c r="B912" s="2" t="n">
        <v>990229</v>
      </c>
      <c r="C912" s="2" t="s">
        <v>900</v>
      </c>
      <c r="D912" s="2" t="s">
        <v>1370</v>
      </c>
      <c r="E912" s="2" t="s">
        <v>2</v>
      </c>
      <c r="F912" s="2" t="n">
        <v>0</v>
      </c>
      <c r="G912" s="2" t="s">
        <v>3</v>
      </c>
    </row>
    <row r="913" customFormat="false" ht="12.8" hidden="false" customHeight="false" outlineLevel="0" collapsed="false">
      <c r="A913" s="2" t="s">
        <v>112</v>
      </c>
      <c r="B913" s="2" t="n">
        <v>538008</v>
      </c>
      <c r="C913" s="2" t="s">
        <v>592</v>
      </c>
      <c r="D913" s="2" t="s">
        <v>31</v>
      </c>
      <c r="E913" s="2" t="s">
        <v>2</v>
      </c>
      <c r="F913" s="2" t="n">
        <v>0</v>
      </c>
      <c r="G913" s="2" t="s">
        <v>3</v>
      </c>
    </row>
    <row r="914" customFormat="false" ht="12.8" hidden="false" customHeight="false" outlineLevel="0" collapsed="false">
      <c r="A914" s="2" t="s">
        <v>112</v>
      </c>
      <c r="B914" s="2" t="n">
        <v>538009</v>
      </c>
      <c r="C914" s="2" t="s">
        <v>592</v>
      </c>
      <c r="D914" s="2" t="s">
        <v>25</v>
      </c>
      <c r="E914" s="2" t="s">
        <v>2</v>
      </c>
      <c r="F914" s="2" t="n">
        <v>1</v>
      </c>
      <c r="G914" s="2" t="s">
        <v>449</v>
      </c>
    </row>
    <row r="915" customFormat="false" ht="12.8" hidden="false" customHeight="false" outlineLevel="0" collapsed="false">
      <c r="A915" s="2" t="s">
        <v>112</v>
      </c>
      <c r="B915" s="2" t="n">
        <v>538030</v>
      </c>
      <c r="C915" s="2" t="s">
        <v>592</v>
      </c>
      <c r="D915" s="2" t="s">
        <v>86</v>
      </c>
      <c r="E915" s="2" t="s">
        <v>2</v>
      </c>
      <c r="F915" s="2" t="n">
        <v>0</v>
      </c>
      <c r="G915" s="2" t="s">
        <v>3</v>
      </c>
    </row>
    <row r="916" customFormat="false" ht="12.8" hidden="false" customHeight="false" outlineLevel="0" collapsed="false">
      <c r="A916" s="2" t="s">
        <v>112</v>
      </c>
      <c r="B916" s="2" t="n">
        <v>538045</v>
      </c>
      <c r="C916" s="2" t="s">
        <v>592</v>
      </c>
      <c r="D916" s="2" t="s">
        <v>13</v>
      </c>
      <c r="E916" s="2" t="s">
        <v>2</v>
      </c>
      <c r="F916" s="2" t="n">
        <v>0</v>
      </c>
      <c r="G916" s="2" t="s">
        <v>3</v>
      </c>
    </row>
    <row r="917" customFormat="false" ht="12.8" hidden="false" customHeight="false" outlineLevel="0" collapsed="false">
      <c r="A917" s="2" t="s">
        <v>79</v>
      </c>
      <c r="B917" s="2" t="n">
        <v>452790</v>
      </c>
      <c r="C917" s="2" t="s">
        <v>592</v>
      </c>
      <c r="D917" s="2" t="s">
        <v>31</v>
      </c>
      <c r="E917" s="2" t="s">
        <v>2</v>
      </c>
      <c r="F917" s="2" t="n">
        <v>0</v>
      </c>
      <c r="G917" s="2" t="s">
        <v>3</v>
      </c>
    </row>
    <row r="918" customFormat="false" ht="12.8" hidden="false" customHeight="false" outlineLevel="0" collapsed="false">
      <c r="A918" s="2" t="s">
        <v>79</v>
      </c>
      <c r="B918" s="2" t="n">
        <v>452807</v>
      </c>
      <c r="C918" s="2" t="s">
        <v>907</v>
      </c>
      <c r="D918" s="2" t="s">
        <v>1057</v>
      </c>
      <c r="E918" s="2" t="s">
        <v>8</v>
      </c>
      <c r="F918" s="2" t="n">
        <v>1</v>
      </c>
      <c r="G918" s="2" t="s">
        <v>449</v>
      </c>
    </row>
    <row r="919" customFormat="false" ht="12.8" hidden="false" customHeight="false" outlineLevel="0" collapsed="false">
      <c r="A919" s="2" t="s">
        <v>130</v>
      </c>
      <c r="B919" s="2" t="n">
        <v>557012</v>
      </c>
      <c r="C919" s="2" t="s">
        <v>907</v>
      </c>
      <c r="D919" s="2" t="s">
        <v>897</v>
      </c>
      <c r="E919" s="2" t="s">
        <v>8</v>
      </c>
      <c r="F919" s="2" t="n">
        <v>2</v>
      </c>
      <c r="G919" s="2" t="s">
        <v>449</v>
      </c>
    </row>
    <row r="920" customFormat="false" ht="12.8" hidden="false" customHeight="false" outlineLevel="0" collapsed="false">
      <c r="A920" s="2" t="s">
        <v>451</v>
      </c>
      <c r="C920" s="2" t="s">
        <v>907</v>
      </c>
      <c r="D920" s="2" t="s">
        <v>57</v>
      </c>
      <c r="E920" s="2" t="s">
        <v>2</v>
      </c>
      <c r="F920" s="2" t="n">
        <v>0</v>
      </c>
      <c r="G920" s="2" t="s">
        <v>3</v>
      </c>
    </row>
    <row r="921" customFormat="false" ht="12.8" hidden="false" customHeight="false" outlineLevel="0" collapsed="false">
      <c r="A921" s="2" t="s">
        <v>0</v>
      </c>
      <c r="B921" s="2" t="n">
        <v>531630</v>
      </c>
      <c r="C921" s="2" t="s">
        <v>907</v>
      </c>
      <c r="D921" s="2" t="s">
        <v>1881</v>
      </c>
      <c r="E921" s="2" t="s">
        <v>2</v>
      </c>
      <c r="F921" s="2" t="n">
        <v>0</v>
      </c>
      <c r="G921" s="2" t="s">
        <v>3</v>
      </c>
    </row>
    <row r="922" customFormat="false" ht="12.8" hidden="false" customHeight="false" outlineLevel="0" collapsed="false">
      <c r="A922" s="2" t="s">
        <v>194</v>
      </c>
      <c r="C922" s="2" t="s">
        <v>907</v>
      </c>
      <c r="D922" s="2" t="s">
        <v>42</v>
      </c>
      <c r="E922" s="2" t="s">
        <v>8</v>
      </c>
      <c r="F922" s="2" t="n">
        <v>0</v>
      </c>
      <c r="G922" s="2" t="s">
        <v>3</v>
      </c>
    </row>
    <row r="923" customFormat="false" ht="12.8" hidden="false" customHeight="false" outlineLevel="0" collapsed="false">
      <c r="A923" s="2" t="s">
        <v>110</v>
      </c>
      <c r="B923" s="2" t="n">
        <v>170908</v>
      </c>
      <c r="C923" s="2" t="s">
        <v>1198</v>
      </c>
      <c r="D923" s="2" t="s">
        <v>1199</v>
      </c>
      <c r="E923" s="2" t="s">
        <v>8</v>
      </c>
      <c r="F923" s="2" t="n">
        <v>1</v>
      </c>
      <c r="G923" s="2" t="s">
        <v>421</v>
      </c>
    </row>
    <row r="924" customFormat="false" ht="12.8" hidden="false" customHeight="false" outlineLevel="0" collapsed="false">
      <c r="A924" s="2" t="s">
        <v>110</v>
      </c>
      <c r="C924" s="2" t="s">
        <v>1198</v>
      </c>
      <c r="D924" s="2" t="s">
        <v>1273</v>
      </c>
      <c r="E924" s="2" t="s">
        <v>8</v>
      </c>
      <c r="F924" s="2" t="n">
        <v>1</v>
      </c>
      <c r="G924" s="2" t="s">
        <v>421</v>
      </c>
    </row>
    <row r="925" customFormat="false" ht="12.8" hidden="false" customHeight="false" outlineLevel="0" collapsed="false">
      <c r="A925" s="2" t="s">
        <v>0</v>
      </c>
      <c r="B925" s="2" t="n">
        <v>531763</v>
      </c>
      <c r="C925" s="2" t="s">
        <v>1198</v>
      </c>
      <c r="D925" s="2" t="s">
        <v>49</v>
      </c>
      <c r="E925" s="2" t="s">
        <v>2</v>
      </c>
      <c r="F925" s="2" t="n">
        <v>0</v>
      </c>
      <c r="G925" s="2" t="s">
        <v>3</v>
      </c>
    </row>
    <row r="926" customFormat="false" ht="12.8" hidden="false" customHeight="false" outlineLevel="0" collapsed="false">
      <c r="A926" s="2" t="s">
        <v>0</v>
      </c>
      <c r="B926" s="2" t="n">
        <v>531833</v>
      </c>
      <c r="C926" s="2" t="s">
        <v>1258</v>
      </c>
      <c r="D926" s="2" t="s">
        <v>322</v>
      </c>
      <c r="E926" s="2" t="s">
        <v>8</v>
      </c>
      <c r="F926" s="2" t="n">
        <v>0</v>
      </c>
      <c r="G926" s="2" t="s">
        <v>3</v>
      </c>
    </row>
    <row r="927" customFormat="false" ht="12.8" hidden="false" customHeight="false" outlineLevel="0" collapsed="false">
      <c r="A927" s="2" t="s">
        <v>130</v>
      </c>
      <c r="B927" s="2" t="n">
        <v>557242</v>
      </c>
      <c r="C927" s="2" t="s">
        <v>1258</v>
      </c>
      <c r="D927" s="2" t="s">
        <v>49</v>
      </c>
      <c r="E927" s="2" t="s">
        <v>2</v>
      </c>
      <c r="F927" s="2" t="n">
        <v>1</v>
      </c>
      <c r="G927" s="2" t="s">
        <v>492</v>
      </c>
    </row>
    <row r="928" customFormat="false" ht="12.8" hidden="false" customHeight="false" outlineLevel="0" collapsed="false">
      <c r="A928" s="2" t="s">
        <v>112</v>
      </c>
      <c r="C928" s="2" t="s">
        <v>1882</v>
      </c>
      <c r="D928" s="2" t="s">
        <v>26</v>
      </c>
      <c r="E928" s="2" t="s">
        <v>2</v>
      </c>
      <c r="F928" s="2" t="n">
        <v>0</v>
      </c>
      <c r="G928" s="2" t="s">
        <v>3</v>
      </c>
    </row>
    <row r="929" customFormat="false" ht="12.8" hidden="false" customHeight="false" outlineLevel="0" collapsed="false">
      <c r="A929" s="2" t="s">
        <v>130</v>
      </c>
      <c r="B929" s="2" t="n">
        <v>557294</v>
      </c>
      <c r="C929" s="2" t="s">
        <v>1882</v>
      </c>
      <c r="D929" s="2" t="s">
        <v>34</v>
      </c>
      <c r="E929" s="2" t="s">
        <v>8</v>
      </c>
      <c r="F929" s="2" t="n">
        <v>0</v>
      </c>
      <c r="G929" s="2" t="s">
        <v>3</v>
      </c>
    </row>
    <row r="930" customFormat="false" ht="12.8" hidden="false" customHeight="false" outlineLevel="0" collapsed="false">
      <c r="A930" s="2" t="s">
        <v>451</v>
      </c>
      <c r="B930" s="2" t="n">
        <v>99127</v>
      </c>
      <c r="C930" s="2" t="s">
        <v>1883</v>
      </c>
      <c r="D930" s="2" t="s">
        <v>49</v>
      </c>
      <c r="E930" s="2" t="s">
        <v>8</v>
      </c>
      <c r="F930" s="2" t="n">
        <v>0</v>
      </c>
      <c r="G930" s="2" t="s">
        <v>3</v>
      </c>
    </row>
    <row r="931" customFormat="false" ht="12.8" hidden="false" customHeight="false" outlineLevel="0" collapsed="false">
      <c r="A931" s="2" t="s">
        <v>79</v>
      </c>
      <c r="B931" s="2" t="n">
        <v>453034</v>
      </c>
      <c r="C931" s="2" t="s">
        <v>1883</v>
      </c>
      <c r="D931" s="2" t="s">
        <v>1884</v>
      </c>
      <c r="E931" s="2" t="s">
        <v>2</v>
      </c>
      <c r="F931" s="2" t="n">
        <v>0</v>
      </c>
      <c r="G931" s="2" t="s">
        <v>3</v>
      </c>
    </row>
    <row r="932" customFormat="false" ht="12.8" hidden="false" customHeight="false" outlineLevel="0" collapsed="false">
      <c r="A932" s="2" t="s">
        <v>112</v>
      </c>
      <c r="C932" s="2" t="s">
        <v>862</v>
      </c>
      <c r="D932" s="2" t="s">
        <v>1885</v>
      </c>
      <c r="E932" s="2" t="s">
        <v>2</v>
      </c>
      <c r="F932" s="2" t="n">
        <v>0</v>
      </c>
      <c r="G932" s="2" t="s">
        <v>3</v>
      </c>
    </row>
    <row r="933" customFormat="false" ht="12.8" hidden="false" customHeight="false" outlineLevel="0" collapsed="false">
      <c r="A933" s="2" t="s">
        <v>0</v>
      </c>
      <c r="B933" s="2" t="n">
        <v>532167</v>
      </c>
      <c r="C933" s="2" t="s">
        <v>862</v>
      </c>
      <c r="D933" s="2" t="s">
        <v>291</v>
      </c>
      <c r="E933" s="2" t="s">
        <v>8</v>
      </c>
      <c r="F933" s="2" t="n">
        <v>2</v>
      </c>
      <c r="G933" s="2" t="s">
        <v>602</v>
      </c>
    </row>
    <row r="934" customFormat="false" ht="12.8" hidden="false" customHeight="false" outlineLevel="0" collapsed="false">
      <c r="A934" s="2" t="s">
        <v>182</v>
      </c>
      <c r="B934" s="2" t="n">
        <v>719488</v>
      </c>
      <c r="C934" s="2" t="s">
        <v>862</v>
      </c>
      <c r="D934" s="2" t="s">
        <v>86</v>
      </c>
      <c r="E934" s="2" t="s">
        <v>8</v>
      </c>
      <c r="F934" s="2" t="n">
        <v>0</v>
      </c>
      <c r="G934" s="2" t="s">
        <v>3</v>
      </c>
    </row>
    <row r="935" customFormat="false" ht="12.8" hidden="false" customHeight="false" outlineLevel="0" collapsed="false">
      <c r="A935" s="2" t="s">
        <v>0</v>
      </c>
      <c r="B935" s="2" t="n">
        <v>532200</v>
      </c>
      <c r="C935" s="2" t="s">
        <v>931</v>
      </c>
      <c r="D935" s="2" t="s">
        <v>932</v>
      </c>
      <c r="E935" s="2" t="s">
        <v>8</v>
      </c>
      <c r="F935" s="2" t="n">
        <v>2</v>
      </c>
      <c r="G935" s="2" t="s">
        <v>933</v>
      </c>
    </row>
    <row r="936" customFormat="false" ht="12.8" hidden="false" customHeight="false" outlineLevel="0" collapsed="false">
      <c r="A936" s="2" t="s">
        <v>130</v>
      </c>
      <c r="B936" s="2" t="n">
        <v>557582</v>
      </c>
      <c r="C936" s="2" t="s">
        <v>931</v>
      </c>
      <c r="D936" s="2" t="s">
        <v>1886</v>
      </c>
      <c r="E936" s="2" t="s">
        <v>2</v>
      </c>
      <c r="F936" s="2" t="n">
        <v>0</v>
      </c>
      <c r="G936" s="2" t="s">
        <v>3</v>
      </c>
    </row>
    <row r="937" customFormat="false" ht="12.8" hidden="false" customHeight="false" outlineLevel="0" collapsed="false">
      <c r="A937" s="2" t="s">
        <v>110</v>
      </c>
      <c r="C937" s="2" t="s">
        <v>634</v>
      </c>
      <c r="D937" s="2" t="s">
        <v>1885</v>
      </c>
      <c r="E937" s="2" t="s">
        <v>166</v>
      </c>
      <c r="F937" s="2" t="n">
        <v>0</v>
      </c>
      <c r="G937" s="2" t="s">
        <v>3</v>
      </c>
    </row>
    <row r="938" customFormat="false" ht="12.8" hidden="false" customHeight="false" outlineLevel="0" collapsed="false">
      <c r="A938" s="2" t="s">
        <v>0</v>
      </c>
      <c r="B938" s="2" t="n">
        <v>532301</v>
      </c>
      <c r="C938" s="2" t="s">
        <v>634</v>
      </c>
      <c r="D938" s="2" t="s">
        <v>42</v>
      </c>
      <c r="E938" s="2" t="s">
        <v>2</v>
      </c>
      <c r="F938" s="2" t="n">
        <v>0</v>
      </c>
      <c r="G938" s="2" t="s">
        <v>3</v>
      </c>
    </row>
    <row r="939" customFormat="false" ht="12.8" hidden="false" customHeight="false" outlineLevel="0" collapsed="false">
      <c r="A939" s="2" t="s">
        <v>130</v>
      </c>
      <c r="C939" s="2" t="s">
        <v>634</v>
      </c>
      <c r="D939" s="2" t="s">
        <v>1887</v>
      </c>
      <c r="E939" s="2" t="s">
        <v>2</v>
      </c>
      <c r="F939" s="2" t="n">
        <v>0</v>
      </c>
      <c r="G939" s="2" t="s">
        <v>3</v>
      </c>
    </row>
    <row r="940" customFormat="false" ht="12.8" hidden="false" customHeight="false" outlineLevel="0" collapsed="false">
      <c r="A940" s="2" t="s">
        <v>0</v>
      </c>
      <c r="B940" s="2" t="n">
        <v>531226</v>
      </c>
      <c r="C940" s="2" t="s">
        <v>634</v>
      </c>
      <c r="D940" s="2" t="s">
        <v>1533</v>
      </c>
      <c r="E940" s="2" t="s">
        <v>8</v>
      </c>
      <c r="F940" s="2" t="n">
        <v>1</v>
      </c>
      <c r="G940" s="2" t="s">
        <v>421</v>
      </c>
    </row>
    <row r="941" customFormat="false" ht="12.8" hidden="false" customHeight="false" outlineLevel="0" collapsed="false">
      <c r="A941" s="2" t="s">
        <v>160</v>
      </c>
      <c r="B941" s="2" t="n">
        <v>325572</v>
      </c>
      <c r="C941" s="2" t="s">
        <v>634</v>
      </c>
      <c r="D941" s="2" t="s">
        <v>635</v>
      </c>
      <c r="E941" s="2" t="s">
        <v>8</v>
      </c>
      <c r="F941" s="2" t="n">
        <v>1</v>
      </c>
      <c r="G941" s="2" t="s">
        <v>449</v>
      </c>
    </row>
    <row r="942" customFormat="false" ht="12.8" hidden="false" customHeight="false" outlineLevel="0" collapsed="false">
      <c r="A942" s="2" t="s">
        <v>0</v>
      </c>
      <c r="B942" s="2" t="n">
        <v>532544</v>
      </c>
      <c r="C942" s="2" t="s">
        <v>532</v>
      </c>
      <c r="D942" s="2" t="s">
        <v>536</v>
      </c>
      <c r="E942" s="2" t="s">
        <v>8</v>
      </c>
      <c r="F942" s="2" t="n">
        <v>1</v>
      </c>
      <c r="G942" s="2" t="s">
        <v>537</v>
      </c>
    </row>
    <row r="943" customFormat="false" ht="12.8" hidden="false" customHeight="false" outlineLevel="0" collapsed="false">
      <c r="A943" s="2" t="s">
        <v>0</v>
      </c>
      <c r="B943" s="2" t="n">
        <v>532540</v>
      </c>
      <c r="C943" s="2" t="s">
        <v>532</v>
      </c>
      <c r="D943" s="2" t="s">
        <v>886</v>
      </c>
      <c r="E943" s="2" t="s">
        <v>8</v>
      </c>
      <c r="F943" s="2" t="n">
        <v>2</v>
      </c>
      <c r="G943" s="2" t="s">
        <v>887</v>
      </c>
    </row>
    <row r="944" customFormat="false" ht="12.8" hidden="false" customHeight="false" outlineLevel="0" collapsed="false">
      <c r="A944" s="2" t="s">
        <v>110</v>
      </c>
      <c r="B944" s="2" t="n">
        <v>40601</v>
      </c>
      <c r="C944" s="2" t="s">
        <v>532</v>
      </c>
      <c r="D944" s="2" t="s">
        <v>1888</v>
      </c>
      <c r="E944" s="2" t="s">
        <v>2</v>
      </c>
      <c r="F944" s="2" t="n">
        <v>0</v>
      </c>
      <c r="G944" s="2" t="s">
        <v>3</v>
      </c>
    </row>
    <row r="945" customFormat="false" ht="12.8" hidden="false" customHeight="false" outlineLevel="0" collapsed="false">
      <c r="A945" s="2" t="s">
        <v>130</v>
      </c>
      <c r="B945" s="2" t="n">
        <v>557697</v>
      </c>
      <c r="C945" s="2" t="s">
        <v>532</v>
      </c>
      <c r="D945" s="2" t="s">
        <v>1886</v>
      </c>
      <c r="E945" s="2" t="s">
        <v>2</v>
      </c>
      <c r="F945" s="2" t="n">
        <v>0</v>
      </c>
      <c r="G945" s="2" t="s">
        <v>3</v>
      </c>
    </row>
    <row r="946" customFormat="false" ht="12.8" hidden="false" customHeight="false" outlineLevel="0" collapsed="false">
      <c r="A946" s="2" t="s">
        <v>194</v>
      </c>
      <c r="B946" s="2" t="n">
        <v>455665</v>
      </c>
      <c r="C946" s="2" t="s">
        <v>532</v>
      </c>
      <c r="D946" s="2" t="s">
        <v>152</v>
      </c>
      <c r="E946" s="2" t="s">
        <v>8</v>
      </c>
      <c r="F946" s="2" t="n">
        <v>1</v>
      </c>
      <c r="G946" s="2" t="s">
        <v>526</v>
      </c>
    </row>
    <row r="947" customFormat="false" ht="12.8" hidden="false" customHeight="false" outlineLevel="0" collapsed="false">
      <c r="A947" s="2" t="s">
        <v>0</v>
      </c>
      <c r="B947" s="2" t="n">
        <v>532375</v>
      </c>
      <c r="C947" s="2" t="s">
        <v>532</v>
      </c>
      <c r="D947" s="2" t="s">
        <v>152</v>
      </c>
      <c r="E947" s="2" t="s">
        <v>2</v>
      </c>
      <c r="F947" s="2" t="n">
        <v>0</v>
      </c>
      <c r="G947" s="2" t="s">
        <v>3</v>
      </c>
    </row>
    <row r="948" customFormat="false" ht="12.8" hidden="false" customHeight="false" outlineLevel="0" collapsed="false">
      <c r="A948" s="2" t="s">
        <v>112</v>
      </c>
      <c r="B948" s="2" t="n">
        <v>538707</v>
      </c>
      <c r="C948" s="2" t="s">
        <v>532</v>
      </c>
      <c r="D948" s="2" t="s">
        <v>53</v>
      </c>
      <c r="E948" s="2" t="s">
        <v>2</v>
      </c>
      <c r="F948" s="2" t="n">
        <v>0</v>
      </c>
      <c r="G948" s="2" t="s">
        <v>3</v>
      </c>
    </row>
    <row r="949" customFormat="false" ht="12.8" hidden="false" customHeight="false" outlineLevel="0" collapsed="false">
      <c r="A949" s="2" t="s">
        <v>0</v>
      </c>
      <c r="B949" s="2" t="n">
        <v>532387</v>
      </c>
      <c r="C949" s="2" t="s">
        <v>532</v>
      </c>
      <c r="D949" s="2" t="s">
        <v>25</v>
      </c>
      <c r="E949" s="2" t="s">
        <v>8</v>
      </c>
      <c r="F949" s="2" t="n">
        <v>0</v>
      </c>
      <c r="G949" s="2" t="s">
        <v>3</v>
      </c>
    </row>
    <row r="950" customFormat="false" ht="12.8" hidden="false" customHeight="false" outlineLevel="0" collapsed="false">
      <c r="A950" s="2" t="s">
        <v>79</v>
      </c>
      <c r="B950" s="2" t="n">
        <v>453237</v>
      </c>
      <c r="C950" s="2" t="s">
        <v>532</v>
      </c>
      <c r="E950" s="2" t="s">
        <v>2</v>
      </c>
      <c r="F950" s="2" t="n">
        <v>0</v>
      </c>
      <c r="G950" s="2" t="s">
        <v>3</v>
      </c>
    </row>
    <row r="951" customFormat="false" ht="12.8" hidden="false" customHeight="false" outlineLevel="0" collapsed="false">
      <c r="A951" s="2" t="s">
        <v>0</v>
      </c>
      <c r="B951" s="2" t="n">
        <v>532425</v>
      </c>
      <c r="C951" s="2" t="s">
        <v>493</v>
      </c>
      <c r="D951" s="2" t="s">
        <v>155</v>
      </c>
      <c r="E951" s="2" t="s">
        <v>8</v>
      </c>
      <c r="F951" s="2" t="n">
        <v>1</v>
      </c>
      <c r="G951" s="2" t="s">
        <v>508</v>
      </c>
      <c r="H951" s="0" t="s">
        <v>1889</v>
      </c>
    </row>
    <row r="952" customFormat="false" ht="12.8" hidden="false" customHeight="false" outlineLevel="0" collapsed="false">
      <c r="A952" s="2" t="s">
        <v>160</v>
      </c>
      <c r="B952" s="2" t="n">
        <v>325696</v>
      </c>
      <c r="C952" s="2" t="s">
        <v>493</v>
      </c>
      <c r="D952" s="2" t="s">
        <v>203</v>
      </c>
      <c r="E952" s="2" t="s">
        <v>8</v>
      </c>
      <c r="F952" s="2" t="n">
        <v>1</v>
      </c>
      <c r="G952" s="2" t="s">
        <v>1322</v>
      </c>
    </row>
    <row r="953" customFormat="false" ht="12.8" hidden="false" customHeight="false" outlineLevel="0" collapsed="false">
      <c r="A953" s="2" t="s">
        <v>0</v>
      </c>
      <c r="B953" s="2" t="n">
        <v>532433</v>
      </c>
      <c r="C953" s="2" t="s">
        <v>493</v>
      </c>
      <c r="D953" s="2" t="s">
        <v>1890</v>
      </c>
      <c r="E953" s="2" t="s">
        <v>2</v>
      </c>
      <c r="F953" s="2" t="n">
        <v>0</v>
      </c>
      <c r="G953" s="2" t="s">
        <v>3</v>
      </c>
    </row>
    <row r="954" customFormat="false" ht="12.8" hidden="false" customHeight="false" outlineLevel="0" collapsed="false">
      <c r="A954" s="2" t="s">
        <v>112</v>
      </c>
      <c r="B954" s="2" t="n">
        <v>538783</v>
      </c>
      <c r="C954" s="2" t="s">
        <v>493</v>
      </c>
      <c r="D954" s="2" t="s">
        <v>494</v>
      </c>
      <c r="E954" s="2" t="s">
        <v>8</v>
      </c>
      <c r="F954" s="2" t="n">
        <v>1</v>
      </c>
      <c r="G954" s="2" t="s">
        <v>495</v>
      </c>
    </row>
    <row r="955" customFormat="false" ht="12.8" hidden="false" customHeight="false" outlineLevel="0" collapsed="false">
      <c r="A955" s="2" t="s">
        <v>160</v>
      </c>
      <c r="B955" s="2" t="n">
        <v>325747</v>
      </c>
      <c r="C955" s="2" t="s">
        <v>493</v>
      </c>
      <c r="D955" s="2" t="s">
        <v>1836</v>
      </c>
      <c r="E955" s="2" t="s">
        <v>2</v>
      </c>
      <c r="F955" s="2" t="n">
        <v>0</v>
      </c>
      <c r="G955" s="2" t="s">
        <v>3</v>
      </c>
    </row>
    <row r="956" customFormat="false" ht="12.8" hidden="false" customHeight="false" outlineLevel="0" collapsed="false">
      <c r="A956" s="2" t="s">
        <v>110</v>
      </c>
      <c r="B956" s="2" t="n">
        <v>40891</v>
      </c>
      <c r="C956" s="2" t="s">
        <v>493</v>
      </c>
    </row>
    <row r="957" customFormat="false" ht="12.8" hidden="false" customHeight="false" outlineLevel="0" collapsed="false">
      <c r="A957" s="2" t="s">
        <v>0</v>
      </c>
      <c r="B957" s="2" t="n">
        <v>532462</v>
      </c>
      <c r="C957" s="2" t="s">
        <v>493</v>
      </c>
      <c r="D957" s="2" t="s">
        <v>1891</v>
      </c>
      <c r="E957" s="2" t="s">
        <v>2</v>
      </c>
      <c r="F957" s="2" t="n">
        <v>0</v>
      </c>
      <c r="G957" s="2" t="s">
        <v>3</v>
      </c>
    </row>
    <row r="958" customFormat="false" ht="12.8" hidden="false" customHeight="false" outlineLevel="0" collapsed="false">
      <c r="A958" s="2" t="s">
        <v>0</v>
      </c>
      <c r="B958" s="2" t="n">
        <v>532477</v>
      </c>
      <c r="C958" s="2" t="s">
        <v>493</v>
      </c>
      <c r="D958" s="2" t="s">
        <v>49</v>
      </c>
      <c r="E958" s="2" t="s">
        <v>8</v>
      </c>
      <c r="F958" s="2" t="n">
        <v>0</v>
      </c>
      <c r="G958" s="2" t="s">
        <v>3</v>
      </c>
    </row>
    <row r="959" customFormat="false" ht="12.8" hidden="false" customHeight="false" outlineLevel="0" collapsed="false">
      <c r="A959" s="2" t="s">
        <v>194</v>
      </c>
      <c r="C959" s="2" t="s">
        <v>493</v>
      </c>
      <c r="D959" s="2" t="s">
        <v>25</v>
      </c>
      <c r="E959" s="2" t="s">
        <v>8</v>
      </c>
      <c r="F959" s="2" t="n">
        <v>1</v>
      </c>
      <c r="G959" s="2" t="s">
        <v>421</v>
      </c>
    </row>
    <row r="960" customFormat="false" ht="12.8" hidden="false" customHeight="false" outlineLevel="0" collapsed="false">
      <c r="A960" s="2" t="s">
        <v>130</v>
      </c>
      <c r="C960" s="2" t="s">
        <v>567</v>
      </c>
      <c r="D960" s="2" t="s">
        <v>851</v>
      </c>
      <c r="E960" s="2" t="s">
        <v>8</v>
      </c>
      <c r="F960" s="2" t="n">
        <v>1</v>
      </c>
      <c r="G960" s="2" t="s">
        <v>852</v>
      </c>
    </row>
    <row r="961" customFormat="false" ht="12.8" hidden="false" customHeight="false" outlineLevel="0" collapsed="false">
      <c r="A961" s="2" t="s">
        <v>182</v>
      </c>
      <c r="B961" s="2" t="n">
        <v>719693</v>
      </c>
      <c r="C961" s="2" t="s">
        <v>567</v>
      </c>
      <c r="D961" s="2" t="s">
        <v>791</v>
      </c>
      <c r="E961" s="2" t="s">
        <v>8</v>
      </c>
      <c r="F961" s="2" t="n">
        <v>1</v>
      </c>
      <c r="G961" s="2" t="s">
        <v>792</v>
      </c>
    </row>
    <row r="962" customFormat="false" ht="12.8" hidden="false" customHeight="false" outlineLevel="0" collapsed="false">
      <c r="A962" s="2" t="s">
        <v>79</v>
      </c>
      <c r="B962" s="2" t="n">
        <v>453327</v>
      </c>
      <c r="C962" s="2" t="s">
        <v>567</v>
      </c>
    </row>
    <row r="963" customFormat="false" ht="12.8" hidden="false" customHeight="false" outlineLevel="0" collapsed="false">
      <c r="A963" s="2" t="s">
        <v>79</v>
      </c>
      <c r="B963" s="2" t="n">
        <v>453328</v>
      </c>
      <c r="C963" s="2" t="s">
        <v>567</v>
      </c>
      <c r="D963" s="2" t="s">
        <v>536</v>
      </c>
      <c r="E963" s="2" t="s">
        <v>2</v>
      </c>
      <c r="F963" s="2" t="n">
        <v>0</v>
      </c>
      <c r="G963" s="2" t="s">
        <v>3</v>
      </c>
    </row>
    <row r="964" customFormat="false" ht="12.8" hidden="false" customHeight="false" outlineLevel="0" collapsed="false">
      <c r="A964" s="2" t="s">
        <v>130</v>
      </c>
      <c r="B964" s="2" t="n">
        <v>557880</v>
      </c>
      <c r="C964" s="2" t="s">
        <v>567</v>
      </c>
    </row>
    <row r="965" customFormat="false" ht="12.8" hidden="false" customHeight="false" outlineLevel="0" collapsed="false">
      <c r="A965" s="2" t="s">
        <v>0</v>
      </c>
      <c r="B965" s="2" t="n">
        <v>532557</v>
      </c>
      <c r="C965" s="2" t="s">
        <v>567</v>
      </c>
      <c r="D965" s="2" t="s">
        <v>25</v>
      </c>
      <c r="E965" s="2" t="s">
        <v>8</v>
      </c>
      <c r="F965" s="2" t="n">
        <v>1</v>
      </c>
      <c r="G965" s="2" t="s">
        <v>447</v>
      </c>
    </row>
    <row r="966" customFormat="false" ht="12.8" hidden="false" customHeight="false" outlineLevel="0" collapsed="false">
      <c r="A966" s="2" t="s">
        <v>0</v>
      </c>
      <c r="B966" s="2" t="n">
        <v>532544</v>
      </c>
      <c r="C966" s="2" t="s">
        <v>1892</v>
      </c>
      <c r="D966" s="2" t="s">
        <v>1893</v>
      </c>
      <c r="E966" s="2" t="s">
        <v>2</v>
      </c>
      <c r="F966" s="2" t="n">
        <v>0</v>
      </c>
      <c r="G966" s="2" t="s">
        <v>3</v>
      </c>
    </row>
    <row r="967" customFormat="false" ht="12.8" hidden="false" customHeight="false" outlineLevel="0" collapsed="false">
      <c r="A967" s="2" t="s">
        <v>194</v>
      </c>
      <c r="C967" s="2" t="s">
        <v>1892</v>
      </c>
      <c r="D967" s="2" t="s">
        <v>1894</v>
      </c>
      <c r="E967" s="2" t="s">
        <v>2</v>
      </c>
      <c r="F967" s="2" t="n">
        <v>0</v>
      </c>
      <c r="G967" s="2" t="s">
        <v>3</v>
      </c>
    </row>
    <row r="968" customFormat="false" ht="12.8" hidden="false" customHeight="false" outlineLevel="0" collapsed="false">
      <c r="A968" s="2" t="s">
        <v>182</v>
      </c>
      <c r="B968" s="2" t="n">
        <v>719823</v>
      </c>
      <c r="C968" s="2" t="s">
        <v>1892</v>
      </c>
      <c r="D968" s="2" t="s">
        <v>519</v>
      </c>
      <c r="E968" s="2" t="s">
        <v>2</v>
      </c>
      <c r="F968" s="2" t="n">
        <v>0</v>
      </c>
      <c r="G968" s="2" t="s">
        <v>3</v>
      </c>
    </row>
    <row r="969" customFormat="false" ht="12.8" hidden="false" customHeight="false" outlineLevel="0" collapsed="false">
      <c r="A969" s="2" t="s">
        <v>194</v>
      </c>
      <c r="C969" s="2" t="s">
        <v>1892</v>
      </c>
      <c r="D969" s="2" t="s">
        <v>1895</v>
      </c>
      <c r="E969" s="2" t="s">
        <v>2</v>
      </c>
      <c r="F969" s="2" t="n">
        <v>0</v>
      </c>
      <c r="G969" s="2" t="s">
        <v>3</v>
      </c>
    </row>
    <row r="970" customFormat="false" ht="12.8" hidden="false" customHeight="false" outlineLevel="0" collapsed="false">
      <c r="A970" s="2" t="s">
        <v>194</v>
      </c>
      <c r="C970" s="2" t="s">
        <v>1892</v>
      </c>
      <c r="D970" s="2" t="s">
        <v>57</v>
      </c>
      <c r="E970" s="2" t="s">
        <v>2</v>
      </c>
      <c r="F970" s="2" t="n">
        <v>0</v>
      </c>
      <c r="G970" s="2" t="s">
        <v>3</v>
      </c>
    </row>
    <row r="971" customFormat="false" ht="12.8" hidden="false" customHeight="false" outlineLevel="0" collapsed="false">
      <c r="A971" s="2" t="s">
        <v>151</v>
      </c>
      <c r="B971" s="2" t="n">
        <v>584892</v>
      </c>
      <c r="C971" s="2" t="s">
        <v>1892</v>
      </c>
      <c r="D971" s="2" t="s">
        <v>152</v>
      </c>
      <c r="E971" s="2" t="s">
        <v>2</v>
      </c>
      <c r="F971" s="2" t="n">
        <v>0</v>
      </c>
      <c r="G971" s="2" t="s">
        <v>3</v>
      </c>
    </row>
    <row r="972" customFormat="false" ht="12.8" hidden="false" customHeight="false" outlineLevel="0" collapsed="false">
      <c r="A972" s="2" t="s">
        <v>0</v>
      </c>
      <c r="B972" s="2" t="n">
        <v>532639</v>
      </c>
      <c r="C972" s="2" t="s">
        <v>1892</v>
      </c>
      <c r="D972" s="2" t="s">
        <v>1896</v>
      </c>
      <c r="E972" s="2" t="s">
        <v>2</v>
      </c>
      <c r="F972" s="2" t="n">
        <v>0</v>
      </c>
      <c r="G972" s="2" t="s">
        <v>3</v>
      </c>
    </row>
    <row r="973" customFormat="false" ht="12.8" hidden="false" customHeight="false" outlineLevel="0" collapsed="false">
      <c r="A973" s="2" t="s">
        <v>0</v>
      </c>
      <c r="B973" s="2" t="n">
        <v>532652</v>
      </c>
      <c r="C973" s="2" t="s">
        <v>1892</v>
      </c>
      <c r="D973" s="2" t="s">
        <v>1896</v>
      </c>
      <c r="E973" s="2" t="s">
        <v>8</v>
      </c>
      <c r="F973" s="2" t="n">
        <v>0</v>
      </c>
      <c r="G973" s="2" t="s">
        <v>3</v>
      </c>
    </row>
    <row r="974" customFormat="false" ht="12.8" hidden="false" customHeight="false" outlineLevel="0" collapsed="false">
      <c r="A974" s="2" t="s">
        <v>0</v>
      </c>
      <c r="B974" s="2" t="n">
        <v>532662</v>
      </c>
      <c r="C974" s="2" t="s">
        <v>482</v>
      </c>
    </row>
    <row r="975" customFormat="false" ht="12.8" hidden="false" customHeight="false" outlineLevel="0" collapsed="false">
      <c r="A975" s="2" t="s">
        <v>451</v>
      </c>
      <c r="B975" s="2" t="n">
        <v>993159</v>
      </c>
      <c r="C975" s="2" t="s">
        <v>482</v>
      </c>
      <c r="D975" s="2" t="s">
        <v>85</v>
      </c>
      <c r="E975" s="2" t="s">
        <v>8</v>
      </c>
      <c r="F975" s="2" t="n">
        <v>2</v>
      </c>
      <c r="G975" s="2" t="s">
        <v>483</v>
      </c>
    </row>
    <row r="976" customFormat="false" ht="12.8" hidden="false" customHeight="false" outlineLevel="0" collapsed="false">
      <c r="A976" s="2" t="s">
        <v>182</v>
      </c>
      <c r="B976" s="2" t="n">
        <v>719906</v>
      </c>
      <c r="C976" s="2" t="s">
        <v>482</v>
      </c>
      <c r="D976" s="2" t="s">
        <v>1218</v>
      </c>
      <c r="E976" s="2" t="s">
        <v>8</v>
      </c>
      <c r="F976" s="2" t="n">
        <v>1</v>
      </c>
      <c r="G976" s="2" t="s">
        <v>449</v>
      </c>
    </row>
    <row r="977" customFormat="false" ht="12.8" hidden="false" customHeight="false" outlineLevel="0" collapsed="false">
      <c r="A977" s="2" t="s">
        <v>79</v>
      </c>
      <c r="B977" s="2" t="n">
        <v>453407</v>
      </c>
      <c r="C977" s="2" t="s">
        <v>482</v>
      </c>
      <c r="D977" s="2" t="s">
        <v>486</v>
      </c>
      <c r="E977" s="2" t="s">
        <v>8</v>
      </c>
      <c r="F977" s="2" t="n">
        <v>2</v>
      </c>
      <c r="G977" s="2" t="s">
        <v>487</v>
      </c>
    </row>
    <row r="978" customFormat="false" ht="12.8" hidden="false" customHeight="false" outlineLevel="0" collapsed="false">
      <c r="A978" s="2" t="s">
        <v>79</v>
      </c>
      <c r="B978" s="2" t="n">
        <v>453417</v>
      </c>
      <c r="C978" s="2" t="s">
        <v>482</v>
      </c>
      <c r="D978" s="2" t="s">
        <v>519</v>
      </c>
      <c r="E978" s="2" t="s">
        <v>8</v>
      </c>
      <c r="F978" s="2" t="n">
        <v>0</v>
      </c>
      <c r="G978" s="2" t="s">
        <v>3</v>
      </c>
    </row>
    <row r="979" customFormat="false" ht="12.8" hidden="false" customHeight="false" outlineLevel="0" collapsed="false">
      <c r="A979" s="2" t="s">
        <v>112</v>
      </c>
      <c r="B979" s="2" t="n">
        <v>539022</v>
      </c>
      <c r="C979" s="2" t="s">
        <v>482</v>
      </c>
      <c r="D979" s="2" t="s">
        <v>99</v>
      </c>
      <c r="E979" s="2" t="s">
        <v>8</v>
      </c>
      <c r="F979" s="2" t="n">
        <v>2</v>
      </c>
      <c r="G979" s="2" t="s">
        <v>692</v>
      </c>
    </row>
    <row r="980" customFormat="false" ht="12.8" hidden="false" customHeight="false" outlineLevel="0" collapsed="false">
      <c r="A980" s="2" t="s">
        <v>130</v>
      </c>
      <c r="B980" s="2" t="n">
        <v>558043</v>
      </c>
      <c r="C980" s="2" t="s">
        <v>482</v>
      </c>
      <c r="D980" s="2" t="s">
        <v>49</v>
      </c>
      <c r="E980" s="2" t="s">
        <v>2</v>
      </c>
      <c r="F980" s="2" t="n">
        <v>0</v>
      </c>
      <c r="G980" s="2" t="s">
        <v>3</v>
      </c>
    </row>
    <row r="981" customFormat="false" ht="12.8" hidden="false" customHeight="false" outlineLevel="0" collapsed="false">
      <c r="A981" s="2" t="s">
        <v>112</v>
      </c>
      <c r="B981" s="2" t="n">
        <v>539028</v>
      </c>
      <c r="C981" s="2" t="s">
        <v>482</v>
      </c>
      <c r="D981" s="2" t="s">
        <v>1237</v>
      </c>
      <c r="E981" s="2" t="s">
        <v>8</v>
      </c>
      <c r="F981" s="2" t="n">
        <v>4</v>
      </c>
      <c r="G981" s="2" t="s">
        <v>1240</v>
      </c>
    </row>
    <row r="982" customFormat="false" ht="12.8" hidden="false" customHeight="false" outlineLevel="0" collapsed="false">
      <c r="A982" s="2" t="s">
        <v>130</v>
      </c>
      <c r="B982" s="2" t="n">
        <v>558047</v>
      </c>
      <c r="C982" s="2" t="s">
        <v>482</v>
      </c>
      <c r="D982" s="2" t="s">
        <v>1284</v>
      </c>
      <c r="E982" s="2" t="s">
        <v>2</v>
      </c>
      <c r="F982" s="2" t="n">
        <v>0</v>
      </c>
      <c r="G982" s="2" t="s">
        <v>3</v>
      </c>
    </row>
    <row r="983" customFormat="false" ht="12.8" hidden="false" customHeight="false" outlineLevel="0" collapsed="false">
      <c r="A983" s="2" t="s">
        <v>112</v>
      </c>
      <c r="B983" s="2" t="n">
        <v>539038</v>
      </c>
      <c r="C983" s="2" t="s">
        <v>482</v>
      </c>
      <c r="D983" s="2" t="s">
        <v>1897</v>
      </c>
      <c r="E983" s="2" t="s">
        <v>2</v>
      </c>
      <c r="F983" s="2" t="n">
        <v>0</v>
      </c>
      <c r="G983" s="2" t="s">
        <v>3</v>
      </c>
    </row>
    <row r="984" customFormat="false" ht="12.8" hidden="false" customHeight="false" outlineLevel="0" collapsed="false">
      <c r="A984" s="2" t="s">
        <v>0</v>
      </c>
      <c r="B984" s="2" t="n">
        <v>532726</v>
      </c>
      <c r="C984" s="2" t="s">
        <v>482</v>
      </c>
      <c r="D984" s="2" t="s">
        <v>25</v>
      </c>
      <c r="E984" s="2" t="s">
        <v>8</v>
      </c>
      <c r="F984" s="2" t="n">
        <v>1</v>
      </c>
      <c r="G984" s="2" t="s">
        <v>508</v>
      </c>
    </row>
    <row r="985" customFormat="false" ht="12.8" hidden="false" customHeight="false" outlineLevel="0" collapsed="false">
      <c r="A985" s="2" t="s">
        <v>112</v>
      </c>
      <c r="B985" s="2" t="n">
        <v>539040</v>
      </c>
      <c r="C985" s="2" t="s">
        <v>482</v>
      </c>
      <c r="D985" s="2" t="s">
        <v>1255</v>
      </c>
      <c r="E985" s="2" t="s">
        <v>8</v>
      </c>
      <c r="F985" s="2" t="n">
        <v>0</v>
      </c>
      <c r="G985" s="2" t="s">
        <v>3</v>
      </c>
    </row>
    <row r="986" customFormat="false" ht="12.8" hidden="false" customHeight="false" outlineLevel="0" collapsed="false">
      <c r="A986" s="2" t="s">
        <v>0</v>
      </c>
      <c r="B986" s="2" t="n">
        <v>532729</v>
      </c>
      <c r="C986" s="2" t="s">
        <v>482</v>
      </c>
      <c r="D986" s="2" t="s">
        <v>42</v>
      </c>
      <c r="E986" s="2" t="s">
        <v>2</v>
      </c>
      <c r="F986" s="2" t="n">
        <v>0</v>
      </c>
      <c r="G986" s="2" t="s">
        <v>3</v>
      </c>
    </row>
    <row r="987" customFormat="false" ht="12.8" hidden="false" customHeight="false" outlineLevel="0" collapsed="false">
      <c r="A987" s="2" t="s">
        <v>79</v>
      </c>
      <c r="B987" s="2" t="n">
        <v>453450</v>
      </c>
      <c r="C987" s="2" t="s">
        <v>482</v>
      </c>
      <c r="D987" s="2" t="s">
        <v>31</v>
      </c>
      <c r="E987" s="2" t="s">
        <v>2</v>
      </c>
      <c r="F987" s="2" t="n">
        <v>0</v>
      </c>
      <c r="G987" s="2" t="s">
        <v>3</v>
      </c>
    </row>
    <row r="988" customFormat="false" ht="12.8" hidden="false" customHeight="false" outlineLevel="0" collapsed="false">
      <c r="A988" s="2" t="s">
        <v>0</v>
      </c>
      <c r="B988" s="2" t="n">
        <v>532705</v>
      </c>
      <c r="C988" s="2" t="s">
        <v>482</v>
      </c>
      <c r="D988" s="2" t="s">
        <v>25</v>
      </c>
      <c r="E988" s="2" t="s">
        <v>8</v>
      </c>
      <c r="F988" s="2" t="n">
        <v>1</v>
      </c>
      <c r="G988" s="2" t="s">
        <v>421</v>
      </c>
    </row>
    <row r="989" customFormat="false" ht="12.8" hidden="false" customHeight="false" outlineLevel="0" collapsed="false">
      <c r="A989" s="2" t="s">
        <v>112</v>
      </c>
      <c r="C989" s="2" t="s">
        <v>482</v>
      </c>
      <c r="D989" s="2" t="s">
        <v>42</v>
      </c>
      <c r="E989" s="2" t="s">
        <v>2</v>
      </c>
      <c r="F989" s="2" t="n">
        <v>0</v>
      </c>
      <c r="G989" s="2" t="s">
        <v>3</v>
      </c>
    </row>
    <row r="990" customFormat="false" ht="12.8" hidden="false" customHeight="false" outlineLevel="0" collapsed="false">
      <c r="A990" s="2" t="s">
        <v>79</v>
      </c>
      <c r="B990" s="2" t="n">
        <v>453456</v>
      </c>
      <c r="C990" s="2" t="s">
        <v>482</v>
      </c>
      <c r="D990" s="2" t="s">
        <v>1898</v>
      </c>
      <c r="E990" s="2" t="s">
        <v>2</v>
      </c>
      <c r="F990" s="2" t="n">
        <v>0</v>
      </c>
      <c r="G990" s="2" t="s">
        <v>3</v>
      </c>
    </row>
    <row r="991" customFormat="false" ht="12.8" hidden="false" customHeight="false" outlineLevel="0" collapsed="false">
      <c r="A991" s="2" t="s">
        <v>0</v>
      </c>
      <c r="B991" s="2" t="n">
        <v>532734</v>
      </c>
      <c r="C991" s="2" t="s">
        <v>482</v>
      </c>
      <c r="D991" s="2" t="s">
        <v>1898</v>
      </c>
      <c r="E991" s="2" t="s">
        <v>2</v>
      </c>
      <c r="F991" s="2" t="n">
        <v>0</v>
      </c>
      <c r="G991" s="2" t="s">
        <v>3</v>
      </c>
    </row>
    <row r="992" customFormat="false" ht="12.8" hidden="false" customHeight="false" outlineLevel="0" collapsed="false">
      <c r="A992" s="2" t="s">
        <v>182</v>
      </c>
      <c r="B992" s="2" t="n">
        <v>719986</v>
      </c>
      <c r="C992" s="2" t="s">
        <v>482</v>
      </c>
      <c r="D992" s="2" t="s">
        <v>49</v>
      </c>
      <c r="E992" s="2" t="s">
        <v>8</v>
      </c>
      <c r="F992" s="2" t="n">
        <v>0</v>
      </c>
      <c r="G992" s="2" t="s">
        <v>3</v>
      </c>
    </row>
    <row r="993" customFormat="false" ht="12.8" hidden="false" customHeight="false" outlineLevel="0" collapsed="false">
      <c r="A993" s="2" t="s">
        <v>182</v>
      </c>
      <c r="B993" s="2" t="n">
        <v>719993</v>
      </c>
      <c r="C993" s="2" t="s">
        <v>482</v>
      </c>
      <c r="D993" s="2" t="s">
        <v>49</v>
      </c>
      <c r="E993" s="2" t="s">
        <v>8</v>
      </c>
      <c r="F993" s="2" t="n">
        <v>0</v>
      </c>
      <c r="G993" s="2" t="s">
        <v>3</v>
      </c>
    </row>
    <row r="994" customFormat="false" ht="12.8" hidden="false" customHeight="false" outlineLevel="0" collapsed="false">
      <c r="A994" s="2" t="s">
        <v>182</v>
      </c>
      <c r="B994" s="2" t="n">
        <v>719963</v>
      </c>
      <c r="C994" s="2" t="s">
        <v>482</v>
      </c>
      <c r="D994" s="2" t="s">
        <v>1899</v>
      </c>
      <c r="E994" s="2" t="s">
        <v>2</v>
      </c>
      <c r="F994" s="2" t="n">
        <v>0</v>
      </c>
      <c r="G994" s="2" t="s">
        <v>3</v>
      </c>
    </row>
    <row r="995" customFormat="false" ht="12.8" hidden="false" customHeight="false" outlineLevel="0" collapsed="false">
      <c r="A995" s="2" t="s">
        <v>182</v>
      </c>
      <c r="B995" s="2" t="n">
        <v>719937</v>
      </c>
      <c r="C995" s="2" t="s">
        <v>482</v>
      </c>
      <c r="D995" s="2" t="s">
        <v>1900</v>
      </c>
      <c r="E995" s="2" t="s">
        <v>2</v>
      </c>
      <c r="F995" s="2" t="n">
        <v>0</v>
      </c>
      <c r="G995" s="2" t="s">
        <v>3</v>
      </c>
    </row>
    <row r="996" customFormat="false" ht="12.8" hidden="false" customHeight="false" outlineLevel="0" collapsed="false">
      <c r="A996" s="2" t="s">
        <v>0</v>
      </c>
      <c r="B996" s="2" t="n">
        <v>532745</v>
      </c>
      <c r="C996" s="2" t="s">
        <v>482</v>
      </c>
      <c r="D996" s="2" t="s">
        <v>1210</v>
      </c>
      <c r="E996" s="2" t="s">
        <v>8</v>
      </c>
      <c r="F996" s="2" t="n">
        <v>1</v>
      </c>
      <c r="G996" s="2" t="s">
        <v>447</v>
      </c>
    </row>
    <row r="997" customFormat="false" ht="12.8" hidden="false" customHeight="false" outlineLevel="0" collapsed="false">
      <c r="A997" s="2" t="s">
        <v>130</v>
      </c>
      <c r="B997" s="2" t="n">
        <v>558079</v>
      </c>
      <c r="C997" s="2" t="s">
        <v>432</v>
      </c>
      <c r="D997" s="2" t="s">
        <v>49</v>
      </c>
      <c r="E997" s="2" t="s">
        <v>2</v>
      </c>
      <c r="F997" s="2" t="n">
        <v>0</v>
      </c>
      <c r="G997" s="2" t="s">
        <v>3</v>
      </c>
    </row>
    <row r="998" customFormat="false" ht="12.8" hidden="false" customHeight="false" outlineLevel="0" collapsed="false">
      <c r="A998" s="2" t="s">
        <v>110</v>
      </c>
      <c r="B998" s="2" t="n">
        <v>41462</v>
      </c>
      <c r="C998" s="2" t="s">
        <v>432</v>
      </c>
      <c r="D998" s="2" t="s">
        <v>25</v>
      </c>
      <c r="E998" s="2" t="s">
        <v>2</v>
      </c>
      <c r="F998" s="2" t="n">
        <v>1</v>
      </c>
      <c r="G998" s="2" t="s">
        <v>421</v>
      </c>
    </row>
    <row r="999" customFormat="false" ht="12.8" hidden="false" customHeight="false" outlineLevel="0" collapsed="false">
      <c r="A999" s="2" t="s">
        <v>130</v>
      </c>
      <c r="B999" s="2" t="n">
        <v>558126</v>
      </c>
      <c r="C999" s="2" t="s">
        <v>432</v>
      </c>
      <c r="D999" s="2" t="s">
        <v>203</v>
      </c>
      <c r="E999" s="2" t="s">
        <v>8</v>
      </c>
      <c r="F999" s="2" t="n">
        <v>1</v>
      </c>
      <c r="G999" s="2" t="s">
        <v>492</v>
      </c>
    </row>
    <row r="1000" customFormat="false" ht="12.8" hidden="false" customHeight="false" outlineLevel="0" collapsed="false">
      <c r="A1000" s="2" t="s">
        <v>79</v>
      </c>
      <c r="B1000" s="2" t="n">
        <v>453290</v>
      </c>
      <c r="C1000" s="2" t="s">
        <v>432</v>
      </c>
      <c r="D1000" s="2" t="s">
        <v>1894</v>
      </c>
      <c r="E1000" s="2" t="s">
        <v>2</v>
      </c>
      <c r="F1000" s="2" t="n">
        <v>0</v>
      </c>
      <c r="G1000" s="2" t="s">
        <v>3</v>
      </c>
    </row>
    <row r="1001" customFormat="false" ht="12.8" hidden="false" customHeight="false" outlineLevel="0" collapsed="false">
      <c r="A1001" s="2" t="s">
        <v>110</v>
      </c>
      <c r="C1001" s="2" t="s">
        <v>432</v>
      </c>
      <c r="D1001" s="2" t="s">
        <v>1005</v>
      </c>
      <c r="E1001" s="2" t="s">
        <v>166</v>
      </c>
      <c r="F1001" s="2" t="n">
        <v>4</v>
      </c>
      <c r="G1001" s="2" t="s">
        <v>387</v>
      </c>
    </row>
    <row r="1002" customFormat="false" ht="12.8" hidden="false" customHeight="false" outlineLevel="0" collapsed="false">
      <c r="A1002" s="2" t="s">
        <v>0</v>
      </c>
      <c r="B1002" s="2" t="n">
        <v>532827</v>
      </c>
      <c r="C1002" s="2" t="s">
        <v>432</v>
      </c>
      <c r="D1002" s="2" t="s">
        <v>43</v>
      </c>
      <c r="E1002" s="2" t="s">
        <v>2</v>
      </c>
      <c r="F1002" s="2" t="n">
        <v>0</v>
      </c>
      <c r="G1002" s="2" t="s">
        <v>3</v>
      </c>
    </row>
    <row r="1003" customFormat="false" ht="12.8" hidden="false" customHeight="false" outlineLevel="0" collapsed="false">
      <c r="A1003" s="2" t="s">
        <v>182</v>
      </c>
      <c r="B1003" s="2" t="n">
        <v>720081</v>
      </c>
      <c r="C1003" s="2" t="s">
        <v>432</v>
      </c>
      <c r="D1003" s="2" t="s">
        <v>43</v>
      </c>
      <c r="E1003" s="2" t="s">
        <v>2</v>
      </c>
      <c r="F1003" s="2" t="n">
        <v>0</v>
      </c>
      <c r="G1003" s="2" t="s">
        <v>3</v>
      </c>
    </row>
    <row r="1004" customFormat="false" ht="12.8" hidden="false" customHeight="false" outlineLevel="0" collapsed="false">
      <c r="A1004" s="2" t="s">
        <v>0</v>
      </c>
      <c r="B1004" s="2" t="n">
        <v>532837</v>
      </c>
      <c r="C1004" s="2" t="s">
        <v>432</v>
      </c>
      <c r="D1004" s="2" t="s">
        <v>56</v>
      </c>
      <c r="E1004" s="2" t="s">
        <v>8</v>
      </c>
      <c r="F1004" s="2" t="n">
        <v>2</v>
      </c>
      <c r="G1004" s="2" t="s">
        <v>449</v>
      </c>
    </row>
    <row r="1005" customFormat="false" ht="12.8" hidden="false" customHeight="false" outlineLevel="0" collapsed="false">
      <c r="A1005" s="2" t="s">
        <v>182</v>
      </c>
      <c r="B1005" s="2" t="n">
        <v>720124</v>
      </c>
      <c r="C1005" s="2" t="s">
        <v>432</v>
      </c>
      <c r="D1005" s="2" t="s">
        <v>25</v>
      </c>
      <c r="E1005" s="2" t="s">
        <v>8</v>
      </c>
      <c r="F1005" s="2" t="n">
        <v>1</v>
      </c>
      <c r="G1005" s="2" t="s">
        <v>606</v>
      </c>
    </row>
    <row r="1006" customFormat="false" ht="12.8" hidden="false" customHeight="false" outlineLevel="0" collapsed="false">
      <c r="A1006" s="2" t="s">
        <v>112</v>
      </c>
      <c r="B1006" s="2" t="n">
        <v>559146</v>
      </c>
      <c r="C1006" s="2" t="s">
        <v>432</v>
      </c>
      <c r="E1006" s="2" t="s">
        <v>8</v>
      </c>
      <c r="F1006" s="2" t="n">
        <v>1</v>
      </c>
      <c r="G1006" s="2" t="s">
        <v>242</v>
      </c>
    </row>
    <row r="1007" customFormat="false" ht="12.8" hidden="false" customHeight="false" outlineLevel="0" collapsed="false">
      <c r="A1007" s="2" t="s">
        <v>110</v>
      </c>
      <c r="B1007" s="2" t="n">
        <v>41603</v>
      </c>
      <c r="C1007" s="2" t="s">
        <v>576</v>
      </c>
      <c r="D1007" s="2" t="s">
        <v>1021</v>
      </c>
      <c r="E1007" s="2" t="s">
        <v>166</v>
      </c>
      <c r="F1007" s="2" t="n">
        <v>4</v>
      </c>
      <c r="G1007" s="2" t="s">
        <v>387</v>
      </c>
    </row>
    <row r="1008" customFormat="false" ht="12.8" hidden="false" customHeight="false" outlineLevel="0" collapsed="false">
      <c r="A1008" s="2" t="s">
        <v>182</v>
      </c>
      <c r="B1008" s="2" t="n">
        <v>720209</v>
      </c>
      <c r="C1008" s="2" t="s">
        <v>576</v>
      </c>
      <c r="D1008" s="2" t="s">
        <v>42</v>
      </c>
      <c r="E1008" s="2" t="s">
        <v>2</v>
      </c>
      <c r="F1008" s="2" t="n">
        <v>0</v>
      </c>
      <c r="G1008" s="2" t="s">
        <v>3</v>
      </c>
    </row>
    <row r="1009" customFormat="false" ht="12.8" hidden="false" customHeight="false" outlineLevel="0" collapsed="false">
      <c r="A1009" s="2" t="s">
        <v>182</v>
      </c>
      <c r="B1009" s="2" t="n">
        <v>720206</v>
      </c>
      <c r="C1009" s="2" t="s">
        <v>576</v>
      </c>
      <c r="D1009" s="2" t="s">
        <v>1901</v>
      </c>
      <c r="E1009" s="2" t="s">
        <v>8</v>
      </c>
      <c r="F1009" s="2" t="n">
        <v>0</v>
      </c>
      <c r="G1009" s="2" t="s">
        <v>3</v>
      </c>
    </row>
    <row r="1010" customFormat="false" ht="12.8" hidden="false" customHeight="false" outlineLevel="0" collapsed="false">
      <c r="A1010" s="2" t="s">
        <v>451</v>
      </c>
      <c r="B1010" s="2" t="n">
        <v>993949</v>
      </c>
      <c r="C1010" s="2" t="s">
        <v>576</v>
      </c>
      <c r="D1010" s="2" t="s">
        <v>49</v>
      </c>
      <c r="E1010" s="2" t="s">
        <v>2</v>
      </c>
      <c r="F1010" s="2" t="n">
        <v>0</v>
      </c>
      <c r="G1010" s="2" t="s">
        <v>3</v>
      </c>
    </row>
    <row r="1011" customFormat="false" ht="12.8" hidden="false" customHeight="false" outlineLevel="0" collapsed="false">
      <c r="A1011" s="2" t="s">
        <v>79</v>
      </c>
      <c r="B1011" s="2" t="n">
        <v>453614</v>
      </c>
      <c r="C1011" s="2" t="s">
        <v>576</v>
      </c>
      <c r="D1011" s="2" t="s">
        <v>1260</v>
      </c>
      <c r="E1011" s="2" t="s">
        <v>2</v>
      </c>
      <c r="F1011" s="2" t="n">
        <v>2</v>
      </c>
      <c r="G1011" s="2" t="s">
        <v>1261</v>
      </c>
    </row>
    <row r="1012" customFormat="false" ht="12.8" hidden="false" customHeight="false" outlineLevel="0" collapsed="false">
      <c r="A1012" s="2" t="s">
        <v>451</v>
      </c>
      <c r="B1012" s="2" t="n">
        <v>994089</v>
      </c>
      <c r="C1012" s="2" t="s">
        <v>576</v>
      </c>
      <c r="D1012" s="2" t="s">
        <v>49</v>
      </c>
      <c r="E1012" s="2" t="s">
        <v>8</v>
      </c>
      <c r="F1012" s="2" t="n">
        <v>0</v>
      </c>
      <c r="G1012" s="2" t="s">
        <v>3</v>
      </c>
    </row>
    <row r="1013" customFormat="false" ht="12.8" hidden="false" customHeight="false" outlineLevel="0" collapsed="false">
      <c r="A1013" s="2" t="s">
        <v>0</v>
      </c>
      <c r="B1013" s="2" t="n">
        <v>532945</v>
      </c>
      <c r="C1013" s="2" t="s">
        <v>576</v>
      </c>
      <c r="D1013" s="2" t="s">
        <v>25</v>
      </c>
      <c r="E1013" s="2" t="s">
        <v>8</v>
      </c>
      <c r="F1013" s="2" t="n">
        <v>2</v>
      </c>
      <c r="G1013" s="2" t="s">
        <v>577</v>
      </c>
    </row>
    <row r="1014" customFormat="false" ht="12.8" hidden="false" customHeight="false" outlineLevel="0" collapsed="false">
      <c r="A1014" s="2" t="s">
        <v>79</v>
      </c>
      <c r="B1014" s="2" t="n">
        <v>453128</v>
      </c>
      <c r="C1014" s="2" t="s">
        <v>1238</v>
      </c>
      <c r="D1014" s="2" t="s">
        <v>1237</v>
      </c>
      <c r="E1014" s="2" t="s">
        <v>8</v>
      </c>
      <c r="F1014" s="2" t="n">
        <v>4</v>
      </c>
      <c r="G1014" s="2" t="s">
        <v>523</v>
      </c>
    </row>
    <row r="1015" customFormat="false" ht="12.8" hidden="false" customHeight="false" outlineLevel="0" collapsed="false">
      <c r="A1015" s="2" t="s">
        <v>130</v>
      </c>
      <c r="C1015" s="2" t="s">
        <v>1238</v>
      </c>
      <c r="D1015" s="2" t="s">
        <v>25</v>
      </c>
      <c r="E1015" s="2" t="s">
        <v>8</v>
      </c>
      <c r="F1015" s="2" t="n">
        <v>0</v>
      </c>
      <c r="G1015" s="2" t="s">
        <v>3</v>
      </c>
    </row>
    <row r="1016" customFormat="false" ht="12.8" hidden="false" customHeight="false" outlineLevel="0" collapsed="false">
      <c r="A1016" s="2" t="s">
        <v>130</v>
      </c>
      <c r="C1016" s="2" t="s">
        <v>1238</v>
      </c>
      <c r="D1016" s="2" t="s">
        <v>1902</v>
      </c>
      <c r="E1016" s="2" t="s">
        <v>2</v>
      </c>
      <c r="F1016" s="2" t="n">
        <v>0</v>
      </c>
      <c r="G1016" s="2" t="s">
        <v>3</v>
      </c>
    </row>
    <row r="1017" customFormat="false" ht="12.8" hidden="false" customHeight="false" outlineLevel="0" collapsed="false">
      <c r="A1017" s="2" t="s">
        <v>0</v>
      </c>
      <c r="B1017" s="2" t="n">
        <v>533045</v>
      </c>
      <c r="C1017" s="2" t="s">
        <v>1238</v>
      </c>
      <c r="D1017" s="2" t="s">
        <v>1903</v>
      </c>
      <c r="E1017" s="2" t="s">
        <v>2</v>
      </c>
      <c r="F1017" s="2" t="n">
        <v>0</v>
      </c>
      <c r="G1017" s="2" t="s">
        <v>3</v>
      </c>
    </row>
    <row r="1018" customFormat="false" ht="12.8" hidden="false" customHeight="false" outlineLevel="0" collapsed="false">
      <c r="A1018" s="2" t="s">
        <v>0</v>
      </c>
      <c r="B1018" s="2" t="n">
        <v>533044</v>
      </c>
      <c r="C1018" s="2" t="s">
        <v>1238</v>
      </c>
      <c r="D1018" s="2" t="s">
        <v>1904</v>
      </c>
      <c r="E1018" s="2" t="s">
        <v>2</v>
      </c>
      <c r="F1018" s="2" t="n">
        <v>0</v>
      </c>
      <c r="G1018" s="2" t="s">
        <v>3</v>
      </c>
    </row>
    <row r="1019" customFormat="false" ht="12.8" hidden="false" customHeight="false" outlineLevel="0" collapsed="false">
      <c r="A1019" s="2" t="s">
        <v>182</v>
      </c>
      <c r="B1019" s="2" t="n">
        <v>720362</v>
      </c>
      <c r="C1019" s="2" t="s">
        <v>1238</v>
      </c>
    </row>
    <row r="1020" customFormat="false" ht="12.8" hidden="false" customHeight="false" outlineLevel="0" collapsed="false">
      <c r="A1020" s="2" t="s">
        <v>182</v>
      </c>
      <c r="B1020" s="2" t="n">
        <v>720303</v>
      </c>
      <c r="C1020" s="2" t="s">
        <v>1238</v>
      </c>
      <c r="D1020" s="2" t="s">
        <v>1237</v>
      </c>
      <c r="E1020" s="2" t="s">
        <v>8</v>
      </c>
      <c r="F1020" s="2" t="n">
        <v>4</v>
      </c>
      <c r="G1020" s="2" t="s">
        <v>339</v>
      </c>
    </row>
    <row r="1021" customFormat="false" ht="12.8" hidden="false" customHeight="false" outlineLevel="0" collapsed="false">
      <c r="A1021" s="2" t="s">
        <v>182</v>
      </c>
      <c r="B1021" s="2" t="n">
        <v>720376</v>
      </c>
      <c r="C1021" s="2" t="s">
        <v>589</v>
      </c>
      <c r="D1021" s="2" t="s">
        <v>1905</v>
      </c>
      <c r="E1021" s="2" t="s">
        <v>8</v>
      </c>
      <c r="F1021" s="2" t="n">
        <v>1</v>
      </c>
      <c r="G1021" s="2" t="s">
        <v>421</v>
      </c>
    </row>
    <row r="1022" customFormat="false" ht="12.8" hidden="false" customHeight="false" outlineLevel="0" collapsed="false">
      <c r="A1022" s="2" t="s">
        <v>110</v>
      </c>
      <c r="C1022" s="2" t="s">
        <v>589</v>
      </c>
      <c r="D1022" s="2" t="s">
        <v>1906</v>
      </c>
      <c r="E1022" s="2" t="s">
        <v>8</v>
      </c>
      <c r="F1022" s="2" t="n">
        <v>1</v>
      </c>
      <c r="G1022" s="2" t="s">
        <v>421</v>
      </c>
    </row>
    <row r="1023" customFormat="false" ht="12.8" hidden="false" customHeight="false" outlineLevel="0" collapsed="false">
      <c r="A1023" s="2" t="s">
        <v>79</v>
      </c>
      <c r="B1023" s="2" t="n">
        <v>453691</v>
      </c>
      <c r="C1023" s="2" t="s">
        <v>589</v>
      </c>
      <c r="D1023" s="2" t="s">
        <v>1738</v>
      </c>
      <c r="E1023" s="2" t="s">
        <v>2</v>
      </c>
      <c r="F1023" s="2" t="n">
        <v>0</v>
      </c>
      <c r="G1023" s="2" t="s">
        <v>3</v>
      </c>
    </row>
    <row r="1024" customFormat="false" ht="12.8" hidden="false" customHeight="false" outlineLevel="0" collapsed="false">
      <c r="A1024" s="2" t="s">
        <v>130</v>
      </c>
      <c r="B1024" s="2" t="n">
        <v>558368</v>
      </c>
      <c r="C1024" s="2" t="s">
        <v>589</v>
      </c>
      <c r="D1024" s="2" t="s">
        <v>49</v>
      </c>
      <c r="E1024" s="2" t="s">
        <v>2</v>
      </c>
      <c r="F1024" s="2" t="n">
        <v>0</v>
      </c>
      <c r="G1024" s="2" t="s">
        <v>3</v>
      </c>
    </row>
    <row r="1025" customFormat="false" ht="12.8" hidden="false" customHeight="false" outlineLevel="0" collapsed="false">
      <c r="A1025" s="2" t="s">
        <v>112</v>
      </c>
      <c r="C1025" s="2" t="s">
        <v>589</v>
      </c>
      <c r="D1025" s="2" t="s">
        <v>780</v>
      </c>
      <c r="E1025" s="2" t="s">
        <v>8</v>
      </c>
      <c r="F1025" s="2" t="n">
        <v>2</v>
      </c>
      <c r="G1025" s="2" t="s">
        <v>692</v>
      </c>
    </row>
    <row r="1026" customFormat="false" ht="12.8" hidden="false" customHeight="false" outlineLevel="0" collapsed="false">
      <c r="A1026" s="2" t="s">
        <v>112</v>
      </c>
      <c r="B1026" s="2" t="n">
        <v>539367</v>
      </c>
      <c r="C1026" s="2" t="s">
        <v>589</v>
      </c>
      <c r="D1026" s="2" t="s">
        <v>25</v>
      </c>
      <c r="E1026" s="2" t="s">
        <v>8</v>
      </c>
      <c r="F1026" s="2" t="n">
        <v>1</v>
      </c>
      <c r="G1026" s="2" t="s">
        <v>593</v>
      </c>
    </row>
    <row r="1027" customFormat="false" ht="12.8" hidden="false" customHeight="false" outlineLevel="0" collapsed="false">
      <c r="A1027" s="2" t="s">
        <v>112</v>
      </c>
      <c r="B1027" s="2" t="n">
        <v>539363</v>
      </c>
      <c r="C1027" s="2" t="s">
        <v>589</v>
      </c>
      <c r="D1027" s="2" t="s">
        <v>1224</v>
      </c>
      <c r="E1027" s="2" t="s">
        <v>8</v>
      </c>
      <c r="F1027" s="2" t="n">
        <v>1</v>
      </c>
      <c r="G1027" s="2" t="s">
        <v>578</v>
      </c>
    </row>
    <row r="1028" customFormat="false" ht="12.8" hidden="false" customHeight="false" outlineLevel="0" collapsed="false">
      <c r="A1028" s="2" t="s">
        <v>112</v>
      </c>
      <c r="B1028" s="2" t="n">
        <v>539366</v>
      </c>
      <c r="C1028" s="2" t="s">
        <v>589</v>
      </c>
      <c r="D1028" s="2" t="s">
        <v>1907</v>
      </c>
      <c r="E1028" s="2" t="s">
        <v>8</v>
      </c>
      <c r="F1028" s="2" t="n">
        <v>0</v>
      </c>
      <c r="G1028" s="2" t="s">
        <v>3</v>
      </c>
    </row>
    <row r="1029" customFormat="false" ht="12.8" hidden="false" customHeight="false" outlineLevel="0" collapsed="false">
      <c r="A1029" s="2" t="s">
        <v>0</v>
      </c>
      <c r="B1029" s="2" t="n">
        <v>533123</v>
      </c>
      <c r="C1029" s="2" t="s">
        <v>589</v>
      </c>
      <c r="D1029" s="2" t="s">
        <v>213</v>
      </c>
      <c r="E1029" s="2" t="s">
        <v>2</v>
      </c>
      <c r="F1029" s="2" t="n">
        <v>0</v>
      </c>
      <c r="G1029" s="2" t="s">
        <v>3</v>
      </c>
    </row>
    <row r="1030" customFormat="false" ht="12.8" hidden="false" customHeight="false" outlineLevel="0" collapsed="false">
      <c r="A1030" s="2" t="s">
        <v>194</v>
      </c>
      <c r="B1030" s="2" t="n">
        <v>456010</v>
      </c>
      <c r="C1030" s="2" t="s">
        <v>589</v>
      </c>
      <c r="D1030" s="2" t="s">
        <v>897</v>
      </c>
      <c r="E1030" s="2" t="s">
        <v>8</v>
      </c>
      <c r="F1030" s="2" t="n">
        <v>2</v>
      </c>
      <c r="G1030" s="2" t="s">
        <v>914</v>
      </c>
    </row>
    <row r="1031" customFormat="false" ht="12.8" hidden="false" customHeight="false" outlineLevel="0" collapsed="false">
      <c r="A1031" s="2" t="s">
        <v>0</v>
      </c>
      <c r="B1031" s="2" t="n">
        <v>533139</v>
      </c>
      <c r="C1031" s="2" t="s">
        <v>589</v>
      </c>
      <c r="D1031" s="2" t="s">
        <v>1908</v>
      </c>
      <c r="E1031" s="2" t="s">
        <v>8</v>
      </c>
      <c r="F1031" s="2" t="n">
        <v>0</v>
      </c>
      <c r="G1031" s="2" t="s">
        <v>3</v>
      </c>
    </row>
    <row r="1032" customFormat="false" ht="12.8" hidden="false" customHeight="false" outlineLevel="0" collapsed="false">
      <c r="A1032" s="2" t="s">
        <v>451</v>
      </c>
      <c r="B1032" s="2" t="n">
        <v>999444</v>
      </c>
      <c r="C1032" s="2" t="s">
        <v>589</v>
      </c>
      <c r="D1032" s="2" t="s">
        <v>1284</v>
      </c>
      <c r="E1032" s="2" t="s">
        <v>8</v>
      </c>
      <c r="F1032" s="2" t="n">
        <v>0</v>
      </c>
      <c r="G1032" s="2" t="s">
        <v>3</v>
      </c>
    </row>
    <row r="1033" customFormat="false" ht="12.8" hidden="false" customHeight="false" outlineLevel="0" collapsed="false">
      <c r="A1033" s="2" t="s">
        <v>182</v>
      </c>
      <c r="B1033" s="2" t="n">
        <v>720497</v>
      </c>
      <c r="C1033" s="2" t="s">
        <v>589</v>
      </c>
      <c r="D1033" s="2" t="s">
        <v>516</v>
      </c>
      <c r="E1033" s="2" t="s">
        <v>2</v>
      </c>
      <c r="F1033" s="2" t="n">
        <v>0</v>
      </c>
      <c r="G1033" s="2" t="s">
        <v>3</v>
      </c>
    </row>
    <row r="1034" customFormat="false" ht="12.8" hidden="false" customHeight="false" outlineLevel="0" collapsed="false">
      <c r="A1034" s="2" t="s">
        <v>182</v>
      </c>
      <c r="B1034" s="2" t="n">
        <v>720528</v>
      </c>
      <c r="C1034" s="2" t="s">
        <v>589</v>
      </c>
      <c r="D1034" s="2" t="s">
        <v>36</v>
      </c>
      <c r="E1034" s="2" t="s">
        <v>8</v>
      </c>
      <c r="F1034" s="2" t="n">
        <v>0</v>
      </c>
      <c r="G1034" s="2" t="s">
        <v>3</v>
      </c>
    </row>
    <row r="1035" customFormat="false" ht="12.8" hidden="false" customHeight="false" outlineLevel="0" collapsed="false">
      <c r="A1035" s="2" t="s">
        <v>79</v>
      </c>
      <c r="B1035" s="2" t="n">
        <v>453713</v>
      </c>
      <c r="C1035" s="2" t="s">
        <v>589</v>
      </c>
      <c r="D1035" s="2" t="s">
        <v>25</v>
      </c>
      <c r="E1035" s="2" t="s">
        <v>8</v>
      </c>
      <c r="F1035" s="2" t="n">
        <v>2</v>
      </c>
      <c r="G1035" s="2" t="s">
        <v>590</v>
      </c>
    </row>
    <row r="1036" customFormat="false" ht="12.8" hidden="false" customHeight="false" outlineLevel="0" collapsed="false">
      <c r="A1036" s="2" t="s">
        <v>79</v>
      </c>
      <c r="B1036" s="2" t="n">
        <v>453637</v>
      </c>
      <c r="C1036" s="2" t="s">
        <v>589</v>
      </c>
      <c r="D1036" s="2" t="s">
        <v>303</v>
      </c>
      <c r="E1036" s="2" t="s">
        <v>8</v>
      </c>
      <c r="F1036" s="2" t="n">
        <v>0</v>
      </c>
      <c r="G1036" s="2" t="s">
        <v>3</v>
      </c>
    </row>
    <row r="1037" customFormat="false" ht="12.8" hidden="false" customHeight="false" outlineLevel="0" collapsed="false">
      <c r="A1037" s="2" t="s">
        <v>79</v>
      </c>
      <c r="B1037" s="2" t="n">
        <v>453723</v>
      </c>
      <c r="C1037" s="2" t="s">
        <v>411</v>
      </c>
      <c r="D1037" s="2" t="s">
        <v>841</v>
      </c>
      <c r="E1037" s="2" t="s">
        <v>8</v>
      </c>
      <c r="F1037" s="2" t="n">
        <v>1</v>
      </c>
      <c r="G1037" s="2" t="s">
        <v>258</v>
      </c>
    </row>
    <row r="1038" customFormat="false" ht="12.8" hidden="false" customHeight="false" outlineLevel="0" collapsed="false">
      <c r="A1038" s="2" t="s">
        <v>0</v>
      </c>
      <c r="B1038" s="2" t="n">
        <v>533170</v>
      </c>
      <c r="C1038" s="2" t="s">
        <v>411</v>
      </c>
      <c r="D1038" s="2" t="s">
        <v>56</v>
      </c>
      <c r="E1038" s="2" t="s">
        <v>8</v>
      </c>
      <c r="F1038" s="2" t="n">
        <v>1</v>
      </c>
      <c r="G1038" s="2" t="s">
        <v>447</v>
      </c>
    </row>
    <row r="1039" customFormat="false" ht="12.8" hidden="false" customHeight="false" outlineLevel="0" collapsed="false">
      <c r="A1039" s="2" t="s">
        <v>182</v>
      </c>
      <c r="B1039" s="2" t="n">
        <v>720556</v>
      </c>
      <c r="C1039" s="2" t="s">
        <v>411</v>
      </c>
      <c r="D1039" s="2" t="s">
        <v>1314</v>
      </c>
      <c r="E1039" s="2" t="s">
        <v>8</v>
      </c>
      <c r="F1039" s="2" t="n">
        <v>1</v>
      </c>
      <c r="G1039" s="2" t="s">
        <v>242</v>
      </c>
    </row>
    <row r="1040" customFormat="false" ht="12.8" hidden="false" customHeight="false" outlineLevel="0" collapsed="false">
      <c r="A1040" s="2" t="s">
        <v>451</v>
      </c>
      <c r="B1040" s="2" t="n">
        <v>99459</v>
      </c>
      <c r="C1040" s="2" t="s">
        <v>411</v>
      </c>
      <c r="D1040" s="2" t="s">
        <v>1909</v>
      </c>
      <c r="E1040" s="2" t="s">
        <v>8</v>
      </c>
      <c r="F1040" s="2" t="n">
        <v>1</v>
      </c>
      <c r="G1040" s="2" t="s">
        <v>308</v>
      </c>
    </row>
    <row r="1041" customFormat="false" ht="12.8" hidden="false" customHeight="false" outlineLevel="0" collapsed="false">
      <c r="A1041" s="2" t="s">
        <v>0</v>
      </c>
      <c r="B1041" s="2" t="n">
        <v>533106</v>
      </c>
      <c r="C1041" s="2" t="s">
        <v>411</v>
      </c>
      <c r="D1041" s="2" t="s">
        <v>87</v>
      </c>
      <c r="E1041" s="2" t="s">
        <v>8</v>
      </c>
      <c r="F1041" s="2" t="n">
        <v>1</v>
      </c>
      <c r="G1041" s="2" t="s">
        <v>447</v>
      </c>
    </row>
    <row r="1042" customFormat="false" ht="12.8" hidden="false" customHeight="false" outlineLevel="0" collapsed="false">
      <c r="A1042" s="2" t="s">
        <v>79</v>
      </c>
      <c r="B1042" s="2" t="n">
        <v>433724</v>
      </c>
      <c r="C1042" s="2" t="s">
        <v>411</v>
      </c>
      <c r="D1042" s="2" t="s">
        <v>25</v>
      </c>
      <c r="E1042" s="2" t="s">
        <v>8</v>
      </c>
      <c r="F1042" s="2" t="n">
        <v>1</v>
      </c>
      <c r="G1042" s="2" t="s">
        <v>421</v>
      </c>
    </row>
    <row r="1043" customFormat="false" ht="12.8" hidden="false" customHeight="false" outlineLevel="0" collapsed="false">
      <c r="A1043" s="2" t="s">
        <v>112</v>
      </c>
      <c r="B1043" s="2" t="n">
        <v>539437</v>
      </c>
      <c r="C1043" s="2" t="s">
        <v>411</v>
      </c>
      <c r="D1043" s="2" t="s">
        <v>25</v>
      </c>
      <c r="E1043" s="2" t="s">
        <v>8</v>
      </c>
      <c r="F1043" s="2" t="n">
        <v>1</v>
      </c>
      <c r="G1043" s="2" t="s">
        <v>421</v>
      </c>
    </row>
    <row r="1044" customFormat="false" ht="12.8" hidden="false" customHeight="false" outlineLevel="0" collapsed="false">
      <c r="A1044" s="2" t="s">
        <v>0</v>
      </c>
      <c r="B1044" s="2" t="n">
        <v>533256</v>
      </c>
      <c r="C1044" s="2" t="s">
        <v>411</v>
      </c>
      <c r="D1044" s="2" t="s">
        <v>25</v>
      </c>
      <c r="E1044" s="2" t="s">
        <v>2</v>
      </c>
      <c r="F1044" s="2" t="n">
        <v>0</v>
      </c>
      <c r="G1044" s="2" t="s">
        <v>3</v>
      </c>
    </row>
    <row r="1045" customFormat="false" ht="12.8" hidden="false" customHeight="false" outlineLevel="0" collapsed="false">
      <c r="A1045" s="2" t="s">
        <v>112</v>
      </c>
      <c r="B1045" s="2" t="n">
        <v>539445</v>
      </c>
      <c r="C1045" s="2" t="s">
        <v>411</v>
      </c>
      <c r="D1045" s="2" t="s">
        <v>1910</v>
      </c>
      <c r="E1045" s="2" t="s">
        <v>2</v>
      </c>
      <c r="F1045" s="2" t="n">
        <v>0</v>
      </c>
      <c r="G1045" s="2" t="s">
        <v>3</v>
      </c>
    </row>
    <row r="1046" customFormat="false" ht="12.8" hidden="false" customHeight="false" outlineLevel="0" collapsed="false">
      <c r="A1046" s="2" t="s">
        <v>110</v>
      </c>
      <c r="B1046" s="2" t="n">
        <v>42185</v>
      </c>
      <c r="C1046" s="2" t="s">
        <v>411</v>
      </c>
      <c r="E1046" s="2" t="s">
        <v>8</v>
      </c>
      <c r="F1046" s="2" t="n">
        <v>1</v>
      </c>
      <c r="G1046" s="2" t="s">
        <v>427</v>
      </c>
    </row>
    <row r="1047" customFormat="false" ht="12.8" hidden="false" customHeight="false" outlineLevel="0" collapsed="false">
      <c r="A1047" s="2" t="s">
        <v>130</v>
      </c>
      <c r="C1047" s="2" t="s">
        <v>411</v>
      </c>
      <c r="D1047" s="2" t="s">
        <v>1237</v>
      </c>
      <c r="E1047" s="2" t="s">
        <v>8</v>
      </c>
      <c r="F1047" s="2" t="n">
        <v>4</v>
      </c>
      <c r="G1047" s="2" t="s">
        <v>535</v>
      </c>
    </row>
    <row r="1048" customFormat="false" ht="12.8" hidden="false" customHeight="false" outlineLevel="0" collapsed="false">
      <c r="A1048" s="2" t="s">
        <v>160</v>
      </c>
      <c r="B1048" s="2" t="n">
        <v>325917</v>
      </c>
      <c r="C1048" s="2" t="s">
        <v>411</v>
      </c>
      <c r="D1048" s="2" t="s">
        <v>43</v>
      </c>
      <c r="E1048" s="2" t="s">
        <v>2</v>
      </c>
      <c r="F1048" s="2" t="n">
        <v>0</v>
      </c>
      <c r="G1048" s="2" t="s">
        <v>3</v>
      </c>
    </row>
    <row r="1049" customFormat="false" ht="12.8" hidden="false" customHeight="false" outlineLevel="0" collapsed="false">
      <c r="A1049" s="2" t="s">
        <v>0</v>
      </c>
      <c r="B1049" s="2" t="n">
        <v>533273</v>
      </c>
      <c r="C1049" s="2" t="s">
        <v>411</v>
      </c>
      <c r="E1049" s="2" t="s">
        <v>2</v>
      </c>
      <c r="F1049" s="2" t="n">
        <v>0</v>
      </c>
      <c r="G1049" s="2" t="s">
        <v>3</v>
      </c>
    </row>
    <row r="1050" customFormat="false" ht="12.8" hidden="false" customHeight="false" outlineLevel="0" collapsed="false">
      <c r="A1050" s="2" t="s">
        <v>79</v>
      </c>
      <c r="B1050" s="2" t="n">
        <v>453766</v>
      </c>
      <c r="C1050" s="2" t="s">
        <v>411</v>
      </c>
      <c r="D1050" s="2" t="s">
        <v>25</v>
      </c>
      <c r="E1050" s="2" t="s">
        <v>8</v>
      </c>
      <c r="F1050" s="2" t="n">
        <v>1</v>
      </c>
      <c r="G1050" s="2" t="s">
        <v>421</v>
      </c>
    </row>
    <row r="1051" customFormat="false" ht="12.8" hidden="false" customHeight="false" outlineLevel="0" collapsed="false">
      <c r="A1051" s="2" t="s">
        <v>0</v>
      </c>
      <c r="B1051" s="2" t="n">
        <v>533275</v>
      </c>
      <c r="C1051" s="2" t="s">
        <v>411</v>
      </c>
      <c r="E1051" s="2" t="s">
        <v>8</v>
      </c>
      <c r="F1051" s="2" t="n">
        <v>1</v>
      </c>
      <c r="G1051" s="2" t="s">
        <v>412</v>
      </c>
    </row>
    <row r="1052" customFormat="false" ht="12.8" hidden="false" customHeight="false" outlineLevel="0" collapsed="false">
      <c r="A1052" s="2" t="s">
        <v>0</v>
      </c>
      <c r="B1052" s="2" t="n">
        <v>533303</v>
      </c>
      <c r="C1052" s="2" t="s">
        <v>411</v>
      </c>
      <c r="D1052" s="2" t="s">
        <v>542</v>
      </c>
      <c r="E1052" s="2" t="s">
        <v>8</v>
      </c>
      <c r="F1052" s="2" t="n">
        <v>1</v>
      </c>
      <c r="G1052" s="2" t="s">
        <v>83</v>
      </c>
    </row>
    <row r="1053" customFormat="false" ht="12.8" hidden="false" customHeight="false" outlineLevel="0" collapsed="false">
      <c r="A1053" s="2" t="s">
        <v>451</v>
      </c>
      <c r="B1053" s="2" t="n">
        <v>994759</v>
      </c>
      <c r="C1053" s="2" t="s">
        <v>411</v>
      </c>
      <c r="D1053" s="2" t="s">
        <v>25</v>
      </c>
      <c r="E1053" s="2" t="s">
        <v>8</v>
      </c>
      <c r="F1053" s="2" t="n">
        <v>0</v>
      </c>
      <c r="G1053" s="2" t="s">
        <v>3</v>
      </c>
    </row>
    <row r="1054" customFormat="false" ht="12.8" hidden="false" customHeight="false" outlineLevel="0" collapsed="false">
      <c r="A1054" s="2" t="s">
        <v>160</v>
      </c>
      <c r="C1054" s="2" t="s">
        <v>411</v>
      </c>
      <c r="D1054" s="2" t="s">
        <v>105</v>
      </c>
      <c r="E1054" s="2" t="s">
        <v>8</v>
      </c>
      <c r="F1054" s="2" t="n">
        <v>0</v>
      </c>
      <c r="G1054" s="2" t="s">
        <v>3</v>
      </c>
    </row>
    <row r="1055" customFormat="false" ht="12.8" hidden="false" customHeight="false" outlineLevel="0" collapsed="false">
      <c r="A1055" s="2" t="s">
        <v>160</v>
      </c>
      <c r="B1055" s="2" t="n">
        <v>325926</v>
      </c>
      <c r="C1055" s="2" t="s">
        <v>411</v>
      </c>
      <c r="D1055" s="2" t="s">
        <v>13</v>
      </c>
      <c r="E1055" s="2" t="s">
        <v>2</v>
      </c>
      <c r="F1055" s="2" t="n">
        <v>0</v>
      </c>
      <c r="G1055" s="2" t="s">
        <v>3</v>
      </c>
    </row>
    <row r="1056" customFormat="false" ht="12.8" hidden="false" customHeight="false" outlineLevel="0" collapsed="false">
      <c r="A1056" s="2" t="s">
        <v>79</v>
      </c>
      <c r="B1056" s="2" t="n">
        <v>453719</v>
      </c>
      <c r="C1056" s="2" t="s">
        <v>446</v>
      </c>
      <c r="D1056" s="2" t="s">
        <v>25</v>
      </c>
      <c r="E1056" s="2" t="s">
        <v>8</v>
      </c>
      <c r="F1056" s="2" t="n">
        <v>2</v>
      </c>
      <c r="G1056" s="2" t="s">
        <v>591</v>
      </c>
    </row>
    <row r="1057" customFormat="false" ht="12.8" hidden="false" customHeight="false" outlineLevel="0" collapsed="false">
      <c r="A1057" s="2" t="s">
        <v>160</v>
      </c>
      <c r="B1057" s="2" t="n">
        <v>325929</v>
      </c>
      <c r="C1057" s="2" t="s">
        <v>446</v>
      </c>
      <c r="D1057" s="2" t="s">
        <v>1284</v>
      </c>
      <c r="E1057" s="2" t="s">
        <v>8</v>
      </c>
      <c r="F1057" s="2" t="n">
        <v>1</v>
      </c>
      <c r="G1057" s="2" t="s">
        <v>215</v>
      </c>
    </row>
    <row r="1058" customFormat="false" ht="12.8" hidden="false" customHeight="false" outlineLevel="0" collapsed="false">
      <c r="A1058" s="2" t="s">
        <v>451</v>
      </c>
      <c r="B1058" s="2" t="n">
        <v>994819</v>
      </c>
      <c r="C1058" s="2" t="s">
        <v>446</v>
      </c>
    </row>
    <row r="1059" customFormat="false" ht="12.8" hidden="false" customHeight="false" outlineLevel="0" collapsed="false">
      <c r="A1059" s="2" t="s">
        <v>194</v>
      </c>
      <c r="B1059" s="2" t="n">
        <v>456060</v>
      </c>
      <c r="C1059" s="2" t="s">
        <v>446</v>
      </c>
      <c r="D1059" s="2" t="s">
        <v>780</v>
      </c>
      <c r="E1059" s="2" t="s">
        <v>8</v>
      </c>
      <c r="F1059" s="2" t="n">
        <v>2</v>
      </c>
      <c r="G1059" s="2" t="s">
        <v>783</v>
      </c>
    </row>
    <row r="1060" customFormat="false" ht="12.8" hidden="false" customHeight="false" outlineLevel="0" collapsed="false">
      <c r="A1060" s="2" t="s">
        <v>182</v>
      </c>
      <c r="B1060" s="2" t="n">
        <v>720644</v>
      </c>
      <c r="C1060" s="2" t="s">
        <v>446</v>
      </c>
      <c r="E1060" s="2" t="s">
        <v>8</v>
      </c>
      <c r="F1060" s="2" t="n">
        <v>1</v>
      </c>
      <c r="G1060" s="2" t="s">
        <v>447</v>
      </c>
    </row>
    <row r="1061" customFormat="false" ht="12.8" hidden="false" customHeight="false" outlineLevel="0" collapsed="false">
      <c r="A1061" s="2" t="s">
        <v>130</v>
      </c>
      <c r="B1061" s="2" t="n">
        <v>558499</v>
      </c>
      <c r="C1061" s="2" t="s">
        <v>446</v>
      </c>
      <c r="D1061" s="2" t="s">
        <v>1911</v>
      </c>
      <c r="E1061" s="2" t="s">
        <v>8</v>
      </c>
      <c r="F1061" s="2" t="n">
        <v>0</v>
      </c>
      <c r="G1061" s="2" t="s">
        <v>3</v>
      </c>
    </row>
    <row r="1062" customFormat="false" ht="12.8" hidden="false" customHeight="false" outlineLevel="0" collapsed="false">
      <c r="A1062" s="2" t="s">
        <v>182</v>
      </c>
      <c r="B1062" s="2" t="n">
        <v>720657</v>
      </c>
      <c r="C1062" s="2" t="s">
        <v>446</v>
      </c>
      <c r="E1062" s="2" t="s">
        <v>2</v>
      </c>
      <c r="F1062" s="2" t="n">
        <v>0</v>
      </c>
      <c r="G1062" s="2" t="s">
        <v>3</v>
      </c>
    </row>
    <row r="1063" customFormat="false" ht="12.8" hidden="false" customHeight="false" outlineLevel="0" collapsed="false">
      <c r="A1063" s="2" t="s">
        <v>182</v>
      </c>
      <c r="B1063" s="2" t="n">
        <v>720656</v>
      </c>
      <c r="C1063" s="2" t="s">
        <v>446</v>
      </c>
      <c r="E1063" s="2" t="s">
        <v>2</v>
      </c>
      <c r="F1063" s="2" t="n">
        <v>0</v>
      </c>
      <c r="G1063" s="2" t="s">
        <v>3</v>
      </c>
    </row>
    <row r="1064" customFormat="false" ht="12.8" hidden="false" customHeight="false" outlineLevel="0" collapsed="false">
      <c r="A1064" s="2" t="s">
        <v>194</v>
      </c>
      <c r="B1064" s="2" t="n">
        <v>456071</v>
      </c>
      <c r="C1064" s="2" t="s">
        <v>446</v>
      </c>
      <c r="D1064" s="2" t="s">
        <v>152</v>
      </c>
      <c r="E1064" s="2" t="s">
        <v>8</v>
      </c>
      <c r="F1064" s="2" t="n">
        <v>2</v>
      </c>
      <c r="G1064" s="2" t="s">
        <v>455</v>
      </c>
    </row>
    <row r="1065" customFormat="false" ht="12.8" hidden="false" customHeight="false" outlineLevel="0" collapsed="false">
      <c r="A1065" s="2" t="s">
        <v>182</v>
      </c>
      <c r="B1065" s="2" t="n">
        <v>720644</v>
      </c>
      <c r="C1065" s="2" t="s">
        <v>446</v>
      </c>
      <c r="D1065" s="2" t="s">
        <v>56</v>
      </c>
      <c r="E1065" s="2" t="s">
        <v>8</v>
      </c>
      <c r="F1065" s="2" t="n">
        <v>1</v>
      </c>
      <c r="G1065" s="2" t="s">
        <v>531</v>
      </c>
    </row>
    <row r="1066" customFormat="false" ht="12.8" hidden="false" customHeight="false" outlineLevel="0" collapsed="false">
      <c r="A1066" s="2" t="s">
        <v>182</v>
      </c>
      <c r="B1066" s="2" t="n">
        <v>720656</v>
      </c>
      <c r="C1066" s="2" t="s">
        <v>446</v>
      </c>
      <c r="D1066" s="2" t="s">
        <v>118</v>
      </c>
      <c r="E1066" s="2" t="s">
        <v>2</v>
      </c>
      <c r="F1066" s="2" t="n">
        <v>0</v>
      </c>
      <c r="G1066" s="2" t="s">
        <v>3</v>
      </c>
    </row>
    <row r="1067" customFormat="false" ht="12.8" hidden="false" customHeight="false" outlineLevel="0" collapsed="false">
      <c r="A1067" s="2" t="s">
        <v>194</v>
      </c>
      <c r="C1067" s="2" t="s">
        <v>446</v>
      </c>
      <c r="D1067" s="2" t="s">
        <v>24</v>
      </c>
      <c r="E1067" s="2" t="s">
        <v>8</v>
      </c>
      <c r="F1067" s="2" t="n">
        <v>0</v>
      </c>
      <c r="G1067" s="2" t="s">
        <v>3</v>
      </c>
    </row>
    <row r="1068" customFormat="false" ht="12.8" hidden="false" customHeight="false" outlineLevel="0" collapsed="false">
      <c r="A1068" s="2" t="s">
        <v>194</v>
      </c>
      <c r="C1068" s="2" t="s">
        <v>446</v>
      </c>
      <c r="D1068" s="2" t="s">
        <v>1912</v>
      </c>
    </row>
    <row r="1069" customFormat="false" ht="12.8" hidden="false" customHeight="false" outlineLevel="0" collapsed="false">
      <c r="A1069" s="2" t="s">
        <v>451</v>
      </c>
      <c r="B1069" s="2" t="n">
        <v>99496</v>
      </c>
      <c r="C1069" s="2" t="s">
        <v>446</v>
      </c>
      <c r="D1069" s="2" t="s">
        <v>1262</v>
      </c>
      <c r="E1069" s="2" t="s">
        <v>8</v>
      </c>
      <c r="F1069" s="2" t="n">
        <v>2</v>
      </c>
      <c r="G1069" s="2" t="s">
        <v>614</v>
      </c>
    </row>
    <row r="1070" customFormat="false" ht="12.8" hidden="false" customHeight="false" outlineLevel="0" collapsed="false">
      <c r="A1070" s="2" t="s">
        <v>194</v>
      </c>
      <c r="B1070" s="2" t="n">
        <v>456084</v>
      </c>
      <c r="C1070" s="2" t="s">
        <v>446</v>
      </c>
      <c r="D1070" s="2" t="s">
        <v>25</v>
      </c>
      <c r="E1070" s="2" t="s">
        <v>8</v>
      </c>
      <c r="F1070" s="2" t="n">
        <v>1</v>
      </c>
      <c r="G1070" s="2" t="s">
        <v>531</v>
      </c>
    </row>
    <row r="1071" customFormat="false" ht="12.8" hidden="false" customHeight="false" outlineLevel="0" collapsed="false">
      <c r="A1071" s="2" t="s">
        <v>182</v>
      </c>
      <c r="B1071" s="2" t="n">
        <v>720702</v>
      </c>
      <c r="C1071" s="2" t="s">
        <v>446</v>
      </c>
      <c r="D1071" s="2" t="s">
        <v>73</v>
      </c>
      <c r="E1071" s="2" t="s">
        <v>2</v>
      </c>
      <c r="F1071" s="2" t="n">
        <v>0</v>
      </c>
      <c r="G1071" s="2" t="s">
        <v>3</v>
      </c>
    </row>
    <row r="1072" customFormat="false" ht="12.8" hidden="false" customHeight="false" outlineLevel="0" collapsed="false">
      <c r="A1072" s="2" t="s">
        <v>110</v>
      </c>
      <c r="C1072" s="2" t="s">
        <v>446</v>
      </c>
      <c r="D1072" s="2" t="s">
        <v>105</v>
      </c>
      <c r="E1072" s="2" t="s">
        <v>8</v>
      </c>
      <c r="F1072" s="2" t="n">
        <v>0</v>
      </c>
      <c r="G1072" s="2" t="s">
        <v>3</v>
      </c>
    </row>
    <row r="1073" customFormat="false" ht="12.8" hidden="false" customHeight="false" outlineLevel="0" collapsed="false">
      <c r="A1073" s="2" t="s">
        <v>194</v>
      </c>
      <c r="B1073" s="2" t="n">
        <v>453803</v>
      </c>
      <c r="C1073" s="2" t="s">
        <v>446</v>
      </c>
      <c r="D1073" s="2" t="s">
        <v>53</v>
      </c>
      <c r="E1073" s="2" t="s">
        <v>2</v>
      </c>
      <c r="F1073" s="2" t="n">
        <v>0</v>
      </c>
      <c r="G1073" s="2" t="s">
        <v>3</v>
      </c>
    </row>
    <row r="1074" customFormat="false" ht="12.8" hidden="false" customHeight="false" outlineLevel="0" collapsed="false">
      <c r="A1074" s="2" t="s">
        <v>130</v>
      </c>
      <c r="B1074" s="2" t="n">
        <v>558543</v>
      </c>
      <c r="C1074" s="2" t="s">
        <v>446</v>
      </c>
      <c r="D1074" s="2" t="s">
        <v>49</v>
      </c>
      <c r="E1074" s="2" t="s">
        <v>2</v>
      </c>
      <c r="F1074" s="2" t="n">
        <v>0</v>
      </c>
      <c r="G1074" s="2" t="s">
        <v>3</v>
      </c>
    </row>
    <row r="1075" customFormat="false" ht="12.8" hidden="false" customHeight="false" outlineLevel="0" collapsed="false">
      <c r="A1075" s="2" t="s">
        <v>110</v>
      </c>
      <c r="B1075" s="2" t="n">
        <v>42419</v>
      </c>
      <c r="C1075" s="2" t="s">
        <v>446</v>
      </c>
      <c r="D1075" s="2" t="s">
        <v>1025</v>
      </c>
      <c r="E1075" s="2" t="s">
        <v>166</v>
      </c>
      <c r="F1075" s="2" t="n">
        <v>0</v>
      </c>
      <c r="G1075" s="2" t="s">
        <v>3</v>
      </c>
    </row>
    <row r="1076" customFormat="false" ht="12.8" hidden="false" customHeight="false" outlineLevel="0" collapsed="false">
      <c r="A1076" s="2" t="s">
        <v>182</v>
      </c>
      <c r="B1076" s="2" t="n">
        <v>720704</v>
      </c>
      <c r="C1076" s="2" t="s">
        <v>446</v>
      </c>
      <c r="D1076" s="2" t="s">
        <v>56</v>
      </c>
      <c r="E1076" s="2" t="s">
        <v>8</v>
      </c>
      <c r="F1076" s="2" t="n">
        <v>1</v>
      </c>
      <c r="G1076" s="2" t="s">
        <v>211</v>
      </c>
    </row>
    <row r="1077" customFormat="false" ht="12.8" hidden="false" customHeight="false" outlineLevel="0" collapsed="false">
      <c r="A1077" s="2" t="s">
        <v>112</v>
      </c>
      <c r="C1077" s="2" t="s">
        <v>446</v>
      </c>
      <c r="D1077" s="2" t="s">
        <v>155</v>
      </c>
      <c r="E1077" s="2" t="s">
        <v>8</v>
      </c>
      <c r="F1077" s="2" t="n">
        <v>1</v>
      </c>
      <c r="G1077" s="2" t="s">
        <v>447</v>
      </c>
    </row>
    <row r="1078" customFormat="false" ht="12.8" hidden="false" customHeight="false" outlineLevel="0" collapsed="false">
      <c r="A1078" s="2" t="s">
        <v>194</v>
      </c>
      <c r="B1078" s="2" t="n">
        <v>456099</v>
      </c>
      <c r="C1078" s="2" t="s">
        <v>413</v>
      </c>
      <c r="D1078" s="2" t="s">
        <v>25</v>
      </c>
      <c r="E1078" s="2" t="s">
        <v>8</v>
      </c>
      <c r="F1078" s="2" t="n">
        <v>2</v>
      </c>
      <c r="G1078" s="2" t="s">
        <v>258</v>
      </c>
    </row>
    <row r="1079" customFormat="false" ht="12.8" hidden="false" customHeight="false" outlineLevel="0" collapsed="false">
      <c r="A1079" s="2" t="s">
        <v>451</v>
      </c>
      <c r="B1079" s="2" t="n">
        <v>99516</v>
      </c>
      <c r="C1079" s="2" t="s">
        <v>413</v>
      </c>
      <c r="D1079" s="2" t="s">
        <v>49</v>
      </c>
      <c r="E1079" s="2" t="s">
        <v>8</v>
      </c>
      <c r="F1079" s="2" t="n">
        <v>0</v>
      </c>
      <c r="G1079" s="2" t="s">
        <v>3</v>
      </c>
    </row>
    <row r="1080" customFormat="false" ht="12.8" hidden="false" customHeight="false" outlineLevel="0" collapsed="false">
      <c r="A1080" s="2" t="s">
        <v>79</v>
      </c>
      <c r="C1080" s="2" t="s">
        <v>413</v>
      </c>
      <c r="D1080" s="2" t="s">
        <v>1011</v>
      </c>
      <c r="E1080" s="2" t="s">
        <v>8</v>
      </c>
      <c r="F1080" s="2" t="n">
        <v>2</v>
      </c>
      <c r="G1080" s="2" t="s">
        <v>1012</v>
      </c>
    </row>
    <row r="1081" customFormat="false" ht="12.8" hidden="false" customHeight="false" outlineLevel="0" collapsed="false">
      <c r="A1081" s="2" t="s">
        <v>451</v>
      </c>
      <c r="B1081" s="2" t="n">
        <v>99519</v>
      </c>
      <c r="C1081" s="2" t="s">
        <v>413</v>
      </c>
      <c r="D1081" s="2" t="s">
        <v>25</v>
      </c>
      <c r="E1081" s="2" t="s">
        <v>8</v>
      </c>
      <c r="F1081" s="2" t="n">
        <v>1</v>
      </c>
      <c r="G1081" s="2" t="s">
        <v>447</v>
      </c>
    </row>
    <row r="1082" customFormat="false" ht="12.8" hidden="false" customHeight="false" outlineLevel="0" collapsed="false">
      <c r="A1082" s="2" t="s">
        <v>110</v>
      </c>
      <c r="B1082" s="2" t="n">
        <v>42555</v>
      </c>
      <c r="C1082" s="2" t="s">
        <v>413</v>
      </c>
      <c r="D1082" s="2" t="s">
        <v>13</v>
      </c>
      <c r="E1082" s="2" t="s">
        <v>2</v>
      </c>
      <c r="F1082" s="2" t="n">
        <v>0</v>
      </c>
      <c r="G1082" s="2" t="s">
        <v>3</v>
      </c>
    </row>
    <row r="1083" customFormat="false" ht="12.8" hidden="false" customHeight="false" outlineLevel="0" collapsed="false">
      <c r="A1083" s="2" t="s">
        <v>79</v>
      </c>
      <c r="B1083" s="2" t="n">
        <v>453749</v>
      </c>
      <c r="C1083" s="2" t="s">
        <v>413</v>
      </c>
      <c r="D1083" s="2" t="s">
        <v>25</v>
      </c>
      <c r="E1083" s="2" t="s">
        <v>8</v>
      </c>
      <c r="F1083" s="2" t="n">
        <v>2</v>
      </c>
      <c r="G1083" s="2" t="s">
        <v>258</v>
      </c>
    </row>
    <row r="1084" customFormat="false" ht="12.8" hidden="false" customHeight="false" outlineLevel="0" collapsed="false">
      <c r="A1084" s="2" t="s">
        <v>79</v>
      </c>
      <c r="B1084" s="2" t="n">
        <v>453384</v>
      </c>
      <c r="C1084" s="2" t="s">
        <v>413</v>
      </c>
      <c r="D1084" s="2" t="s">
        <v>25</v>
      </c>
      <c r="E1084" s="2" t="s">
        <v>8</v>
      </c>
      <c r="F1084" s="2" t="n">
        <v>2</v>
      </c>
      <c r="G1084" s="2" t="s">
        <v>258</v>
      </c>
    </row>
    <row r="1085" customFormat="false" ht="12.8" hidden="false" customHeight="false" outlineLevel="0" collapsed="false">
      <c r="A1085" s="2" t="s">
        <v>79</v>
      </c>
      <c r="B1085" s="2" t="n">
        <v>453801</v>
      </c>
      <c r="C1085" s="2" t="s">
        <v>413</v>
      </c>
      <c r="D1085" s="2" t="s">
        <v>105</v>
      </c>
      <c r="E1085" s="2" t="s">
        <v>8</v>
      </c>
      <c r="F1085" s="2" t="n">
        <v>1</v>
      </c>
      <c r="G1085" s="2" t="s">
        <v>242</v>
      </c>
    </row>
    <row r="1086" customFormat="false" ht="12.8" hidden="false" customHeight="false" outlineLevel="0" collapsed="false">
      <c r="A1086" s="2" t="s">
        <v>0</v>
      </c>
      <c r="B1086" s="2" t="n">
        <v>533491</v>
      </c>
      <c r="C1086" s="2" t="s">
        <v>413</v>
      </c>
      <c r="D1086" s="2" t="s">
        <v>390</v>
      </c>
      <c r="E1086" s="2" t="s">
        <v>8</v>
      </c>
      <c r="F1086" s="2" t="n">
        <v>4</v>
      </c>
      <c r="G1086" s="2" t="s">
        <v>1240</v>
      </c>
    </row>
    <row r="1087" customFormat="false" ht="12.8" hidden="false" customHeight="false" outlineLevel="0" collapsed="false">
      <c r="A1087" s="2" t="s">
        <v>0</v>
      </c>
      <c r="B1087" s="2" t="n">
        <v>533458</v>
      </c>
      <c r="C1087" s="2" t="s">
        <v>413</v>
      </c>
      <c r="D1087" s="2" t="s">
        <v>13</v>
      </c>
      <c r="E1087" s="2" t="s">
        <v>8</v>
      </c>
      <c r="F1087" s="2" t="n">
        <v>0</v>
      </c>
      <c r="G1087" s="2" t="s">
        <v>3</v>
      </c>
    </row>
    <row r="1088" customFormat="false" ht="12.8" hidden="false" customHeight="false" outlineLevel="0" collapsed="false">
      <c r="A1088" s="2" t="s">
        <v>0</v>
      </c>
      <c r="B1088" s="2" t="n">
        <v>533509</v>
      </c>
      <c r="C1088" s="2" t="s">
        <v>413</v>
      </c>
      <c r="E1088" s="2" t="s">
        <v>2</v>
      </c>
      <c r="F1088" s="2" t="n">
        <v>0</v>
      </c>
      <c r="G1088" s="2" t="s">
        <v>3</v>
      </c>
    </row>
    <row r="1089" customFormat="false" ht="12.8" hidden="false" customHeight="false" outlineLevel="0" collapsed="false">
      <c r="A1089" s="2" t="s">
        <v>130</v>
      </c>
      <c r="C1089" s="2" t="s">
        <v>413</v>
      </c>
      <c r="D1089" s="2" t="s">
        <v>379</v>
      </c>
      <c r="E1089" s="2" t="s">
        <v>8</v>
      </c>
      <c r="F1089" s="2" t="n">
        <v>2</v>
      </c>
      <c r="G1089" s="2" t="s">
        <v>447</v>
      </c>
    </row>
    <row r="1090" customFormat="false" ht="12.8" hidden="false" customHeight="false" outlineLevel="0" collapsed="false">
      <c r="A1090" s="2" t="s">
        <v>0</v>
      </c>
      <c r="B1090" s="2" t="n">
        <v>533507</v>
      </c>
      <c r="C1090" s="2" t="s">
        <v>413</v>
      </c>
      <c r="D1090" s="2" t="s">
        <v>25</v>
      </c>
      <c r="E1090" s="2" t="s">
        <v>8</v>
      </c>
      <c r="F1090" s="2" t="n">
        <v>2</v>
      </c>
      <c r="G1090" s="2" t="s">
        <v>578</v>
      </c>
    </row>
    <row r="1091" customFormat="false" ht="12.8" hidden="false" customHeight="false" outlineLevel="0" collapsed="false">
      <c r="A1091" s="2" t="s">
        <v>110</v>
      </c>
      <c r="B1091" s="2" t="n">
        <v>42622</v>
      </c>
      <c r="C1091" s="2" t="s">
        <v>413</v>
      </c>
      <c r="D1091" s="2" t="s">
        <v>25</v>
      </c>
      <c r="E1091" s="2" t="s">
        <v>8</v>
      </c>
      <c r="F1091" s="2" t="n">
        <v>2</v>
      </c>
      <c r="G1091" s="2" t="s">
        <v>421</v>
      </c>
    </row>
    <row r="1092" customFormat="false" ht="12.8" hidden="false" customHeight="false" outlineLevel="0" collapsed="false">
      <c r="A1092" s="2" t="s">
        <v>79</v>
      </c>
      <c r="B1092" s="2" t="n">
        <v>453922</v>
      </c>
      <c r="C1092" s="2" t="s">
        <v>413</v>
      </c>
      <c r="D1092" s="2" t="s">
        <v>497</v>
      </c>
      <c r="E1092" s="2" t="s">
        <v>8</v>
      </c>
      <c r="F1092" s="2" t="n">
        <v>0</v>
      </c>
      <c r="G1092" s="2" t="s">
        <v>3</v>
      </c>
    </row>
    <row r="1093" customFormat="false" ht="12.8" hidden="false" customHeight="false" outlineLevel="0" collapsed="false">
      <c r="A1093" s="2" t="s">
        <v>451</v>
      </c>
      <c r="B1093" s="2" t="n">
        <v>99528</v>
      </c>
      <c r="C1093" s="2" t="s">
        <v>413</v>
      </c>
      <c r="D1093" s="2" t="s">
        <v>1290</v>
      </c>
      <c r="E1093" s="2" t="s">
        <v>8</v>
      </c>
      <c r="F1093" s="2" t="n">
        <v>0</v>
      </c>
      <c r="G1093" s="2" t="s">
        <v>3</v>
      </c>
    </row>
    <row r="1094" customFormat="false" ht="12.8" hidden="false" customHeight="false" outlineLevel="0" collapsed="false">
      <c r="A1094" s="2" t="s">
        <v>112</v>
      </c>
      <c r="C1094" s="2" t="s">
        <v>413</v>
      </c>
      <c r="D1094" s="2" t="s">
        <v>25</v>
      </c>
      <c r="E1094" s="2" t="s">
        <v>8</v>
      </c>
      <c r="F1094" s="2" t="n">
        <v>1</v>
      </c>
      <c r="G1094" s="2" t="s">
        <v>251</v>
      </c>
    </row>
    <row r="1095" customFormat="false" ht="12.8" hidden="false" customHeight="false" outlineLevel="0" collapsed="false">
      <c r="A1095" s="2" t="s">
        <v>0</v>
      </c>
      <c r="B1095" s="2" t="n">
        <v>533539</v>
      </c>
      <c r="C1095" s="2" t="s">
        <v>413</v>
      </c>
      <c r="E1095" s="2" t="s">
        <v>8</v>
      </c>
      <c r="F1095" s="2" t="n">
        <v>1</v>
      </c>
      <c r="G1095" s="2" t="s">
        <v>414</v>
      </c>
    </row>
    <row r="1096" customFormat="false" ht="12.8" hidden="false" customHeight="false" outlineLevel="0" collapsed="false">
      <c r="A1096" s="2" t="s">
        <v>0</v>
      </c>
      <c r="B1096" s="2" t="n">
        <v>533545</v>
      </c>
      <c r="C1096" s="2" t="s">
        <v>616</v>
      </c>
      <c r="D1096" s="2" t="s">
        <v>1913</v>
      </c>
      <c r="E1096" s="2" t="s">
        <v>8</v>
      </c>
      <c r="F1096" s="2" t="n">
        <v>0</v>
      </c>
      <c r="G1096" s="2" t="s">
        <v>3</v>
      </c>
    </row>
    <row r="1097" customFormat="false" ht="12.8" hidden="false" customHeight="false" outlineLevel="0" collapsed="false">
      <c r="A1097" s="2" t="s">
        <v>194</v>
      </c>
      <c r="B1097" s="2" t="n">
        <v>456151</v>
      </c>
      <c r="C1097" s="2" t="s">
        <v>616</v>
      </c>
      <c r="D1097" s="2" t="s">
        <v>25</v>
      </c>
      <c r="E1097" s="2" t="s">
        <v>8</v>
      </c>
      <c r="F1097" s="2" t="n">
        <v>2</v>
      </c>
      <c r="G1097" s="2" t="s">
        <v>617</v>
      </c>
    </row>
    <row r="1098" customFormat="false" ht="12.8" hidden="false" customHeight="false" outlineLevel="0" collapsed="false">
      <c r="A1098" s="2" t="s">
        <v>0</v>
      </c>
      <c r="B1098" s="2" t="n">
        <v>533558</v>
      </c>
      <c r="C1098" s="2" t="s">
        <v>415</v>
      </c>
      <c r="D1098" s="2" t="s">
        <v>1914</v>
      </c>
      <c r="E1098" s="2" t="s">
        <v>8</v>
      </c>
      <c r="F1098" s="2" t="n">
        <v>2</v>
      </c>
      <c r="G1098" s="2" t="s">
        <v>692</v>
      </c>
    </row>
    <row r="1099" customFormat="false" ht="12.8" hidden="false" customHeight="false" outlineLevel="0" collapsed="false">
      <c r="A1099" s="2" t="s">
        <v>160</v>
      </c>
      <c r="B1099" s="2" t="n">
        <v>326098</v>
      </c>
      <c r="C1099" s="2" t="s">
        <v>415</v>
      </c>
      <c r="D1099" s="2" t="s">
        <v>152</v>
      </c>
      <c r="E1099" s="2" t="s">
        <v>8</v>
      </c>
      <c r="F1099" s="2" t="n">
        <v>1</v>
      </c>
      <c r="G1099" s="2" t="s">
        <v>531</v>
      </c>
    </row>
    <row r="1100" customFormat="false" ht="12.8" hidden="false" customHeight="false" outlineLevel="0" collapsed="false">
      <c r="A1100" s="2" t="s">
        <v>160</v>
      </c>
      <c r="B1100" s="2" t="n">
        <v>326125</v>
      </c>
      <c r="C1100" s="2" t="s">
        <v>415</v>
      </c>
      <c r="D1100" s="2" t="s">
        <v>105</v>
      </c>
      <c r="E1100" s="2" t="s">
        <v>8</v>
      </c>
      <c r="F1100" s="2" t="n">
        <v>0</v>
      </c>
      <c r="G1100" s="2" t="s">
        <v>3</v>
      </c>
    </row>
    <row r="1101" customFormat="false" ht="12.8" hidden="false" customHeight="false" outlineLevel="0" collapsed="false">
      <c r="A1101" s="2" t="s">
        <v>110</v>
      </c>
      <c r="B1101" s="2" t="n">
        <v>42633</v>
      </c>
      <c r="C1101" s="2" t="s">
        <v>415</v>
      </c>
      <c r="D1101" s="2" t="s">
        <v>43</v>
      </c>
      <c r="E1101" s="2" t="s">
        <v>2</v>
      </c>
      <c r="F1101" s="2" t="n">
        <v>0</v>
      </c>
      <c r="G1101" s="2" t="s">
        <v>3</v>
      </c>
    </row>
    <row r="1102" customFormat="false" ht="12.8" hidden="false" customHeight="false" outlineLevel="0" collapsed="false">
      <c r="A1102" s="2" t="s">
        <v>79</v>
      </c>
      <c r="B1102" s="2" t="n">
        <v>453922</v>
      </c>
      <c r="C1102" s="2" t="s">
        <v>415</v>
      </c>
      <c r="D1102" s="2" t="s">
        <v>497</v>
      </c>
      <c r="E1102" s="2" t="s">
        <v>8</v>
      </c>
      <c r="F1102" s="2" t="n">
        <v>0</v>
      </c>
      <c r="G1102" s="2" t="s">
        <v>3</v>
      </c>
    </row>
    <row r="1103" customFormat="false" ht="12.8" hidden="false" customHeight="false" outlineLevel="0" collapsed="false">
      <c r="A1103" s="2" t="s">
        <v>451</v>
      </c>
      <c r="B1103" s="2" t="n">
        <v>99541</v>
      </c>
      <c r="C1103" s="2" t="s">
        <v>415</v>
      </c>
      <c r="E1103" s="2" t="s">
        <v>2</v>
      </c>
      <c r="F1103" s="2" t="n">
        <v>0</v>
      </c>
      <c r="G1103" s="2" t="s">
        <v>3</v>
      </c>
    </row>
    <row r="1104" customFormat="false" ht="12.8" hidden="false" customHeight="false" outlineLevel="0" collapsed="false">
      <c r="A1104" s="2" t="s">
        <v>182</v>
      </c>
      <c r="B1104" s="2" t="n">
        <v>720816</v>
      </c>
      <c r="C1104" s="2" t="s">
        <v>415</v>
      </c>
      <c r="D1104" s="2" t="s">
        <v>1290</v>
      </c>
      <c r="E1104" s="2" t="s">
        <v>8</v>
      </c>
      <c r="F1104" s="2" t="n">
        <v>0</v>
      </c>
      <c r="G1104" s="2" t="s">
        <v>3</v>
      </c>
    </row>
    <row r="1105" customFormat="false" ht="12.8" hidden="false" customHeight="false" outlineLevel="0" collapsed="false">
      <c r="A1105" s="2" t="s">
        <v>112</v>
      </c>
      <c r="B1105" s="2" t="n">
        <v>539713</v>
      </c>
      <c r="C1105" s="2" t="s">
        <v>415</v>
      </c>
      <c r="D1105" s="2" t="s">
        <v>25</v>
      </c>
      <c r="E1105" s="2" t="s">
        <v>8</v>
      </c>
      <c r="F1105" s="2" t="n">
        <v>2</v>
      </c>
      <c r="G1105" s="2" t="s">
        <v>594</v>
      </c>
    </row>
    <row r="1106" customFormat="false" ht="12.8" hidden="false" customHeight="false" outlineLevel="0" collapsed="false">
      <c r="A1106" s="2" t="s">
        <v>110</v>
      </c>
      <c r="C1106" s="2" t="s">
        <v>415</v>
      </c>
      <c r="D1106" s="2" t="s">
        <v>25</v>
      </c>
      <c r="E1106" s="2" t="s">
        <v>8</v>
      </c>
      <c r="F1106" s="2" t="n">
        <v>0</v>
      </c>
      <c r="G1106" s="2" t="s">
        <v>3</v>
      </c>
    </row>
    <row r="1107" customFormat="false" ht="12.8" hidden="false" customHeight="false" outlineLevel="0" collapsed="false">
      <c r="A1107" s="2" t="s">
        <v>112</v>
      </c>
      <c r="B1107" s="2" t="n">
        <v>539728</v>
      </c>
      <c r="C1107" s="2" t="s">
        <v>415</v>
      </c>
      <c r="D1107" s="2" t="s">
        <v>1716</v>
      </c>
      <c r="E1107" s="2" t="s">
        <v>2</v>
      </c>
      <c r="F1107" s="2" t="n">
        <v>0</v>
      </c>
      <c r="G1107" s="2" t="s">
        <v>3</v>
      </c>
    </row>
    <row r="1108" customFormat="false" ht="12.8" hidden="false" customHeight="false" outlineLevel="0" collapsed="false">
      <c r="A1108" s="2" t="s">
        <v>194</v>
      </c>
      <c r="B1108" s="2" t="n">
        <v>453962</v>
      </c>
      <c r="C1108" s="2" t="s">
        <v>415</v>
      </c>
      <c r="D1108" s="2" t="s">
        <v>109</v>
      </c>
      <c r="E1108" s="2" t="s">
        <v>2</v>
      </c>
      <c r="F1108" s="2" t="n">
        <v>0</v>
      </c>
      <c r="G1108" s="2" t="s">
        <v>3</v>
      </c>
    </row>
    <row r="1109" customFormat="false" ht="12.8" hidden="false" customHeight="false" outlineLevel="0" collapsed="false">
      <c r="A1109" s="2" t="s">
        <v>112</v>
      </c>
      <c r="B1109" s="2" t="n">
        <v>539717</v>
      </c>
      <c r="C1109" s="2" t="s">
        <v>415</v>
      </c>
      <c r="D1109" s="2" t="s">
        <v>542</v>
      </c>
      <c r="E1109" s="2" t="s">
        <v>8</v>
      </c>
      <c r="F1109" s="2" t="n">
        <v>1</v>
      </c>
      <c r="G1109" s="2" t="s">
        <v>547</v>
      </c>
    </row>
    <row r="1110" customFormat="false" ht="12.8" hidden="false" customHeight="false" outlineLevel="0" collapsed="false">
      <c r="A1110" s="2" t="s">
        <v>0</v>
      </c>
      <c r="B1110" s="2" t="n">
        <v>533662</v>
      </c>
      <c r="C1110" s="2" t="s">
        <v>415</v>
      </c>
      <c r="D1110" s="2" t="s">
        <v>25</v>
      </c>
      <c r="E1110" s="2" t="s">
        <v>8</v>
      </c>
      <c r="F1110" s="2" t="n">
        <v>1</v>
      </c>
      <c r="G1110" s="2" t="s">
        <v>568</v>
      </c>
    </row>
    <row r="1111" customFormat="false" ht="12.8" hidden="false" customHeight="false" outlineLevel="0" collapsed="false">
      <c r="A1111" s="2" t="s">
        <v>160</v>
      </c>
      <c r="B1111" s="2" t="n">
        <v>326209</v>
      </c>
      <c r="C1111" s="2" t="s">
        <v>415</v>
      </c>
      <c r="D1111" s="2" t="s">
        <v>25</v>
      </c>
      <c r="E1111" s="2" t="s">
        <v>8</v>
      </c>
      <c r="F1111" s="2" t="n">
        <v>1</v>
      </c>
      <c r="G1111" s="2" t="s">
        <v>593</v>
      </c>
    </row>
    <row r="1112" customFormat="false" ht="12.8" hidden="false" customHeight="false" outlineLevel="0" collapsed="false">
      <c r="A1112" s="2" t="s">
        <v>451</v>
      </c>
      <c r="B1112" s="2" t="n">
        <v>99539</v>
      </c>
      <c r="C1112" s="2" t="s">
        <v>415</v>
      </c>
      <c r="D1112" s="2" t="s">
        <v>13</v>
      </c>
      <c r="E1112" s="2" t="s">
        <v>2</v>
      </c>
      <c r="F1112" s="2" t="n">
        <v>0</v>
      </c>
      <c r="G1112" s="2" t="s">
        <v>3</v>
      </c>
    </row>
    <row r="1113" customFormat="false" ht="12.8" hidden="false" customHeight="false" outlineLevel="0" collapsed="false">
      <c r="A1113" s="2" t="s">
        <v>451</v>
      </c>
      <c r="B1113" s="2" t="n">
        <v>99561</v>
      </c>
      <c r="C1113" s="2" t="s">
        <v>415</v>
      </c>
      <c r="D1113" s="2" t="s">
        <v>105</v>
      </c>
      <c r="E1113" s="2" t="s">
        <v>8</v>
      </c>
      <c r="F1113" s="2" t="n">
        <v>1</v>
      </c>
      <c r="G1113" s="2" t="s">
        <v>1041</v>
      </c>
    </row>
    <row r="1114" customFormat="false" ht="12.8" hidden="false" customHeight="false" outlineLevel="0" collapsed="false">
      <c r="A1114" s="2" t="s">
        <v>451</v>
      </c>
      <c r="B1114" s="2" t="n">
        <v>99531</v>
      </c>
      <c r="C1114" s="2" t="s">
        <v>415</v>
      </c>
      <c r="D1114" s="2" t="s">
        <v>56</v>
      </c>
      <c r="E1114" s="2" t="s">
        <v>8</v>
      </c>
      <c r="F1114" s="2" t="n">
        <v>1</v>
      </c>
      <c r="G1114" s="2" t="s">
        <v>568</v>
      </c>
    </row>
    <row r="1115" customFormat="false" ht="12.8" hidden="false" customHeight="false" outlineLevel="0" collapsed="false">
      <c r="A1115" s="2" t="s">
        <v>160</v>
      </c>
      <c r="B1115" s="2" t="n">
        <v>326235</v>
      </c>
      <c r="C1115" s="2" t="s">
        <v>415</v>
      </c>
      <c r="D1115" s="2" t="s">
        <v>345</v>
      </c>
      <c r="E1115" s="2" t="s">
        <v>8</v>
      </c>
      <c r="F1115" s="2" t="n">
        <v>1</v>
      </c>
      <c r="G1115" s="2" t="s">
        <v>1368</v>
      </c>
    </row>
    <row r="1116" customFormat="false" ht="12.8" hidden="false" customHeight="false" outlineLevel="0" collapsed="false">
      <c r="A1116" s="2" t="s">
        <v>0</v>
      </c>
      <c r="B1116" s="2" t="n">
        <v>533703</v>
      </c>
      <c r="C1116" s="2" t="s">
        <v>415</v>
      </c>
      <c r="E1116" s="2" t="s">
        <v>8</v>
      </c>
      <c r="F1116" s="2" t="n">
        <v>1</v>
      </c>
      <c r="G1116" s="2" t="s">
        <v>416</v>
      </c>
    </row>
    <row r="1117" customFormat="false" ht="12.8" hidden="false" customHeight="false" outlineLevel="0" collapsed="false">
      <c r="A1117" s="2" t="s">
        <v>0</v>
      </c>
      <c r="B1117" s="2" t="n">
        <v>533720</v>
      </c>
      <c r="C1117" s="2" t="s">
        <v>415</v>
      </c>
      <c r="D1117" s="2" t="s">
        <v>1237</v>
      </c>
      <c r="E1117" s="2" t="s">
        <v>8</v>
      </c>
      <c r="F1117" s="2" t="n">
        <v>4</v>
      </c>
      <c r="G1117" s="2" t="s">
        <v>447</v>
      </c>
    </row>
    <row r="1118" customFormat="false" ht="12.8" hidden="false" customHeight="false" outlineLevel="0" collapsed="false">
      <c r="A1118" s="2" t="s">
        <v>130</v>
      </c>
      <c r="B1118" s="2" t="n">
        <v>558774</v>
      </c>
      <c r="C1118" s="2" t="s">
        <v>415</v>
      </c>
      <c r="E1118" s="2" t="s">
        <v>8</v>
      </c>
      <c r="F1118" s="2" t="n">
        <v>3</v>
      </c>
      <c r="G1118" s="2" t="s">
        <v>437</v>
      </c>
    </row>
    <row r="1119" customFormat="false" ht="12.8" hidden="false" customHeight="false" outlineLevel="0" collapsed="false">
      <c r="A1119" s="2" t="s">
        <v>130</v>
      </c>
      <c r="B1119" s="2" t="n">
        <v>558767</v>
      </c>
      <c r="C1119" s="2" t="s">
        <v>415</v>
      </c>
      <c r="D1119" s="2" t="s">
        <v>726</v>
      </c>
      <c r="E1119" s="2" t="s">
        <v>8</v>
      </c>
      <c r="F1119" s="2" t="n">
        <v>2</v>
      </c>
      <c r="G1119" s="2" t="s">
        <v>83</v>
      </c>
    </row>
    <row r="1120" customFormat="false" ht="12.8" hidden="false" customHeight="false" outlineLevel="0" collapsed="false">
      <c r="A1120" s="2" t="s">
        <v>79</v>
      </c>
      <c r="B1120" s="2" t="n">
        <v>453290</v>
      </c>
      <c r="C1120" s="2" t="s">
        <v>415</v>
      </c>
      <c r="E1120" s="2" t="s">
        <v>2</v>
      </c>
      <c r="F1120" s="2" t="n">
        <v>0</v>
      </c>
      <c r="G1120" s="2" t="s">
        <v>3</v>
      </c>
    </row>
    <row r="1121" customFormat="false" ht="12.8" hidden="false" customHeight="false" outlineLevel="0" collapsed="false">
      <c r="A1121" s="2" t="s">
        <v>79</v>
      </c>
      <c r="B1121" s="2" t="n">
        <v>454000</v>
      </c>
      <c r="C1121" s="2" t="s">
        <v>415</v>
      </c>
      <c r="D1121" s="2" t="s">
        <v>25</v>
      </c>
      <c r="E1121" s="2" t="s">
        <v>8</v>
      </c>
      <c r="F1121" s="2" t="n">
        <v>1</v>
      </c>
      <c r="G1121" s="2" t="s">
        <v>531</v>
      </c>
    </row>
    <row r="1122" customFormat="false" ht="12.8" hidden="false" customHeight="false" outlineLevel="0" collapsed="false">
      <c r="A1122" s="2" t="s">
        <v>451</v>
      </c>
      <c r="B1122" s="2" t="n">
        <v>99573</v>
      </c>
      <c r="C1122" s="2" t="s">
        <v>415</v>
      </c>
      <c r="D1122" s="2" t="s">
        <v>87</v>
      </c>
      <c r="E1122" s="2" t="s">
        <v>8</v>
      </c>
      <c r="F1122" s="2" t="n">
        <v>0</v>
      </c>
      <c r="G1122" s="2" t="s">
        <v>3</v>
      </c>
    </row>
    <row r="1123" customFormat="false" ht="12.8" hidden="false" customHeight="false" outlineLevel="0" collapsed="false">
      <c r="A1123" s="2" t="s">
        <v>151</v>
      </c>
      <c r="B1123" s="2" t="n">
        <v>585568</v>
      </c>
      <c r="C1123" s="2" t="s">
        <v>415</v>
      </c>
      <c r="E1123" s="2" t="s">
        <v>2</v>
      </c>
      <c r="F1123" s="2" t="n">
        <v>0</v>
      </c>
      <c r="G1123" s="2" t="s">
        <v>3</v>
      </c>
    </row>
    <row r="1124" customFormat="false" ht="12.8" hidden="false" customHeight="false" outlineLevel="0" collapsed="false">
      <c r="A1124" s="2" t="s">
        <v>182</v>
      </c>
      <c r="B1124" s="2" t="n">
        <v>720884</v>
      </c>
      <c r="C1124" s="2" t="s">
        <v>415</v>
      </c>
      <c r="D1124" s="2" t="s">
        <v>177</v>
      </c>
      <c r="E1124" s="2" t="s">
        <v>83</v>
      </c>
      <c r="F1124" s="2" t="n">
        <v>0</v>
      </c>
      <c r="G1124" s="2" t="s">
        <v>3</v>
      </c>
    </row>
    <row r="1125" customFormat="false" ht="12.8" hidden="false" customHeight="false" outlineLevel="0" collapsed="false">
      <c r="A1125" s="2" t="s">
        <v>0</v>
      </c>
      <c r="B1125" s="2" t="n">
        <v>533739</v>
      </c>
      <c r="C1125" s="2" t="s">
        <v>415</v>
      </c>
      <c r="D1125" s="2" t="s">
        <v>25</v>
      </c>
      <c r="E1125" s="2" t="s">
        <v>2</v>
      </c>
      <c r="F1125" s="2" t="n">
        <v>0</v>
      </c>
      <c r="G1125" s="2" t="s">
        <v>3</v>
      </c>
    </row>
    <row r="1126" customFormat="false" ht="12.8" hidden="false" customHeight="false" outlineLevel="0" collapsed="false">
      <c r="A1126" s="2" t="s">
        <v>194</v>
      </c>
      <c r="B1126" s="2" t="n">
        <v>456231</v>
      </c>
      <c r="C1126" s="2" t="s">
        <v>415</v>
      </c>
      <c r="D1126" s="2" t="s">
        <v>25</v>
      </c>
      <c r="E1126" s="2" t="s">
        <v>8</v>
      </c>
      <c r="F1126" s="2" t="n">
        <v>1</v>
      </c>
      <c r="G1126" s="2" t="s">
        <v>614</v>
      </c>
    </row>
    <row r="1127" customFormat="false" ht="12.8" hidden="false" customHeight="false" outlineLevel="0" collapsed="false">
      <c r="A1127" s="2" t="s">
        <v>451</v>
      </c>
      <c r="B1127" s="2" t="n">
        <v>99583</v>
      </c>
      <c r="C1127" s="2" t="s">
        <v>415</v>
      </c>
      <c r="D1127" s="2" t="s">
        <v>624</v>
      </c>
      <c r="E1127" s="2" t="s">
        <v>2</v>
      </c>
      <c r="F1127" s="2" t="n">
        <v>1</v>
      </c>
      <c r="G1127" s="2" t="s">
        <v>421</v>
      </c>
    </row>
    <row r="1128" customFormat="false" ht="12.8" hidden="false" customHeight="false" outlineLevel="0" collapsed="false">
      <c r="A1128" s="2" t="s">
        <v>160</v>
      </c>
      <c r="B1128" s="2" t="n">
        <v>326262</v>
      </c>
      <c r="C1128" s="2" t="s">
        <v>415</v>
      </c>
      <c r="D1128" s="2" t="s">
        <v>1372</v>
      </c>
      <c r="E1128" s="2" t="s">
        <v>8</v>
      </c>
      <c r="F1128" s="2" t="n">
        <v>1</v>
      </c>
      <c r="G1128" s="2" t="s">
        <v>593</v>
      </c>
    </row>
    <row r="1129" customFormat="false" ht="12.8" hidden="false" customHeight="false" outlineLevel="0" collapsed="false">
      <c r="A1129" s="2" t="s">
        <v>79</v>
      </c>
      <c r="B1129" s="2" t="n">
        <v>454016</v>
      </c>
      <c r="C1129" s="2" t="s">
        <v>415</v>
      </c>
      <c r="E1129" s="2" t="s">
        <v>2</v>
      </c>
      <c r="F1129" s="2" t="n">
        <v>0</v>
      </c>
      <c r="G1129" s="2" t="s">
        <v>3</v>
      </c>
    </row>
    <row r="1130" customFormat="false" ht="12.8" hidden="false" customHeight="false" outlineLevel="0" collapsed="false">
      <c r="A1130" s="2" t="s">
        <v>79</v>
      </c>
      <c r="B1130" s="2" t="n">
        <v>454019</v>
      </c>
      <c r="C1130" s="2" t="s">
        <v>415</v>
      </c>
      <c r="D1130" s="2" t="s">
        <v>832</v>
      </c>
      <c r="E1130" s="2" t="s">
        <v>8</v>
      </c>
      <c r="F1130" s="2" t="n">
        <v>0</v>
      </c>
      <c r="G1130" s="2" t="s">
        <v>3</v>
      </c>
    </row>
    <row r="1131" customFormat="false" ht="12.8" hidden="false" customHeight="false" outlineLevel="0" collapsed="false">
      <c r="A1131" s="2" t="s">
        <v>0</v>
      </c>
      <c r="B1131" s="2" t="n">
        <v>533808</v>
      </c>
      <c r="C1131" s="2" t="s">
        <v>569</v>
      </c>
      <c r="D1131" s="2" t="s">
        <v>25</v>
      </c>
      <c r="E1131" s="2" t="s">
        <v>8</v>
      </c>
      <c r="F1131" s="2" t="n">
        <v>1</v>
      </c>
      <c r="G1131" s="2" t="s">
        <v>570</v>
      </c>
    </row>
    <row r="1132" customFormat="false" ht="12.8" hidden="false" customHeight="false" outlineLevel="0" collapsed="false">
      <c r="A1132" s="2" t="s">
        <v>0</v>
      </c>
      <c r="B1132" s="2" t="n">
        <v>533820</v>
      </c>
      <c r="C1132" s="2" t="s">
        <v>569</v>
      </c>
      <c r="D1132" s="2" t="s">
        <v>791</v>
      </c>
      <c r="E1132" s="2" t="s">
        <v>8</v>
      </c>
      <c r="F1132" s="2" t="n">
        <v>1</v>
      </c>
      <c r="G1132" s="2" t="s">
        <v>614</v>
      </c>
    </row>
    <row r="1133" customFormat="false" ht="12.8" hidden="false" customHeight="false" outlineLevel="0" collapsed="false">
      <c r="A1133" s="2" t="s">
        <v>79</v>
      </c>
      <c r="B1133" s="2" t="n">
        <v>453977</v>
      </c>
      <c r="C1133" s="2" t="s">
        <v>569</v>
      </c>
      <c r="D1133" s="2" t="s">
        <v>1138</v>
      </c>
      <c r="E1133" s="2" t="s">
        <v>8</v>
      </c>
      <c r="F1133" s="2" t="n">
        <v>2</v>
      </c>
      <c r="G1133" s="2" t="s">
        <v>981</v>
      </c>
    </row>
    <row r="1134" customFormat="false" ht="12.8" hidden="false" customHeight="false" outlineLevel="0" collapsed="false">
      <c r="A1134" s="2" t="s">
        <v>160</v>
      </c>
      <c r="B1134" s="2" t="n">
        <v>326320</v>
      </c>
      <c r="C1134" s="2" t="s">
        <v>569</v>
      </c>
      <c r="D1134" s="2" t="s">
        <v>152</v>
      </c>
      <c r="E1134" s="2" t="s">
        <v>2</v>
      </c>
      <c r="F1134" s="2" t="n">
        <v>0</v>
      </c>
      <c r="G1134" s="2" t="s">
        <v>3</v>
      </c>
    </row>
    <row r="1135" customFormat="false" ht="12.8" hidden="false" customHeight="false" outlineLevel="0" collapsed="false">
      <c r="A1135" s="2" t="s">
        <v>0</v>
      </c>
      <c r="B1135" s="2" t="n">
        <v>533838</v>
      </c>
      <c r="C1135" s="2" t="s">
        <v>569</v>
      </c>
      <c r="D1135" s="2" t="s">
        <v>36</v>
      </c>
      <c r="E1135" s="2" t="s">
        <v>2</v>
      </c>
      <c r="F1135" s="2" t="n">
        <v>0</v>
      </c>
      <c r="G1135" s="2" t="s">
        <v>3</v>
      </c>
    </row>
    <row r="1136" customFormat="false" ht="12.8" hidden="false" customHeight="false" outlineLevel="0" collapsed="false">
      <c r="A1136" s="2" t="s">
        <v>79</v>
      </c>
      <c r="B1136" s="2" t="n">
        <v>454016</v>
      </c>
      <c r="C1136" s="2" t="s">
        <v>569</v>
      </c>
      <c r="D1136" s="2" t="s">
        <v>1915</v>
      </c>
      <c r="E1136" s="2" t="s">
        <v>2</v>
      </c>
      <c r="F1136" s="2" t="n">
        <v>0</v>
      </c>
      <c r="G1136" s="2" t="s">
        <v>3</v>
      </c>
    </row>
    <row r="1137" customFormat="false" ht="12.8" hidden="false" customHeight="false" outlineLevel="0" collapsed="false">
      <c r="A1137" s="2" t="s">
        <v>0</v>
      </c>
      <c r="B1137" s="2" t="n">
        <v>533875</v>
      </c>
      <c r="C1137" s="2" t="s">
        <v>569</v>
      </c>
      <c r="D1137" s="2" t="s">
        <v>1369</v>
      </c>
      <c r="E1137" s="2" t="s">
        <v>8</v>
      </c>
      <c r="F1137" s="2" t="n">
        <v>1</v>
      </c>
      <c r="G1137" s="2" t="s">
        <v>785</v>
      </c>
    </row>
    <row r="1138" customFormat="false" ht="12.8" hidden="false" customHeight="false" outlineLevel="0" collapsed="false">
      <c r="A1138" s="2" t="s">
        <v>130</v>
      </c>
      <c r="C1138" s="2" t="s">
        <v>569</v>
      </c>
      <c r="D1138" s="2" t="s">
        <v>379</v>
      </c>
      <c r="E1138" s="2" t="s">
        <v>8</v>
      </c>
      <c r="F1138" s="2" t="n">
        <v>2</v>
      </c>
      <c r="G1138" s="2" t="s">
        <v>887</v>
      </c>
    </row>
    <row r="1139" customFormat="false" ht="12.8" hidden="false" customHeight="false" outlineLevel="0" collapsed="false">
      <c r="A1139" s="2" t="s">
        <v>79</v>
      </c>
      <c r="B1139" s="2" t="n">
        <v>454059</v>
      </c>
      <c r="C1139" s="2" t="s">
        <v>569</v>
      </c>
      <c r="D1139" s="2" t="s">
        <v>1287</v>
      </c>
      <c r="E1139" s="2" t="s">
        <v>8</v>
      </c>
      <c r="F1139" s="2" t="n">
        <v>0</v>
      </c>
      <c r="G1139" s="2" t="s">
        <v>3</v>
      </c>
    </row>
    <row r="1140" customFormat="false" ht="12.8" hidden="false" customHeight="false" outlineLevel="0" collapsed="false">
      <c r="A1140" s="2" t="s">
        <v>0</v>
      </c>
      <c r="B1140" s="2" t="n">
        <v>533853</v>
      </c>
      <c r="C1140" s="2" t="s">
        <v>569</v>
      </c>
      <c r="D1140" s="2" t="s">
        <v>49</v>
      </c>
      <c r="E1140" s="2" t="s">
        <v>8</v>
      </c>
      <c r="F1140" s="2" t="n">
        <v>0</v>
      </c>
      <c r="G1140" s="2" t="s">
        <v>3</v>
      </c>
    </row>
    <row r="1141" customFormat="false" ht="12.8" hidden="false" customHeight="false" outlineLevel="0" collapsed="false">
      <c r="A1141" s="2" t="s">
        <v>160</v>
      </c>
      <c r="B1141" s="2" t="n">
        <v>326362</v>
      </c>
      <c r="C1141" s="2" t="s">
        <v>569</v>
      </c>
      <c r="D1141" s="2" t="s">
        <v>25</v>
      </c>
      <c r="E1141" s="2" t="s">
        <v>2</v>
      </c>
      <c r="F1141" s="2" t="n">
        <v>1</v>
      </c>
      <c r="G1141" s="2" t="s">
        <v>602</v>
      </c>
    </row>
    <row r="1142" customFormat="false" ht="12.8" hidden="false" customHeight="false" outlineLevel="0" collapsed="false">
      <c r="A1142" s="2" t="s">
        <v>0</v>
      </c>
      <c r="B1142" s="2" t="n">
        <v>533873</v>
      </c>
      <c r="C1142" s="2" t="s">
        <v>569</v>
      </c>
      <c r="D1142" s="2" t="s">
        <v>92</v>
      </c>
      <c r="E1142" s="2" t="s">
        <v>8</v>
      </c>
      <c r="F1142" s="2" t="n">
        <v>1</v>
      </c>
      <c r="G1142" s="2" t="s">
        <v>387</v>
      </c>
    </row>
    <row r="1143" customFormat="false" ht="12.8" hidden="false" customHeight="false" outlineLevel="0" collapsed="false">
      <c r="A1143" s="2" t="s">
        <v>112</v>
      </c>
      <c r="B1143" s="2" t="n">
        <v>539946</v>
      </c>
      <c r="C1143" s="2" t="s">
        <v>569</v>
      </c>
      <c r="D1143" s="2" t="s">
        <v>49</v>
      </c>
      <c r="E1143" s="2" t="s">
        <v>2</v>
      </c>
      <c r="F1143" s="2" t="n">
        <v>1</v>
      </c>
      <c r="G1143" s="2" t="s">
        <v>614</v>
      </c>
    </row>
    <row r="1144" customFormat="false" ht="12.8" hidden="false" customHeight="false" outlineLevel="0" collapsed="false">
      <c r="A1144" s="2" t="s">
        <v>0</v>
      </c>
      <c r="B1144" s="2" t="n">
        <v>533914</v>
      </c>
      <c r="C1144" s="3" t="n">
        <v>43009</v>
      </c>
      <c r="D1144" s="2" t="s">
        <v>109</v>
      </c>
      <c r="E1144" s="2" t="s">
        <v>8</v>
      </c>
      <c r="F1144" s="2" t="n">
        <v>0</v>
      </c>
      <c r="G1144" s="2" t="s">
        <v>3</v>
      </c>
    </row>
    <row r="1145" customFormat="false" ht="12.8" hidden="false" customHeight="false" outlineLevel="0" collapsed="false">
      <c r="A1145" s="2" t="s">
        <v>110</v>
      </c>
      <c r="B1145" s="2" t="n">
        <v>43251</v>
      </c>
      <c r="D1145" s="2" t="s">
        <v>1916</v>
      </c>
      <c r="E1145" s="2" t="s">
        <v>166</v>
      </c>
      <c r="F1145" s="2" t="n">
        <v>0</v>
      </c>
      <c r="G1145" s="2" t="s">
        <v>3</v>
      </c>
    </row>
    <row r="1146" customFormat="false" ht="12.8" hidden="false" customHeight="false" outlineLevel="0" collapsed="false">
      <c r="A1146" s="2" t="s">
        <v>194</v>
      </c>
      <c r="D1146" s="2" t="s">
        <v>379</v>
      </c>
      <c r="E1146" s="2" t="s">
        <v>8</v>
      </c>
      <c r="F1146" s="2" t="n">
        <v>2</v>
      </c>
      <c r="G1146" s="2" t="s">
        <v>449</v>
      </c>
    </row>
    <row r="1147" customFormat="false" ht="12.8" hidden="false" customHeight="false" outlineLevel="0" collapsed="false">
      <c r="A1147" s="2" t="s">
        <v>130</v>
      </c>
      <c r="B1147" s="2" t="n">
        <v>558923</v>
      </c>
      <c r="D1147" s="2" t="s">
        <v>105</v>
      </c>
      <c r="E1147" s="2" t="s">
        <v>8</v>
      </c>
      <c r="F1147" s="2" t="n">
        <v>2</v>
      </c>
      <c r="G1147" s="2" t="s">
        <v>1038</v>
      </c>
    </row>
    <row r="1148" customFormat="false" ht="12.8" hidden="false" customHeight="false" outlineLevel="0" collapsed="false">
      <c r="A1148" s="2" t="s">
        <v>130</v>
      </c>
      <c r="B1148" s="2" t="n">
        <v>558939</v>
      </c>
      <c r="D1148" s="2" t="s">
        <v>55</v>
      </c>
      <c r="E1148" s="2" t="s">
        <v>2</v>
      </c>
      <c r="F1148" s="2" t="n">
        <v>0</v>
      </c>
      <c r="G1148" s="2" t="s">
        <v>3</v>
      </c>
    </row>
    <row r="1149" customFormat="false" ht="12.8" hidden="false" customHeight="false" outlineLevel="0" collapsed="false">
      <c r="A1149" s="2" t="s">
        <v>79</v>
      </c>
      <c r="B1149" s="2" t="n">
        <v>454097</v>
      </c>
      <c r="D1149" s="2" t="s">
        <v>1917</v>
      </c>
      <c r="E1149" s="2" t="s">
        <v>8</v>
      </c>
      <c r="F1149" s="2" t="n">
        <v>0</v>
      </c>
      <c r="G1149" s="2" t="s">
        <v>3</v>
      </c>
    </row>
    <row r="1150" customFormat="false" ht="12.8" hidden="false" customHeight="false" outlineLevel="0" collapsed="false">
      <c r="A1150" s="2" t="s">
        <v>194</v>
      </c>
      <c r="B1150" s="2" t="n">
        <v>456303</v>
      </c>
      <c r="D1150" s="2" t="s">
        <v>56</v>
      </c>
      <c r="E1150" s="2" t="s">
        <v>8</v>
      </c>
      <c r="F1150" s="2" t="n">
        <v>0</v>
      </c>
      <c r="G1150" s="2" t="s">
        <v>3</v>
      </c>
    </row>
    <row r="1151" customFormat="false" ht="12.8" hidden="false" customHeight="false" outlineLevel="0" collapsed="false">
      <c r="A1151" s="2" t="s">
        <v>0</v>
      </c>
      <c r="B1151" s="2" t="n">
        <v>533953</v>
      </c>
      <c r="D1151" s="2" t="s">
        <v>62</v>
      </c>
      <c r="E1151" s="2" t="s">
        <v>8</v>
      </c>
      <c r="F1151" s="2" t="n">
        <v>0</v>
      </c>
      <c r="G1151" s="2" t="s">
        <v>3</v>
      </c>
    </row>
    <row r="1152" customFormat="false" ht="12.8" hidden="false" customHeight="false" outlineLevel="0" collapsed="false">
      <c r="A1152" s="2" t="s">
        <v>194</v>
      </c>
      <c r="B1152" s="2" t="n">
        <v>456314</v>
      </c>
      <c r="D1152" s="2" t="s">
        <v>25</v>
      </c>
      <c r="E1152" s="2" t="s">
        <v>8</v>
      </c>
      <c r="F1152" s="2" t="n">
        <v>1</v>
      </c>
      <c r="G1152" s="2" t="s">
        <v>419</v>
      </c>
    </row>
    <row r="1153" customFormat="false" ht="12.8" hidden="false" customHeight="false" outlineLevel="0" collapsed="false">
      <c r="A1153" s="2" t="s">
        <v>451</v>
      </c>
      <c r="B1153" s="2" t="n">
        <v>996329</v>
      </c>
      <c r="C1153" s="3" t="n">
        <v>43010</v>
      </c>
      <c r="D1153" s="2" t="s">
        <v>1918</v>
      </c>
      <c r="E1153" s="2" t="s">
        <v>8</v>
      </c>
      <c r="F1153" s="2" t="n">
        <v>1</v>
      </c>
      <c r="G1153" s="2" t="s">
        <v>817</v>
      </c>
    </row>
    <row r="1154" customFormat="false" ht="12.8" hidden="false" customHeight="false" outlineLevel="0" collapsed="false">
      <c r="A1154" s="2" t="s">
        <v>451</v>
      </c>
      <c r="B1154" s="2" t="n">
        <v>996439</v>
      </c>
      <c r="C1154" s="3" t="n">
        <v>43010</v>
      </c>
      <c r="D1154" s="2" t="s">
        <v>1212</v>
      </c>
      <c r="E1154" s="2" t="s">
        <v>8</v>
      </c>
      <c r="F1154" s="2" t="n">
        <v>1</v>
      </c>
      <c r="G1154" s="2" t="s">
        <v>421</v>
      </c>
    </row>
    <row r="1155" customFormat="false" ht="12.8" hidden="false" customHeight="false" outlineLevel="0" collapsed="false">
      <c r="A1155" s="2" t="s">
        <v>0</v>
      </c>
      <c r="B1155" s="2" t="n">
        <v>533974</v>
      </c>
      <c r="C1155" s="3" t="n">
        <v>43010</v>
      </c>
      <c r="D1155" s="2" t="s">
        <v>673</v>
      </c>
      <c r="E1155" s="2" t="s">
        <v>8</v>
      </c>
      <c r="F1155" s="2" t="n">
        <v>1</v>
      </c>
      <c r="G1155" s="2" t="s">
        <v>674</v>
      </c>
    </row>
    <row r="1156" customFormat="false" ht="12.8" hidden="false" customHeight="false" outlineLevel="0" collapsed="false">
      <c r="A1156" s="2" t="s">
        <v>0</v>
      </c>
      <c r="B1156" s="2" t="n">
        <v>533895</v>
      </c>
      <c r="C1156" s="3" t="n">
        <v>43010</v>
      </c>
      <c r="D1156" s="2" t="s">
        <v>1879</v>
      </c>
      <c r="E1156" s="2" t="s">
        <v>2</v>
      </c>
      <c r="F1156" s="2" t="n">
        <v>0</v>
      </c>
      <c r="G1156" s="2" t="s">
        <v>3</v>
      </c>
    </row>
    <row r="1157" customFormat="false" ht="12.8" hidden="false" customHeight="false" outlineLevel="0" collapsed="false">
      <c r="A1157" s="2" t="s">
        <v>0</v>
      </c>
      <c r="B1157" s="2" t="n">
        <v>534011</v>
      </c>
      <c r="C1157" s="3" t="n">
        <v>43010</v>
      </c>
      <c r="D1157" s="2" t="s">
        <v>704</v>
      </c>
      <c r="E1157" s="2" t="s">
        <v>8</v>
      </c>
      <c r="F1157" s="2" t="n">
        <v>4</v>
      </c>
      <c r="G1157" s="2" t="s">
        <v>339</v>
      </c>
    </row>
    <row r="1158" customFormat="false" ht="12.8" hidden="false" customHeight="false" outlineLevel="0" collapsed="false">
      <c r="A1158" s="2" t="s">
        <v>160</v>
      </c>
      <c r="B1158" s="2" t="n">
        <v>326568</v>
      </c>
      <c r="C1158" s="3" t="n">
        <v>43010</v>
      </c>
      <c r="D1158" s="2" t="s">
        <v>1919</v>
      </c>
      <c r="E1158" s="2" t="s">
        <v>2</v>
      </c>
      <c r="F1158" s="2" t="n">
        <v>0</v>
      </c>
      <c r="G1158" s="2" t="s">
        <v>3</v>
      </c>
    </row>
    <row r="1159" customFormat="false" ht="12.8" hidden="false" customHeight="false" outlineLevel="0" collapsed="false">
      <c r="A1159" s="2" t="s">
        <v>0</v>
      </c>
      <c r="B1159" s="2" t="n">
        <v>534045</v>
      </c>
      <c r="C1159" s="3" t="n">
        <v>43010</v>
      </c>
      <c r="D1159" s="2" t="s">
        <v>673</v>
      </c>
      <c r="E1159" s="2" t="s">
        <v>2</v>
      </c>
      <c r="F1159" s="2" t="n">
        <v>1</v>
      </c>
      <c r="G1159" s="2" t="s">
        <v>675</v>
      </c>
    </row>
    <row r="1160" customFormat="false" ht="12.8" hidden="false" customHeight="false" outlineLevel="0" collapsed="false">
      <c r="A1160" s="2" t="s">
        <v>112</v>
      </c>
      <c r="B1160" s="2" t="n">
        <v>540044</v>
      </c>
      <c r="C1160" s="3" t="n">
        <v>43010</v>
      </c>
      <c r="D1160" s="2" t="s">
        <v>1920</v>
      </c>
      <c r="E1160" s="2" t="s">
        <v>2</v>
      </c>
      <c r="F1160" s="2" t="n">
        <v>0</v>
      </c>
      <c r="G1160" s="2" t="s">
        <v>3</v>
      </c>
    </row>
    <row r="1161" customFormat="false" ht="12.8" hidden="false" customHeight="false" outlineLevel="0" collapsed="false">
      <c r="A1161" s="2" t="s">
        <v>110</v>
      </c>
      <c r="B1161" s="2" t="n">
        <v>43294</v>
      </c>
      <c r="C1161" s="3" t="n">
        <v>43010</v>
      </c>
      <c r="D1161" s="2" t="s">
        <v>1333</v>
      </c>
      <c r="E1161" s="2" t="s">
        <v>8</v>
      </c>
      <c r="F1161" s="2" t="n">
        <v>0</v>
      </c>
      <c r="G1161" s="2" t="s">
        <v>3</v>
      </c>
    </row>
    <row r="1162" customFormat="false" ht="12.8" hidden="false" customHeight="false" outlineLevel="0" collapsed="false">
      <c r="A1162" s="2" t="s">
        <v>110</v>
      </c>
      <c r="C1162" s="3" t="n">
        <v>43010</v>
      </c>
      <c r="E1162" s="2" t="s">
        <v>8</v>
      </c>
      <c r="F1162" s="2" t="n">
        <v>0</v>
      </c>
      <c r="G1162" s="2" t="s">
        <v>3</v>
      </c>
    </row>
    <row r="1163" customFormat="false" ht="12.8" hidden="false" customHeight="false" outlineLevel="0" collapsed="false">
      <c r="A1163" s="2" t="s">
        <v>160</v>
      </c>
      <c r="B1163" s="2" t="n">
        <v>326581</v>
      </c>
      <c r="C1163" s="3" t="n">
        <v>43010</v>
      </c>
      <c r="D1163" s="2" t="s">
        <v>25</v>
      </c>
      <c r="E1163" s="2" t="s">
        <v>8</v>
      </c>
      <c r="F1163" s="2" t="n">
        <v>1</v>
      </c>
      <c r="G1163" s="2" t="s">
        <v>593</v>
      </c>
    </row>
    <row r="1164" customFormat="false" ht="12.8" hidden="false" customHeight="false" outlineLevel="0" collapsed="false">
      <c r="A1164" s="2" t="s">
        <v>0</v>
      </c>
      <c r="B1164" s="2" t="n">
        <v>534014</v>
      </c>
      <c r="C1164" s="3" t="n">
        <v>43010</v>
      </c>
      <c r="E1164" s="2" t="s">
        <v>8</v>
      </c>
      <c r="F1164" s="2" t="n">
        <v>1</v>
      </c>
      <c r="G1164" s="2" t="s">
        <v>417</v>
      </c>
    </row>
    <row r="1165" customFormat="false" ht="12.8" hidden="false" customHeight="false" outlineLevel="0" collapsed="false">
      <c r="A1165" s="2" t="s">
        <v>451</v>
      </c>
      <c r="B1165" s="2" t="n">
        <v>99659</v>
      </c>
      <c r="C1165" s="3" t="n">
        <v>43010</v>
      </c>
      <c r="D1165" s="2" t="s">
        <v>25</v>
      </c>
      <c r="E1165" s="2" t="s">
        <v>8</v>
      </c>
      <c r="F1165" s="2" t="n">
        <v>1</v>
      </c>
      <c r="G1165" s="2" t="s">
        <v>421</v>
      </c>
    </row>
    <row r="1166" customFormat="false" ht="12.8" hidden="false" customHeight="false" outlineLevel="0" collapsed="false">
      <c r="A1166" s="2" t="s">
        <v>182</v>
      </c>
      <c r="B1166" s="2" t="n">
        <v>720988</v>
      </c>
      <c r="C1166" s="3" t="n">
        <v>43010</v>
      </c>
      <c r="D1166" s="2" t="s">
        <v>198</v>
      </c>
      <c r="E1166" s="2" t="s">
        <v>2</v>
      </c>
      <c r="F1166" s="2" t="n">
        <v>0</v>
      </c>
      <c r="G1166" s="2" t="s">
        <v>3</v>
      </c>
    </row>
    <row r="1167" customFormat="false" ht="12.8" hidden="false" customHeight="false" outlineLevel="0" collapsed="false">
      <c r="A1167" s="2" t="s">
        <v>0</v>
      </c>
      <c r="B1167" s="2" t="n">
        <v>534119</v>
      </c>
      <c r="C1167" s="3" t="n">
        <v>43010</v>
      </c>
      <c r="D1167" s="2" t="s">
        <v>464</v>
      </c>
      <c r="E1167" s="2" t="s">
        <v>8</v>
      </c>
      <c r="F1167" s="2" t="n">
        <v>1</v>
      </c>
      <c r="G1167" s="2" t="s">
        <v>465</v>
      </c>
    </row>
    <row r="1168" customFormat="false" ht="12.8" hidden="false" customHeight="false" outlineLevel="0" collapsed="false">
      <c r="A1168" s="2" t="s">
        <v>451</v>
      </c>
      <c r="B1168" s="2" t="n">
        <v>996709</v>
      </c>
      <c r="C1168" s="3" t="n">
        <v>43010</v>
      </c>
      <c r="E1168" s="2" t="s">
        <v>8</v>
      </c>
      <c r="F1168" s="2" t="n">
        <v>1</v>
      </c>
      <c r="G1168" s="2" t="s">
        <v>455</v>
      </c>
    </row>
    <row r="1169" customFormat="false" ht="12.8" hidden="false" customHeight="false" outlineLevel="0" collapsed="false">
      <c r="A1169" s="2" t="s">
        <v>79</v>
      </c>
      <c r="B1169" s="2" t="n">
        <v>454223</v>
      </c>
      <c r="C1169" s="3" t="n">
        <v>43010</v>
      </c>
      <c r="D1169" s="2" t="s">
        <v>897</v>
      </c>
      <c r="E1169" s="2" t="s">
        <v>8</v>
      </c>
      <c r="F1169" s="2" t="n">
        <v>1</v>
      </c>
      <c r="G1169" s="2" t="s">
        <v>619</v>
      </c>
    </row>
    <row r="1170" customFormat="false" ht="12.8" hidden="false" customHeight="false" outlineLevel="0" collapsed="false">
      <c r="A1170" s="2" t="s">
        <v>0</v>
      </c>
      <c r="B1170" s="2" t="n">
        <v>534168</v>
      </c>
      <c r="C1170" s="3" t="n">
        <v>43010</v>
      </c>
      <c r="D1170" s="2" t="s">
        <v>687</v>
      </c>
      <c r="E1170" s="2" t="s">
        <v>8</v>
      </c>
      <c r="F1170" s="2" t="n">
        <v>1</v>
      </c>
      <c r="G1170" s="2" t="s">
        <v>688</v>
      </c>
    </row>
    <row r="1171" customFormat="false" ht="12.8" hidden="false" customHeight="false" outlineLevel="0" collapsed="false">
      <c r="A1171" s="2" t="s">
        <v>79</v>
      </c>
      <c r="B1171" s="2" t="n">
        <v>454204</v>
      </c>
      <c r="C1171" s="2" t="s">
        <v>460</v>
      </c>
      <c r="D1171" s="2" t="s">
        <v>461</v>
      </c>
      <c r="E1171" s="2" t="s">
        <v>8</v>
      </c>
      <c r="F1171" s="2" t="n">
        <v>1</v>
      </c>
      <c r="G1171" s="2" t="s">
        <v>462</v>
      </c>
    </row>
    <row r="1172" customFormat="false" ht="12.8" hidden="false" customHeight="false" outlineLevel="0" collapsed="false">
      <c r="A1172" s="2" t="s">
        <v>79</v>
      </c>
      <c r="B1172" s="2" t="n">
        <v>454225</v>
      </c>
      <c r="C1172" s="2" t="s">
        <v>460</v>
      </c>
      <c r="D1172" s="2" t="s">
        <v>725</v>
      </c>
      <c r="E1172" s="2" t="s">
        <v>8</v>
      </c>
      <c r="F1172" s="2" t="n">
        <v>2</v>
      </c>
      <c r="G1172" s="2" t="s">
        <v>258</v>
      </c>
    </row>
    <row r="1173" customFormat="false" ht="12.8" hidden="false" customHeight="false" outlineLevel="0" collapsed="false">
      <c r="A1173" s="2" t="s">
        <v>0</v>
      </c>
      <c r="B1173" s="2" t="n">
        <v>534126</v>
      </c>
      <c r="C1173" s="2" t="s">
        <v>460</v>
      </c>
      <c r="D1173" s="2" t="s">
        <v>87</v>
      </c>
      <c r="E1173" s="2" t="s">
        <v>8</v>
      </c>
      <c r="F1173" s="2" t="n">
        <v>2</v>
      </c>
      <c r="G1173" s="2" t="s">
        <v>337</v>
      </c>
    </row>
    <row r="1174" customFormat="false" ht="12.8" hidden="false" customHeight="false" outlineLevel="0" collapsed="false">
      <c r="A1174" s="2" t="s">
        <v>151</v>
      </c>
      <c r="B1174" s="2" t="n">
        <v>585819</v>
      </c>
      <c r="C1174" s="2" t="s">
        <v>460</v>
      </c>
      <c r="D1174" s="2" t="s">
        <v>624</v>
      </c>
      <c r="E1174" s="2" t="s">
        <v>8</v>
      </c>
      <c r="F1174" s="2" t="n">
        <v>2</v>
      </c>
      <c r="G1174" s="2" t="s">
        <v>626</v>
      </c>
    </row>
    <row r="1175" customFormat="false" ht="12.8" hidden="false" customHeight="false" outlineLevel="0" collapsed="false">
      <c r="A1175" s="2" t="s">
        <v>182</v>
      </c>
      <c r="B1175" s="2" t="n">
        <v>721088</v>
      </c>
      <c r="C1175" s="2" t="s">
        <v>460</v>
      </c>
      <c r="D1175" s="2" t="s">
        <v>519</v>
      </c>
      <c r="E1175" s="2" t="s">
        <v>2</v>
      </c>
      <c r="F1175" s="2" t="n">
        <v>0</v>
      </c>
      <c r="G1175" s="2" t="s">
        <v>3</v>
      </c>
    </row>
    <row r="1176" customFormat="false" ht="12.8" hidden="false" customHeight="false" outlineLevel="0" collapsed="false">
      <c r="A1176" s="2" t="s">
        <v>182</v>
      </c>
      <c r="B1176" s="2" t="n">
        <v>721126</v>
      </c>
      <c r="C1176" s="2" t="s">
        <v>460</v>
      </c>
      <c r="D1176" s="2" t="s">
        <v>1229</v>
      </c>
      <c r="E1176" s="2" t="s">
        <v>8</v>
      </c>
      <c r="F1176" s="2" t="n">
        <v>1</v>
      </c>
      <c r="G1176" s="2" t="s">
        <v>421</v>
      </c>
    </row>
    <row r="1177" customFormat="false" ht="12.8" hidden="false" customHeight="false" outlineLevel="0" collapsed="false">
      <c r="A1177" s="2" t="s">
        <v>0</v>
      </c>
      <c r="B1177" s="2" t="n">
        <v>534221</v>
      </c>
      <c r="C1177" s="2" t="s">
        <v>460</v>
      </c>
      <c r="D1177" s="2" t="s">
        <v>383</v>
      </c>
      <c r="E1177" s="2" t="s">
        <v>8</v>
      </c>
      <c r="F1177" s="2" t="n">
        <v>1</v>
      </c>
      <c r="G1177" s="2" t="s">
        <v>998</v>
      </c>
    </row>
    <row r="1178" customFormat="false" ht="12.8" hidden="false" customHeight="false" outlineLevel="0" collapsed="false">
      <c r="A1178" s="2" t="s">
        <v>130</v>
      </c>
      <c r="B1178" s="2" t="n">
        <v>559180</v>
      </c>
      <c r="C1178" s="2" t="s">
        <v>433</v>
      </c>
      <c r="D1178" s="2" t="s">
        <v>345</v>
      </c>
      <c r="E1178" s="2" t="s">
        <v>8</v>
      </c>
      <c r="F1178" s="2" t="n">
        <v>2</v>
      </c>
      <c r="G1178" s="2" t="s">
        <v>1012</v>
      </c>
    </row>
    <row r="1179" customFormat="false" ht="12.8" hidden="false" customHeight="false" outlineLevel="0" collapsed="false">
      <c r="A1179" s="2" t="s">
        <v>79</v>
      </c>
      <c r="B1179" s="2" t="n">
        <v>454263</v>
      </c>
      <c r="C1179" s="2" t="s">
        <v>433</v>
      </c>
      <c r="D1179" s="2" t="s">
        <v>379</v>
      </c>
      <c r="E1179" s="2" t="s">
        <v>8</v>
      </c>
      <c r="F1179" s="2" t="n">
        <v>3</v>
      </c>
      <c r="G1179" s="2" t="s">
        <v>258</v>
      </c>
    </row>
    <row r="1180" customFormat="false" ht="12.8" hidden="false" customHeight="false" outlineLevel="0" collapsed="false">
      <c r="A1180" s="2" t="s">
        <v>112</v>
      </c>
      <c r="C1180" s="2" t="s">
        <v>433</v>
      </c>
      <c r="E1180" s="2" t="s">
        <v>8</v>
      </c>
      <c r="F1180" s="2" t="n">
        <v>1</v>
      </c>
      <c r="G1180" s="2" t="s">
        <v>242</v>
      </c>
    </row>
    <row r="1181" customFormat="false" ht="12.8" hidden="false" customHeight="false" outlineLevel="0" collapsed="false">
      <c r="A1181" s="2" t="s">
        <v>130</v>
      </c>
      <c r="B1181" s="2" t="n">
        <v>559202</v>
      </c>
      <c r="C1181" s="2" t="s">
        <v>433</v>
      </c>
      <c r="D1181" s="2" t="s">
        <v>1921</v>
      </c>
      <c r="E1181" s="2" t="s">
        <v>8</v>
      </c>
      <c r="F1181" s="2" t="n">
        <v>0</v>
      </c>
      <c r="G1181" s="2" t="s">
        <v>3</v>
      </c>
    </row>
    <row r="1182" customFormat="false" ht="12.8" hidden="false" customHeight="false" outlineLevel="0" collapsed="false">
      <c r="A1182" s="2" t="s">
        <v>160</v>
      </c>
      <c r="B1182" s="2" t="n">
        <v>326595</v>
      </c>
      <c r="C1182" s="2" t="s">
        <v>433</v>
      </c>
      <c r="D1182" s="2" t="s">
        <v>1063</v>
      </c>
      <c r="E1182" s="2" t="s">
        <v>8</v>
      </c>
      <c r="F1182" s="2" t="n">
        <v>1</v>
      </c>
      <c r="G1182" s="2" t="s">
        <v>242</v>
      </c>
    </row>
    <row r="1183" customFormat="false" ht="12.8" hidden="false" customHeight="false" outlineLevel="0" collapsed="false">
      <c r="A1183" s="2" t="s">
        <v>151</v>
      </c>
      <c r="B1183" s="2" t="n">
        <v>585586</v>
      </c>
      <c r="C1183" s="2" t="s">
        <v>433</v>
      </c>
      <c r="D1183" s="2" t="s">
        <v>1323</v>
      </c>
      <c r="E1183" s="2" t="s">
        <v>8</v>
      </c>
      <c r="F1183" s="2" t="n">
        <v>1</v>
      </c>
      <c r="G1183" s="2" t="s">
        <v>258</v>
      </c>
    </row>
    <row r="1184" customFormat="false" ht="12.8" hidden="false" customHeight="false" outlineLevel="0" collapsed="false">
      <c r="A1184" s="2" t="s">
        <v>194</v>
      </c>
      <c r="B1184" s="2" t="n">
        <v>456418</v>
      </c>
      <c r="C1184" s="2" t="s">
        <v>433</v>
      </c>
      <c r="D1184" s="2" t="s">
        <v>158</v>
      </c>
      <c r="E1184" s="2" t="s">
        <v>2</v>
      </c>
      <c r="F1184" s="2" t="n">
        <v>0</v>
      </c>
      <c r="G1184" s="2" t="s">
        <v>3</v>
      </c>
    </row>
    <row r="1185" customFormat="false" ht="12.8" hidden="false" customHeight="false" outlineLevel="0" collapsed="false">
      <c r="A1185" s="2" t="s">
        <v>194</v>
      </c>
      <c r="B1185" s="2" t="n">
        <v>456421</v>
      </c>
      <c r="C1185" s="2" t="s">
        <v>433</v>
      </c>
      <c r="D1185" s="2" t="s">
        <v>84</v>
      </c>
      <c r="E1185" s="2" t="s">
        <v>2</v>
      </c>
      <c r="F1185" s="2" t="n">
        <v>0</v>
      </c>
      <c r="G1185" s="2" t="s">
        <v>3</v>
      </c>
    </row>
    <row r="1186" customFormat="false" ht="12.8" hidden="false" customHeight="false" outlineLevel="0" collapsed="false">
      <c r="A1186" s="2" t="s">
        <v>182</v>
      </c>
      <c r="B1186" s="2" t="n">
        <v>721197</v>
      </c>
      <c r="C1186" s="2" t="s">
        <v>433</v>
      </c>
      <c r="D1186" s="2" t="s">
        <v>1922</v>
      </c>
      <c r="E1186" s="2" t="s">
        <v>2</v>
      </c>
      <c r="F1186" s="2" t="n">
        <v>0</v>
      </c>
      <c r="G1186" s="2" t="s">
        <v>3</v>
      </c>
    </row>
    <row r="1187" customFormat="false" ht="12.8" hidden="false" customHeight="false" outlineLevel="0" collapsed="false">
      <c r="A1187" s="2" t="s">
        <v>182</v>
      </c>
      <c r="B1187" s="2" t="n">
        <v>721203</v>
      </c>
      <c r="C1187" s="2" t="s">
        <v>433</v>
      </c>
      <c r="D1187" s="2" t="s">
        <v>1244</v>
      </c>
      <c r="E1187" s="2" t="s">
        <v>8</v>
      </c>
      <c r="F1187" s="2" t="n">
        <v>1</v>
      </c>
      <c r="G1187" s="2" t="s">
        <v>421</v>
      </c>
    </row>
    <row r="1188" customFormat="false" ht="12.8" hidden="false" customHeight="false" outlineLevel="0" collapsed="false">
      <c r="A1188" s="2" t="s">
        <v>112</v>
      </c>
      <c r="C1188" s="2" t="s">
        <v>433</v>
      </c>
      <c r="D1188" s="2" t="s">
        <v>1923</v>
      </c>
      <c r="E1188" s="2" t="s">
        <v>8</v>
      </c>
      <c r="F1188" s="2" t="n">
        <v>0</v>
      </c>
      <c r="G1188" s="2" t="s">
        <v>3</v>
      </c>
    </row>
    <row r="1189" customFormat="false" ht="12.8" hidden="false" customHeight="false" outlineLevel="0" collapsed="false">
      <c r="A1189" s="2" t="s">
        <v>79</v>
      </c>
      <c r="B1189" s="2" t="n">
        <v>454283</v>
      </c>
      <c r="C1189" s="2" t="s">
        <v>433</v>
      </c>
      <c r="D1189" s="2" t="s">
        <v>702</v>
      </c>
      <c r="E1189" s="2" t="s">
        <v>8</v>
      </c>
      <c r="F1189" s="2" t="n">
        <v>4</v>
      </c>
      <c r="G1189" s="2" t="s">
        <v>703</v>
      </c>
    </row>
    <row r="1190" customFormat="false" ht="12.8" hidden="false" customHeight="false" outlineLevel="0" collapsed="false">
      <c r="A1190" s="2" t="s">
        <v>182</v>
      </c>
      <c r="B1190" s="2" t="n">
        <v>721248</v>
      </c>
      <c r="C1190" s="2" t="s">
        <v>433</v>
      </c>
      <c r="D1190" s="2" t="s">
        <v>765</v>
      </c>
      <c r="E1190" s="2" t="s">
        <v>2</v>
      </c>
      <c r="F1190" s="2" t="n">
        <v>1</v>
      </c>
      <c r="G1190" s="2" t="s">
        <v>421</v>
      </c>
    </row>
    <row r="1191" customFormat="false" ht="12.8" hidden="false" customHeight="false" outlineLevel="0" collapsed="false">
      <c r="A1191" s="2" t="s">
        <v>182</v>
      </c>
      <c r="B1191" s="2" t="n">
        <v>721267</v>
      </c>
      <c r="C1191" s="2" t="s">
        <v>433</v>
      </c>
      <c r="D1191" s="2" t="s">
        <v>84</v>
      </c>
      <c r="E1191" s="2" t="s">
        <v>2</v>
      </c>
      <c r="F1191" s="2" t="n">
        <v>1</v>
      </c>
      <c r="G1191" s="2" t="s">
        <v>419</v>
      </c>
    </row>
    <row r="1192" customFormat="false" ht="12.8" hidden="false" customHeight="false" outlineLevel="0" collapsed="false">
      <c r="A1192" s="2" t="s">
        <v>451</v>
      </c>
      <c r="B1192" s="2" t="n">
        <v>99722</v>
      </c>
      <c r="C1192" s="2" t="s">
        <v>433</v>
      </c>
      <c r="D1192" s="2" t="s">
        <v>1022</v>
      </c>
      <c r="E1192" s="2" t="s">
        <v>8</v>
      </c>
      <c r="F1192" s="2" t="n">
        <v>2</v>
      </c>
      <c r="G1192" s="2" t="s">
        <v>1023</v>
      </c>
    </row>
    <row r="1193" customFormat="false" ht="12.8" hidden="false" customHeight="false" outlineLevel="0" collapsed="false">
      <c r="A1193" s="2" t="s">
        <v>0</v>
      </c>
      <c r="B1193" s="2" t="n">
        <v>534325</v>
      </c>
      <c r="C1193" s="2" t="s">
        <v>503</v>
      </c>
      <c r="D1193" s="2" t="s">
        <v>1924</v>
      </c>
      <c r="E1193" s="2" t="s">
        <v>8</v>
      </c>
      <c r="F1193" s="2" t="n">
        <v>0</v>
      </c>
      <c r="G1193" s="2" t="s">
        <v>3</v>
      </c>
    </row>
    <row r="1194" customFormat="false" ht="12.8" hidden="false" customHeight="false" outlineLevel="0" collapsed="false">
      <c r="A1194" s="2" t="s">
        <v>130</v>
      </c>
      <c r="B1194" s="2" t="n">
        <v>559302</v>
      </c>
      <c r="C1194" s="2" t="s">
        <v>503</v>
      </c>
      <c r="D1194" s="2" t="s">
        <v>504</v>
      </c>
      <c r="E1194" s="2" t="s">
        <v>8</v>
      </c>
      <c r="F1194" s="2" t="n">
        <v>1</v>
      </c>
      <c r="G1194" s="2" t="s">
        <v>505</v>
      </c>
    </row>
    <row r="1195" customFormat="false" ht="12.8" hidden="false" customHeight="false" outlineLevel="0" collapsed="false">
      <c r="A1195" s="2" t="s">
        <v>112</v>
      </c>
      <c r="B1195" s="2" t="n">
        <v>540314</v>
      </c>
      <c r="C1195" s="2" t="s">
        <v>503</v>
      </c>
      <c r="D1195" s="2" t="s">
        <v>1925</v>
      </c>
      <c r="E1195" s="2" t="s">
        <v>8</v>
      </c>
      <c r="F1195" s="2" t="n">
        <v>0</v>
      </c>
      <c r="G1195" s="2" t="s">
        <v>3</v>
      </c>
    </row>
    <row r="1196" customFormat="false" ht="12.8" hidden="false" customHeight="false" outlineLevel="0" collapsed="false">
      <c r="A1196" s="2" t="s">
        <v>194</v>
      </c>
      <c r="B1196" s="2" t="n">
        <v>456463</v>
      </c>
      <c r="C1196" s="2" t="s">
        <v>503</v>
      </c>
      <c r="D1196" s="2" t="s">
        <v>84</v>
      </c>
      <c r="E1196" s="2" t="s">
        <v>2</v>
      </c>
      <c r="F1196" s="2" t="n">
        <v>0</v>
      </c>
      <c r="G1196" s="2" t="s">
        <v>3</v>
      </c>
    </row>
    <row r="1197" customFormat="false" ht="12.8" hidden="false" customHeight="false" outlineLevel="0" collapsed="false">
      <c r="A1197" s="2" t="s">
        <v>0</v>
      </c>
      <c r="B1197" s="2" t="n">
        <v>534451</v>
      </c>
      <c r="C1197" s="2" t="s">
        <v>503</v>
      </c>
      <c r="D1197" s="2" t="s">
        <v>1006</v>
      </c>
      <c r="E1197" s="2" t="s">
        <v>8</v>
      </c>
      <c r="F1197" s="2" t="n">
        <v>1</v>
      </c>
      <c r="G1197" s="2" t="s">
        <v>1007</v>
      </c>
    </row>
    <row r="1198" customFormat="false" ht="12.8" hidden="false" customHeight="false" outlineLevel="0" collapsed="false">
      <c r="A1198" s="2" t="s">
        <v>451</v>
      </c>
      <c r="C1198" s="2" t="s">
        <v>503</v>
      </c>
      <c r="D1198" s="2" t="s">
        <v>197</v>
      </c>
      <c r="E1198" s="2" t="s">
        <v>8</v>
      </c>
      <c r="F1198" s="2" t="n">
        <v>0</v>
      </c>
      <c r="G1198" s="2" t="s">
        <v>3</v>
      </c>
    </row>
    <row r="1199" customFormat="false" ht="12.8" hidden="false" customHeight="false" outlineLevel="0" collapsed="false">
      <c r="A1199" s="2" t="s">
        <v>0</v>
      </c>
      <c r="B1199" s="2" t="n">
        <v>534463</v>
      </c>
      <c r="C1199" s="2" t="s">
        <v>503</v>
      </c>
      <c r="D1199" s="2" t="s">
        <v>542</v>
      </c>
      <c r="E1199" s="2" t="s">
        <v>8</v>
      </c>
      <c r="F1199" s="2" t="n">
        <v>1</v>
      </c>
      <c r="G1199" s="2" t="s">
        <v>543</v>
      </c>
    </row>
    <row r="1200" customFormat="false" ht="12.8" hidden="false" customHeight="false" outlineLevel="0" collapsed="false">
      <c r="A1200" s="2" t="s">
        <v>182</v>
      </c>
      <c r="C1200" s="2" t="s">
        <v>448</v>
      </c>
      <c r="E1200" s="2" t="s">
        <v>8</v>
      </c>
      <c r="F1200" s="2" t="n">
        <v>1</v>
      </c>
      <c r="G1200" s="2" t="s">
        <v>449</v>
      </c>
    </row>
    <row r="1201" customFormat="false" ht="12.8" hidden="false" customHeight="false" outlineLevel="0" collapsed="false">
      <c r="A1201" s="2" t="s">
        <v>79</v>
      </c>
      <c r="B1201" s="2" t="n">
        <v>454376</v>
      </c>
      <c r="C1201" s="2" t="s">
        <v>448</v>
      </c>
      <c r="D1201" s="2" t="s">
        <v>1148</v>
      </c>
      <c r="E1201" s="2" t="s">
        <v>8</v>
      </c>
      <c r="F1201" s="2" t="n">
        <v>1</v>
      </c>
      <c r="G1201" s="2" t="s">
        <v>1149</v>
      </c>
    </row>
    <row r="1202" customFormat="false" ht="12.8" hidden="false" customHeight="false" outlineLevel="0" collapsed="false">
      <c r="A1202" s="2" t="s">
        <v>112</v>
      </c>
      <c r="C1202" s="2" t="s">
        <v>448</v>
      </c>
      <c r="D1202" s="2" t="s">
        <v>400</v>
      </c>
      <c r="E1202" s="2" t="s">
        <v>2</v>
      </c>
      <c r="F1202" s="2" t="s">
        <v>83</v>
      </c>
      <c r="G1202" s="2" t="s">
        <v>83</v>
      </c>
    </row>
    <row r="1203" customFormat="false" ht="12.8" hidden="false" customHeight="false" outlineLevel="0" collapsed="false">
      <c r="A1203" s="2" t="s">
        <v>110</v>
      </c>
      <c r="B1203" s="2" t="n">
        <v>44046</v>
      </c>
      <c r="C1203" s="2" t="s">
        <v>448</v>
      </c>
      <c r="D1203" s="2" t="s">
        <v>53</v>
      </c>
      <c r="E1203" s="2" t="s">
        <v>2</v>
      </c>
      <c r="F1203" s="2" t="n">
        <v>0</v>
      </c>
      <c r="G1203" s="2" t="s">
        <v>3</v>
      </c>
    </row>
    <row r="1204" customFormat="false" ht="12.8" hidden="false" customHeight="false" outlineLevel="0" collapsed="false">
      <c r="A1204" s="2" t="s">
        <v>182</v>
      </c>
      <c r="B1204" s="2" t="n">
        <v>721447</v>
      </c>
      <c r="C1204" s="2" t="s">
        <v>448</v>
      </c>
      <c r="D1204" s="2" t="s">
        <v>67</v>
      </c>
      <c r="E1204" s="2" t="s">
        <v>2</v>
      </c>
      <c r="F1204" s="2" t="n">
        <v>0</v>
      </c>
      <c r="G1204" s="2" t="s">
        <v>3</v>
      </c>
    </row>
    <row r="1205" customFormat="false" ht="12.8" hidden="false" customHeight="false" outlineLevel="0" collapsed="false">
      <c r="A1205" s="2" t="s">
        <v>112</v>
      </c>
      <c r="B1205" s="2" t="n">
        <v>540345</v>
      </c>
      <c r="C1205" s="2" t="s">
        <v>448</v>
      </c>
      <c r="D1205" s="2" t="s">
        <v>1173</v>
      </c>
      <c r="E1205" s="2" t="s">
        <v>8</v>
      </c>
      <c r="F1205" s="2" t="n">
        <v>2</v>
      </c>
      <c r="G1205" s="2" t="s">
        <v>1174</v>
      </c>
    </row>
    <row r="1206" customFormat="false" ht="12.8" hidden="false" customHeight="false" outlineLevel="0" collapsed="false">
      <c r="A1206" s="2" t="s">
        <v>0</v>
      </c>
      <c r="B1206" s="2" t="n">
        <v>534553</v>
      </c>
      <c r="C1206" s="2" t="s">
        <v>448</v>
      </c>
      <c r="D1206" s="2" t="s">
        <v>1286</v>
      </c>
      <c r="E1206" s="2" t="s">
        <v>8</v>
      </c>
      <c r="F1206" s="2" t="n">
        <v>1</v>
      </c>
      <c r="G1206" s="2" t="s">
        <v>692</v>
      </c>
    </row>
    <row r="1207" customFormat="false" ht="12.8" hidden="false" customHeight="false" outlineLevel="0" collapsed="false">
      <c r="A1207" s="2" t="s">
        <v>0</v>
      </c>
      <c r="B1207" s="2" t="n">
        <v>534560</v>
      </c>
      <c r="C1207" s="2" t="s">
        <v>448</v>
      </c>
      <c r="D1207" s="2" t="s">
        <v>1926</v>
      </c>
      <c r="E1207" s="2" t="s">
        <v>2</v>
      </c>
      <c r="F1207" s="2" t="n">
        <v>0</v>
      </c>
      <c r="G1207" s="2" t="s">
        <v>3</v>
      </c>
    </row>
    <row r="1208" customFormat="false" ht="12.8" hidden="false" customHeight="false" outlineLevel="0" collapsed="false">
      <c r="A1208" s="2" t="s">
        <v>0</v>
      </c>
      <c r="B1208" s="2" t="n">
        <v>534563</v>
      </c>
      <c r="C1208" s="2" t="s">
        <v>448</v>
      </c>
      <c r="D1208" s="2" t="s">
        <v>1927</v>
      </c>
      <c r="E1208" s="2" t="s">
        <v>2</v>
      </c>
      <c r="F1208" s="2" t="s">
        <v>83</v>
      </c>
      <c r="G1208" s="2" t="s">
        <v>83</v>
      </c>
    </row>
    <row r="1209" customFormat="false" ht="12.8" hidden="false" customHeight="false" outlineLevel="0" collapsed="false">
      <c r="A1209" s="2" t="s">
        <v>182</v>
      </c>
      <c r="B1209" s="2" t="n">
        <v>721496</v>
      </c>
      <c r="C1209" s="2" t="s">
        <v>448</v>
      </c>
      <c r="D1209" s="2" t="s">
        <v>128</v>
      </c>
      <c r="E1209" s="2" t="s">
        <v>8</v>
      </c>
      <c r="F1209" s="2" t="n">
        <v>1</v>
      </c>
      <c r="G1209" s="2" t="s">
        <v>421</v>
      </c>
    </row>
    <row r="1210" customFormat="false" ht="12.8" hidden="false" customHeight="false" outlineLevel="0" collapsed="false">
      <c r="A1210" s="2" t="s">
        <v>0</v>
      </c>
      <c r="B1210" s="2" t="n">
        <v>534610</v>
      </c>
      <c r="C1210" s="2" t="s">
        <v>1522</v>
      </c>
      <c r="D1210" s="2" t="s">
        <v>1523</v>
      </c>
      <c r="E1210" s="2" t="s">
        <v>8</v>
      </c>
      <c r="F1210" s="2" t="n">
        <v>1</v>
      </c>
      <c r="G1210" s="2" t="s">
        <v>412</v>
      </c>
    </row>
    <row r="1211" customFormat="false" ht="12.8" hidden="false" customHeight="false" outlineLevel="0" collapsed="false">
      <c r="A1211" s="2" t="s">
        <v>130</v>
      </c>
      <c r="B1211" s="2" t="n">
        <v>559502</v>
      </c>
      <c r="C1211" s="2" t="s">
        <v>1522</v>
      </c>
      <c r="D1211" s="2" t="s">
        <v>107</v>
      </c>
      <c r="E1211" s="2" t="s">
        <v>2</v>
      </c>
      <c r="F1211" s="2" t="n">
        <v>0</v>
      </c>
      <c r="G1211" s="2" t="s">
        <v>3</v>
      </c>
    </row>
    <row r="1212" customFormat="false" ht="12.8" hidden="false" customHeight="false" outlineLevel="0" collapsed="false">
      <c r="A1212" s="2" t="s">
        <v>194</v>
      </c>
      <c r="B1212" s="2" t="n">
        <v>456559</v>
      </c>
      <c r="C1212" s="2" t="s">
        <v>490</v>
      </c>
      <c r="D1212" s="2" t="s">
        <v>84</v>
      </c>
      <c r="E1212" s="2" t="s">
        <v>2</v>
      </c>
      <c r="F1212" s="2" t="n">
        <v>0</v>
      </c>
      <c r="G1212" s="2" t="s">
        <v>3</v>
      </c>
    </row>
    <row r="1213" customFormat="false" ht="12.8" hidden="false" customHeight="false" outlineLevel="0" collapsed="false">
      <c r="A1213" s="2" t="s">
        <v>182</v>
      </c>
      <c r="B1213" s="2" t="n">
        <v>721675</v>
      </c>
      <c r="C1213" s="2" t="s">
        <v>490</v>
      </c>
      <c r="D1213" s="2" t="s">
        <v>128</v>
      </c>
      <c r="E1213" s="2" t="s">
        <v>8</v>
      </c>
      <c r="F1213" s="2" t="n">
        <v>1</v>
      </c>
      <c r="G1213" s="2" t="s">
        <v>593</v>
      </c>
    </row>
    <row r="1214" customFormat="false" ht="12.8" hidden="false" customHeight="false" outlineLevel="0" collapsed="false">
      <c r="A1214" s="2" t="s">
        <v>182</v>
      </c>
      <c r="B1214" s="2" t="n">
        <v>721718</v>
      </c>
      <c r="C1214" s="2" t="s">
        <v>490</v>
      </c>
      <c r="D1214" s="2" t="s">
        <v>1928</v>
      </c>
      <c r="E1214" s="2" t="s">
        <v>2</v>
      </c>
      <c r="F1214" s="2" t="n">
        <v>0</v>
      </c>
      <c r="G1214" s="2" t="s">
        <v>3</v>
      </c>
    </row>
    <row r="1215" customFormat="false" ht="12.8" hidden="false" customHeight="false" outlineLevel="0" collapsed="false">
      <c r="A1215" s="2" t="s">
        <v>79</v>
      </c>
      <c r="B1215" s="2" t="n">
        <v>454513</v>
      </c>
      <c r="C1215" s="2" t="s">
        <v>490</v>
      </c>
      <c r="D1215" s="2" t="s">
        <v>491</v>
      </c>
      <c r="E1215" s="2" t="s">
        <v>8</v>
      </c>
      <c r="F1215" s="2" t="n">
        <v>1</v>
      </c>
      <c r="G1215" s="2" t="s">
        <v>419</v>
      </c>
    </row>
    <row r="1216" customFormat="false" ht="12.8" hidden="false" customHeight="false" outlineLevel="0" collapsed="false">
      <c r="A1216" s="2" t="s">
        <v>451</v>
      </c>
      <c r="B1216" s="2" t="n">
        <v>998069</v>
      </c>
      <c r="C1216" s="2" t="s">
        <v>490</v>
      </c>
      <c r="D1216" s="2" t="s">
        <v>897</v>
      </c>
      <c r="E1216" s="2" t="s">
        <v>8</v>
      </c>
      <c r="F1216" s="2" t="n">
        <v>2</v>
      </c>
      <c r="G1216" s="2" t="s">
        <v>421</v>
      </c>
    </row>
    <row r="1217" customFormat="false" ht="12.8" hidden="false" customHeight="false" outlineLevel="0" collapsed="false">
      <c r="A1217" s="2" t="s">
        <v>79</v>
      </c>
      <c r="B1217" s="2" t="n">
        <v>454518</v>
      </c>
      <c r="C1217" s="2" t="s">
        <v>490</v>
      </c>
      <c r="D1217" s="2" t="s">
        <v>1102</v>
      </c>
      <c r="E1217" s="2" t="s">
        <v>2</v>
      </c>
      <c r="F1217" s="2" t="n">
        <v>1</v>
      </c>
      <c r="G1217" s="2" t="s">
        <v>421</v>
      </c>
    </row>
    <row r="1218" customFormat="false" ht="12.8" hidden="false" customHeight="false" outlineLevel="0" collapsed="false">
      <c r="A1218" s="2" t="s">
        <v>79</v>
      </c>
      <c r="B1218" s="2" t="n">
        <v>454519</v>
      </c>
      <c r="C1218" s="2" t="s">
        <v>490</v>
      </c>
      <c r="D1218" s="2" t="s">
        <v>379</v>
      </c>
      <c r="E1218" s="2" t="s">
        <v>8</v>
      </c>
      <c r="F1218" s="2" t="n">
        <v>2</v>
      </c>
      <c r="G1218" s="2" t="s">
        <v>421</v>
      </c>
    </row>
    <row r="1219" customFormat="false" ht="12.8" hidden="false" customHeight="false" outlineLevel="0" collapsed="false">
      <c r="A1219" s="2" t="s">
        <v>182</v>
      </c>
      <c r="B1219" s="2" t="n">
        <v>721771</v>
      </c>
      <c r="C1219" s="2" t="s">
        <v>490</v>
      </c>
      <c r="D1219" s="2" t="s">
        <v>25</v>
      </c>
      <c r="E1219" s="2" t="s">
        <v>8</v>
      </c>
      <c r="F1219" s="2" t="n">
        <v>1</v>
      </c>
      <c r="G1219" s="2" t="s">
        <v>607</v>
      </c>
    </row>
    <row r="1220" customFormat="false" ht="12.8" hidden="false" customHeight="false" outlineLevel="0" collapsed="false">
      <c r="A1220" s="2" t="s">
        <v>130</v>
      </c>
      <c r="B1220" s="2" t="n">
        <v>559596</v>
      </c>
      <c r="C1220" s="2" t="s">
        <v>490</v>
      </c>
      <c r="D1220" s="2" t="s">
        <v>1929</v>
      </c>
      <c r="E1220" s="2" t="s">
        <v>8</v>
      </c>
      <c r="F1220" s="2" t="n">
        <v>0</v>
      </c>
      <c r="G1220" s="2" t="s">
        <v>3</v>
      </c>
    </row>
    <row r="1221" customFormat="false" ht="12.8" hidden="false" customHeight="false" outlineLevel="0" collapsed="false">
      <c r="A1221" s="2" t="s">
        <v>182</v>
      </c>
      <c r="B1221" s="2" t="n">
        <v>721772</v>
      </c>
      <c r="C1221" s="2" t="s">
        <v>490</v>
      </c>
      <c r="D1221" s="2" t="s">
        <v>1049</v>
      </c>
      <c r="E1221" s="2" t="s">
        <v>2</v>
      </c>
      <c r="F1221" s="2" t="n">
        <v>1</v>
      </c>
      <c r="G1221" s="2" t="s">
        <v>419</v>
      </c>
    </row>
    <row r="1222" customFormat="false" ht="12.8" hidden="false" customHeight="false" outlineLevel="0" collapsed="false">
      <c r="A1222" s="2" t="s">
        <v>182</v>
      </c>
      <c r="B1222" s="2" t="n">
        <v>721783</v>
      </c>
      <c r="C1222" s="2" t="s">
        <v>753</v>
      </c>
      <c r="D1222" s="2" t="s">
        <v>1930</v>
      </c>
      <c r="E1222" s="2" t="s">
        <v>8</v>
      </c>
      <c r="F1222" s="2" t="n">
        <v>0</v>
      </c>
      <c r="G1222" s="2" t="s">
        <v>3</v>
      </c>
    </row>
    <row r="1223" customFormat="false" ht="12.8" hidden="false" customHeight="false" outlineLevel="0" collapsed="false">
      <c r="A1223" s="2" t="s">
        <v>79</v>
      </c>
      <c r="B1223" s="2" t="n">
        <v>454382</v>
      </c>
      <c r="C1223" s="2" t="s">
        <v>753</v>
      </c>
      <c r="E1223" s="2" t="s">
        <v>8</v>
      </c>
      <c r="F1223" s="2" t="n">
        <v>0</v>
      </c>
      <c r="G1223" s="2" t="s">
        <v>3</v>
      </c>
    </row>
    <row r="1224" customFormat="false" ht="12.8" hidden="false" customHeight="false" outlineLevel="0" collapsed="false">
      <c r="A1224" s="2" t="s">
        <v>151</v>
      </c>
      <c r="B1224" s="2" t="n">
        <v>586203</v>
      </c>
      <c r="C1224" s="2" t="s">
        <v>753</v>
      </c>
      <c r="D1224" s="2" t="s">
        <v>1230</v>
      </c>
      <c r="E1224" s="2" t="s">
        <v>8</v>
      </c>
      <c r="F1224" s="2" t="n">
        <v>1</v>
      </c>
      <c r="G1224" s="2" t="s">
        <v>1231</v>
      </c>
    </row>
    <row r="1225" customFormat="false" ht="12.8" hidden="false" customHeight="false" outlineLevel="0" collapsed="false">
      <c r="A1225" s="2" t="s">
        <v>130</v>
      </c>
      <c r="B1225" s="2" t="n">
        <v>559611</v>
      </c>
      <c r="C1225" s="2" t="s">
        <v>753</v>
      </c>
      <c r="D1225" s="2" t="s">
        <v>107</v>
      </c>
      <c r="E1225" s="2" t="s">
        <v>8</v>
      </c>
      <c r="F1225" s="2" t="n">
        <v>1</v>
      </c>
      <c r="G1225" s="2" t="s">
        <v>754</v>
      </c>
    </row>
    <row r="1226" customFormat="false" ht="12.8" hidden="false" customHeight="false" outlineLevel="0" collapsed="false">
      <c r="A1226" s="2" t="s">
        <v>110</v>
      </c>
      <c r="B1226" s="2" t="n">
        <v>44480</v>
      </c>
      <c r="C1226" s="2" t="s">
        <v>753</v>
      </c>
      <c r="D1226" s="2" t="s">
        <v>1006</v>
      </c>
      <c r="E1226" s="2" t="s">
        <v>8</v>
      </c>
      <c r="F1226" s="2" t="s">
        <v>83</v>
      </c>
      <c r="G1226" s="2" t="s">
        <v>83</v>
      </c>
    </row>
    <row r="1227" customFormat="false" ht="12.8" hidden="false" customHeight="false" outlineLevel="0" collapsed="false">
      <c r="A1227" s="2" t="s">
        <v>130</v>
      </c>
      <c r="B1227" s="2" t="n">
        <v>559623</v>
      </c>
      <c r="C1227" s="2" t="s">
        <v>753</v>
      </c>
      <c r="D1227" s="2" t="s">
        <v>1280</v>
      </c>
      <c r="E1227" s="2" t="s">
        <v>8</v>
      </c>
      <c r="F1227" s="2" t="n">
        <v>1</v>
      </c>
      <c r="G1227" s="2" t="s">
        <v>422</v>
      </c>
    </row>
    <row r="1228" customFormat="false" ht="12.8" hidden="false" customHeight="false" outlineLevel="0" collapsed="false">
      <c r="A1228" s="2" t="s">
        <v>0</v>
      </c>
      <c r="B1228" s="2" t="n">
        <v>533557</v>
      </c>
      <c r="C1228" s="2" t="s">
        <v>753</v>
      </c>
      <c r="D1228" s="2" t="s">
        <v>379</v>
      </c>
      <c r="E1228" s="2" t="s">
        <v>8</v>
      </c>
      <c r="F1228" s="2" t="n">
        <v>2</v>
      </c>
      <c r="G1228" s="2" t="s">
        <v>258</v>
      </c>
    </row>
    <row r="1229" customFormat="false" ht="12.8" hidden="false" customHeight="false" outlineLevel="0" collapsed="false">
      <c r="A1229" s="2" t="s">
        <v>0</v>
      </c>
      <c r="B1229" s="2" t="n">
        <v>534840</v>
      </c>
      <c r="C1229" s="2" t="s">
        <v>753</v>
      </c>
      <c r="D1229" s="2" t="s">
        <v>83</v>
      </c>
      <c r="E1229" s="2" t="s">
        <v>2</v>
      </c>
      <c r="F1229" s="2" t="n">
        <v>0</v>
      </c>
      <c r="G1229" s="2" t="s">
        <v>3</v>
      </c>
    </row>
    <row r="1230" customFormat="false" ht="12.8" hidden="false" customHeight="false" outlineLevel="0" collapsed="false">
      <c r="A1230" s="2" t="s">
        <v>79</v>
      </c>
      <c r="B1230" s="2" t="n">
        <v>454382</v>
      </c>
      <c r="C1230" s="2" t="s">
        <v>753</v>
      </c>
      <c r="D1230" s="2" t="s">
        <v>542</v>
      </c>
      <c r="E1230" s="2" t="s">
        <v>8</v>
      </c>
      <c r="F1230" s="2" t="n">
        <v>0</v>
      </c>
      <c r="G1230" s="2" t="s">
        <v>3</v>
      </c>
    </row>
    <row r="1231" customFormat="false" ht="12.8" hidden="false" customHeight="false" outlineLevel="0" collapsed="false">
      <c r="A1231" s="2" t="s">
        <v>451</v>
      </c>
      <c r="B1231" s="2" t="n">
        <v>99827</v>
      </c>
      <c r="C1231" s="2" t="s">
        <v>753</v>
      </c>
      <c r="D1231" s="2" t="s">
        <v>1030</v>
      </c>
      <c r="E1231" s="2" t="s">
        <v>8</v>
      </c>
      <c r="F1231" s="2" t="n">
        <v>1</v>
      </c>
      <c r="G1231" s="2" t="s">
        <v>242</v>
      </c>
    </row>
    <row r="1232" customFormat="false" ht="12.8" hidden="false" customHeight="false" outlineLevel="0" collapsed="false">
      <c r="A1232" s="2" t="s">
        <v>112</v>
      </c>
      <c r="C1232" s="2" t="s">
        <v>753</v>
      </c>
      <c r="D1232" s="2" t="s">
        <v>1188</v>
      </c>
      <c r="E1232" s="2" t="s">
        <v>8</v>
      </c>
      <c r="F1232" s="2" t="n">
        <v>1</v>
      </c>
      <c r="G1232" s="2" t="s">
        <v>593</v>
      </c>
    </row>
    <row r="1233" customFormat="false" ht="12.8" hidden="false" customHeight="false" outlineLevel="0" collapsed="false">
      <c r="A1233" s="2" t="s">
        <v>112</v>
      </c>
      <c r="C1233" s="2" t="s">
        <v>479</v>
      </c>
      <c r="D1233" s="2" t="s">
        <v>897</v>
      </c>
      <c r="E1233" s="2" t="s">
        <v>8</v>
      </c>
      <c r="F1233" s="2" t="n">
        <v>2</v>
      </c>
      <c r="G1233" s="2" t="s">
        <v>449</v>
      </c>
    </row>
    <row r="1234" customFormat="false" ht="12.8" hidden="false" customHeight="false" outlineLevel="0" collapsed="false">
      <c r="A1234" s="2" t="s">
        <v>110</v>
      </c>
      <c r="C1234" s="2" t="s">
        <v>479</v>
      </c>
      <c r="D1234" s="2" t="s">
        <v>1217</v>
      </c>
      <c r="E1234" s="2" t="s">
        <v>8</v>
      </c>
      <c r="F1234" s="2" t="n">
        <v>1</v>
      </c>
      <c r="G1234" s="2" t="s">
        <v>421</v>
      </c>
    </row>
    <row r="1235" customFormat="false" ht="12.8" hidden="false" customHeight="false" outlineLevel="0" collapsed="false">
      <c r="A1235" s="2" t="s">
        <v>194</v>
      </c>
      <c r="B1235" s="2" t="n">
        <v>454592</v>
      </c>
      <c r="C1235" s="2" t="s">
        <v>479</v>
      </c>
      <c r="D1235" s="2" t="s">
        <v>1194</v>
      </c>
      <c r="E1235" s="2" t="s">
        <v>8</v>
      </c>
      <c r="F1235" s="2" t="n">
        <v>0</v>
      </c>
      <c r="G1235" s="2" t="s">
        <v>3</v>
      </c>
    </row>
    <row r="1236" customFormat="false" ht="12.8" hidden="false" customHeight="false" outlineLevel="0" collapsed="false">
      <c r="A1236" s="2" t="s">
        <v>112</v>
      </c>
      <c r="C1236" s="2" t="s">
        <v>479</v>
      </c>
      <c r="E1236" s="2" t="s">
        <v>2</v>
      </c>
      <c r="F1236" s="2" t="n">
        <v>0</v>
      </c>
      <c r="G1236" s="2" t="s">
        <v>3</v>
      </c>
    </row>
    <row r="1237" customFormat="false" ht="12.8" hidden="false" customHeight="false" outlineLevel="0" collapsed="false">
      <c r="A1237" s="2" t="s">
        <v>182</v>
      </c>
      <c r="B1237" s="2" t="n">
        <v>721881</v>
      </c>
      <c r="C1237" s="2" t="s">
        <v>479</v>
      </c>
      <c r="D1237" s="2" t="s">
        <v>1931</v>
      </c>
      <c r="E1237" s="2" t="s">
        <v>8</v>
      </c>
      <c r="F1237" s="2" t="n">
        <v>0</v>
      </c>
      <c r="G1237" s="2" t="s">
        <v>3</v>
      </c>
    </row>
    <row r="1238" customFormat="false" ht="12.8" hidden="false" customHeight="false" outlineLevel="0" collapsed="false">
      <c r="A1238" s="2" t="s">
        <v>182</v>
      </c>
      <c r="B1238" s="2" t="n">
        <v>721899</v>
      </c>
      <c r="C1238" s="2" t="s">
        <v>479</v>
      </c>
      <c r="D1238" s="2" t="s">
        <v>57</v>
      </c>
      <c r="E1238" s="2" t="s">
        <v>2</v>
      </c>
      <c r="F1238" s="2" t="n">
        <v>0</v>
      </c>
      <c r="G1238" s="2" t="s">
        <v>3</v>
      </c>
    </row>
    <row r="1239" customFormat="false" ht="12.8" hidden="false" customHeight="false" outlineLevel="0" collapsed="false">
      <c r="A1239" s="2" t="s">
        <v>79</v>
      </c>
      <c r="B1239" s="2" t="n">
        <v>454546</v>
      </c>
      <c r="C1239" s="2" t="s">
        <v>479</v>
      </c>
      <c r="D1239" s="2" t="s">
        <v>13</v>
      </c>
      <c r="E1239" s="2" t="s">
        <v>2</v>
      </c>
      <c r="F1239" s="2" t="n">
        <v>0</v>
      </c>
      <c r="G1239" s="2" t="s">
        <v>3</v>
      </c>
    </row>
    <row r="1240" customFormat="false" ht="12.8" hidden="false" customHeight="false" outlineLevel="0" collapsed="false">
      <c r="A1240" s="2" t="s">
        <v>451</v>
      </c>
      <c r="B1240" s="2" t="n">
        <v>99860</v>
      </c>
      <c r="C1240" s="2" t="s">
        <v>479</v>
      </c>
      <c r="D1240" s="2" t="s">
        <v>178</v>
      </c>
      <c r="E1240" s="2" t="s">
        <v>8</v>
      </c>
      <c r="F1240" s="2" t="n">
        <v>0</v>
      </c>
      <c r="G1240" s="2" t="s">
        <v>3</v>
      </c>
    </row>
    <row r="1241" customFormat="false" ht="12.8" hidden="false" customHeight="false" outlineLevel="0" collapsed="false">
      <c r="A1241" s="2" t="s">
        <v>110</v>
      </c>
      <c r="B1241" s="2" t="n">
        <v>44615</v>
      </c>
      <c r="C1241" s="2" t="s">
        <v>479</v>
      </c>
      <c r="D1241" s="2" t="s">
        <v>1932</v>
      </c>
      <c r="E1241" s="2" t="s">
        <v>2</v>
      </c>
      <c r="F1241" s="2" t="n">
        <v>0</v>
      </c>
      <c r="G1241" s="2" t="s">
        <v>3</v>
      </c>
    </row>
    <row r="1242" customFormat="false" ht="12.8" hidden="false" customHeight="false" outlineLevel="0" collapsed="false">
      <c r="A1242" s="2" t="s">
        <v>160</v>
      </c>
      <c r="C1242" s="2" t="s">
        <v>479</v>
      </c>
      <c r="D1242" s="2" t="s">
        <v>1933</v>
      </c>
      <c r="E1242" s="2" t="s">
        <v>8</v>
      </c>
      <c r="F1242" s="2" t="n">
        <v>0</v>
      </c>
      <c r="G1242" s="2" t="s">
        <v>3</v>
      </c>
    </row>
    <row r="1243" customFormat="false" ht="12.8" hidden="false" customHeight="false" outlineLevel="0" collapsed="false">
      <c r="A1243" s="2" t="s">
        <v>160</v>
      </c>
      <c r="C1243" s="2" t="s">
        <v>479</v>
      </c>
      <c r="D1243" s="2" t="s">
        <v>832</v>
      </c>
      <c r="E1243" s="2" t="s">
        <v>8</v>
      </c>
      <c r="F1243" s="2" t="n">
        <v>0</v>
      </c>
      <c r="G1243" s="2" t="s">
        <v>3</v>
      </c>
    </row>
    <row r="1244" customFormat="false" ht="12.8" hidden="false" customHeight="false" outlineLevel="0" collapsed="false">
      <c r="A1244" s="2" t="s">
        <v>130</v>
      </c>
      <c r="B1244" s="2" t="n">
        <v>559527</v>
      </c>
      <c r="C1244" s="2" t="s">
        <v>479</v>
      </c>
      <c r="D1244" s="2" t="s">
        <v>1934</v>
      </c>
      <c r="E1244" s="2" t="s">
        <v>8</v>
      </c>
      <c r="F1244" s="2" t="n">
        <v>2</v>
      </c>
      <c r="G1244" s="2" t="s">
        <v>387</v>
      </c>
    </row>
    <row r="1245" customFormat="false" ht="12.8" hidden="false" customHeight="false" outlineLevel="0" collapsed="false">
      <c r="A1245" s="2" t="s">
        <v>194</v>
      </c>
      <c r="B1245" s="2" t="n">
        <v>456672</v>
      </c>
      <c r="C1245" s="2" t="s">
        <v>479</v>
      </c>
      <c r="D1245" s="2" t="s">
        <v>476</v>
      </c>
      <c r="E1245" s="2" t="s">
        <v>8</v>
      </c>
      <c r="F1245" s="2" t="n">
        <v>1</v>
      </c>
      <c r="G1245" s="2" t="s">
        <v>419</v>
      </c>
    </row>
    <row r="1246" customFormat="false" ht="12.8" hidden="false" customHeight="false" outlineLevel="0" collapsed="false">
      <c r="A1246" s="2" t="s">
        <v>194</v>
      </c>
      <c r="B1246" s="2" t="n">
        <v>456676</v>
      </c>
      <c r="C1246" s="2" t="s">
        <v>479</v>
      </c>
      <c r="D1246" s="2" t="s">
        <v>56</v>
      </c>
      <c r="E1246" s="2" t="s">
        <v>8</v>
      </c>
      <c r="F1246" s="2" t="n">
        <v>1</v>
      </c>
      <c r="G1246" s="2" t="s">
        <v>211</v>
      </c>
    </row>
    <row r="1247" customFormat="false" ht="12.8" hidden="false" customHeight="false" outlineLevel="0" collapsed="false">
      <c r="A1247" s="2" t="s">
        <v>0</v>
      </c>
      <c r="B1247" s="2" t="n">
        <v>534994</v>
      </c>
      <c r="C1247" s="2" t="s">
        <v>435</v>
      </c>
      <c r="D1247" s="2" t="s">
        <v>666</v>
      </c>
      <c r="E1247" s="2" t="s">
        <v>8</v>
      </c>
      <c r="F1247" s="2" t="n">
        <v>2</v>
      </c>
      <c r="G1247" s="2" t="s">
        <v>667</v>
      </c>
    </row>
    <row r="1248" customFormat="false" ht="12.8" hidden="false" customHeight="false" outlineLevel="0" collapsed="false">
      <c r="A1248" s="2" t="s">
        <v>160</v>
      </c>
      <c r="B1248" s="2" t="n">
        <v>326816</v>
      </c>
      <c r="C1248" s="2" t="s">
        <v>435</v>
      </c>
      <c r="D1248" s="2" t="s">
        <v>128</v>
      </c>
      <c r="E1248" s="2" t="s">
        <v>8</v>
      </c>
      <c r="F1248" s="2" t="n">
        <v>1</v>
      </c>
      <c r="G1248" s="2" t="s">
        <v>473</v>
      </c>
    </row>
    <row r="1249" customFormat="false" ht="12.8" hidden="false" customHeight="false" outlineLevel="0" collapsed="false">
      <c r="A1249" s="2" t="s">
        <v>451</v>
      </c>
      <c r="B1249" s="2" t="n">
        <v>998789</v>
      </c>
      <c r="C1249" s="2" t="s">
        <v>435</v>
      </c>
      <c r="D1249" s="2" t="s">
        <v>56</v>
      </c>
      <c r="E1249" s="2" t="s">
        <v>8</v>
      </c>
      <c r="F1249" s="2" t="n">
        <v>2</v>
      </c>
      <c r="G1249" s="2" t="s">
        <v>981</v>
      </c>
    </row>
    <row r="1250" customFormat="false" ht="12.8" hidden="false" customHeight="false" outlineLevel="0" collapsed="false">
      <c r="A1250" s="2" t="s">
        <v>110</v>
      </c>
      <c r="C1250" s="2" t="s">
        <v>435</v>
      </c>
      <c r="D1250" s="2" t="s">
        <v>1935</v>
      </c>
      <c r="E1250" s="2" t="s">
        <v>2</v>
      </c>
      <c r="F1250" s="2" t="n">
        <v>0</v>
      </c>
      <c r="G1250" s="2" t="s">
        <v>3</v>
      </c>
    </row>
    <row r="1251" customFormat="false" ht="12.8" hidden="false" customHeight="false" outlineLevel="0" collapsed="false">
      <c r="A1251" s="2" t="s">
        <v>79</v>
      </c>
      <c r="B1251" s="2" t="n">
        <v>454670</v>
      </c>
      <c r="C1251" s="2" t="s">
        <v>435</v>
      </c>
      <c r="D1251" s="2" t="s">
        <v>638</v>
      </c>
      <c r="E1251" s="2" t="s">
        <v>8</v>
      </c>
      <c r="F1251" s="2" t="n">
        <v>1</v>
      </c>
      <c r="G1251" s="2" t="s">
        <v>449</v>
      </c>
    </row>
    <row r="1252" customFormat="false" ht="12.8" hidden="false" customHeight="false" outlineLevel="0" collapsed="false">
      <c r="A1252" s="2" t="s">
        <v>451</v>
      </c>
      <c r="B1252" s="2" t="n">
        <v>99889</v>
      </c>
      <c r="C1252" s="2" t="s">
        <v>435</v>
      </c>
      <c r="D1252" s="2" t="s">
        <v>1370</v>
      </c>
      <c r="E1252" s="2" t="s">
        <v>2</v>
      </c>
      <c r="F1252" s="2" t="n">
        <v>1</v>
      </c>
      <c r="G1252" s="2" t="s">
        <v>1371</v>
      </c>
    </row>
    <row r="1253" customFormat="false" ht="12.8" hidden="false" customHeight="false" outlineLevel="0" collapsed="false">
      <c r="A1253" s="2" t="s">
        <v>0</v>
      </c>
      <c r="B1253" s="2" t="n">
        <v>535029</v>
      </c>
      <c r="C1253" s="2" t="s">
        <v>435</v>
      </c>
      <c r="D1253" s="2" t="s">
        <v>1936</v>
      </c>
      <c r="E1253" s="2" t="s">
        <v>8</v>
      </c>
      <c r="F1253" s="2" t="n">
        <v>0</v>
      </c>
      <c r="G1253" s="2" t="s">
        <v>3</v>
      </c>
    </row>
    <row r="1254" customFormat="false" ht="12.8" hidden="false" customHeight="false" outlineLevel="0" collapsed="false">
      <c r="A1254" s="2" t="s">
        <v>194</v>
      </c>
      <c r="B1254" s="2" t="n">
        <v>456697</v>
      </c>
      <c r="C1254" s="2" t="s">
        <v>435</v>
      </c>
      <c r="D1254" s="2" t="s">
        <v>1150</v>
      </c>
      <c r="E1254" s="2" t="s">
        <v>8</v>
      </c>
      <c r="F1254" s="2" t="n">
        <v>1</v>
      </c>
      <c r="G1254" s="2" t="s">
        <v>1151</v>
      </c>
    </row>
    <row r="1255" customFormat="false" ht="12.8" hidden="false" customHeight="false" outlineLevel="0" collapsed="false">
      <c r="A1255" s="2" t="s">
        <v>160</v>
      </c>
      <c r="B1255" s="2" t="n">
        <v>326833</v>
      </c>
      <c r="C1255" s="2" t="s">
        <v>435</v>
      </c>
      <c r="D1255" s="2" t="s">
        <v>1937</v>
      </c>
      <c r="E1255" s="2" t="s">
        <v>2</v>
      </c>
      <c r="F1255" s="2" t="n">
        <v>0</v>
      </c>
      <c r="G1255" s="2" t="s">
        <v>3</v>
      </c>
    </row>
    <row r="1256" customFormat="false" ht="12.8" hidden="false" customHeight="false" outlineLevel="0" collapsed="false">
      <c r="A1256" s="2" t="s">
        <v>130</v>
      </c>
      <c r="B1256" s="2" t="n">
        <v>559797</v>
      </c>
      <c r="C1256" s="2" t="s">
        <v>435</v>
      </c>
      <c r="E1256" s="2" t="s">
        <v>2</v>
      </c>
      <c r="F1256" s="2" t="n">
        <v>1</v>
      </c>
      <c r="G1256" s="2" t="s">
        <v>421</v>
      </c>
    </row>
    <row r="1257" customFormat="false" ht="12.8" hidden="false" customHeight="false" outlineLevel="0" collapsed="false">
      <c r="A1257" s="2" t="s">
        <v>160</v>
      </c>
      <c r="B1257" s="2" t="n">
        <v>326852</v>
      </c>
      <c r="C1257" s="2" t="s">
        <v>435</v>
      </c>
      <c r="D1257" s="2" t="s">
        <v>1938</v>
      </c>
      <c r="E1257" s="2" t="s">
        <v>2</v>
      </c>
      <c r="F1257" s="2" t="n">
        <v>0</v>
      </c>
      <c r="G1257" s="2" t="s">
        <v>3</v>
      </c>
    </row>
    <row r="1258" customFormat="false" ht="12.8" hidden="false" customHeight="false" outlineLevel="0" collapsed="false">
      <c r="A1258" s="2" t="s">
        <v>110</v>
      </c>
      <c r="B1258" s="2" t="n">
        <v>44905</v>
      </c>
      <c r="C1258" s="2" t="s">
        <v>435</v>
      </c>
      <c r="D1258" s="2" t="s">
        <v>1939</v>
      </c>
      <c r="E1258" s="2" t="s">
        <v>8</v>
      </c>
      <c r="F1258" s="2" t="n">
        <v>1</v>
      </c>
      <c r="G1258" s="2" t="s">
        <v>449</v>
      </c>
    </row>
    <row r="1259" customFormat="false" ht="12.8" hidden="false" customHeight="false" outlineLevel="0" collapsed="false">
      <c r="A1259" s="2" t="s">
        <v>0</v>
      </c>
      <c r="B1259" s="2" t="n">
        <v>535102</v>
      </c>
      <c r="C1259" s="2" t="s">
        <v>435</v>
      </c>
      <c r="D1259" s="2" t="s">
        <v>1458</v>
      </c>
      <c r="E1259" s="2" t="s">
        <v>8</v>
      </c>
      <c r="F1259" s="2" t="n">
        <v>1</v>
      </c>
      <c r="G1259" s="2" t="s">
        <v>1459</v>
      </c>
    </row>
    <row r="1260" customFormat="false" ht="12.8" hidden="false" customHeight="false" outlineLevel="0" collapsed="false">
      <c r="A1260" s="2" t="s">
        <v>130</v>
      </c>
      <c r="B1260" s="2" t="n">
        <v>559837</v>
      </c>
      <c r="C1260" s="2" t="s">
        <v>435</v>
      </c>
      <c r="D1260" s="2" t="s">
        <v>105</v>
      </c>
      <c r="E1260" s="2" t="s">
        <v>8</v>
      </c>
      <c r="F1260" s="2" t="n">
        <v>1</v>
      </c>
      <c r="G1260" s="2" t="s">
        <v>1037</v>
      </c>
    </row>
    <row r="1261" customFormat="false" ht="12.8" hidden="false" customHeight="false" outlineLevel="0" collapsed="false">
      <c r="A1261" s="2" t="s">
        <v>451</v>
      </c>
      <c r="B1261" s="2" t="n">
        <v>99916</v>
      </c>
      <c r="C1261" s="2" t="s">
        <v>435</v>
      </c>
      <c r="D1261" s="2" t="s">
        <v>13</v>
      </c>
      <c r="E1261" s="2" t="s">
        <v>2</v>
      </c>
      <c r="F1261" s="2" t="n">
        <v>0</v>
      </c>
      <c r="G1261" s="2" t="s">
        <v>3</v>
      </c>
    </row>
    <row r="1262" customFormat="false" ht="12.8" hidden="false" customHeight="false" outlineLevel="0" collapsed="false">
      <c r="A1262" s="2" t="s">
        <v>130</v>
      </c>
      <c r="B1262" s="2" t="n">
        <v>559883</v>
      </c>
      <c r="C1262" s="2" t="s">
        <v>1940</v>
      </c>
      <c r="D1262" s="2" t="s">
        <v>49</v>
      </c>
      <c r="E1262" s="2" t="s">
        <v>2</v>
      </c>
      <c r="F1262" s="2" t="n">
        <v>0</v>
      </c>
      <c r="G1262" s="2" t="s">
        <v>3</v>
      </c>
    </row>
    <row r="1263" customFormat="false" ht="12.8" hidden="false" customHeight="false" outlineLevel="0" collapsed="false">
      <c r="A1263" s="2" t="s">
        <v>160</v>
      </c>
      <c r="B1263" s="2" t="n">
        <v>326914</v>
      </c>
      <c r="C1263" s="2" t="s">
        <v>1940</v>
      </c>
      <c r="D1263" s="2" t="s">
        <v>1941</v>
      </c>
      <c r="E1263" s="2" t="s">
        <v>2</v>
      </c>
      <c r="F1263" s="2" t="n">
        <v>0</v>
      </c>
      <c r="G1263" s="2" t="s">
        <v>3</v>
      </c>
    </row>
    <row r="1264" customFormat="false" ht="12.8" hidden="false" customHeight="false" outlineLevel="0" collapsed="false">
      <c r="A1264" s="2" t="s">
        <v>0</v>
      </c>
      <c r="B1264" s="2" t="n">
        <v>535200</v>
      </c>
      <c r="C1264" s="2" t="s">
        <v>418</v>
      </c>
      <c r="E1264" s="2" t="s">
        <v>8</v>
      </c>
      <c r="F1264" s="2" t="n">
        <v>1</v>
      </c>
      <c r="G1264" s="2" t="s">
        <v>337</v>
      </c>
    </row>
    <row r="1265" customFormat="false" ht="12.8" hidden="false" customHeight="false" outlineLevel="0" collapsed="false">
      <c r="A1265" s="2" t="s">
        <v>182</v>
      </c>
      <c r="B1265" s="2" t="n">
        <v>722079</v>
      </c>
      <c r="C1265" s="2" t="s">
        <v>418</v>
      </c>
      <c r="D1265" s="2" t="s">
        <v>1561</v>
      </c>
      <c r="E1265" s="2" t="s">
        <v>2</v>
      </c>
      <c r="F1265" s="2" t="n">
        <v>0</v>
      </c>
      <c r="G1265" s="2" t="s">
        <v>3</v>
      </c>
    </row>
    <row r="1266" customFormat="false" ht="12.8" hidden="false" customHeight="false" outlineLevel="0" collapsed="false">
      <c r="A1266" s="2" t="s">
        <v>0</v>
      </c>
      <c r="B1266" s="2" t="n">
        <v>535278</v>
      </c>
      <c r="C1266" s="2" t="s">
        <v>418</v>
      </c>
      <c r="D1266" s="2" t="s">
        <v>1942</v>
      </c>
      <c r="E1266" s="2" t="s">
        <v>2</v>
      </c>
      <c r="F1266" s="2" t="s">
        <v>83</v>
      </c>
      <c r="G1266" s="2" t="s">
        <v>83</v>
      </c>
    </row>
    <row r="1267" customFormat="false" ht="12.8" hidden="false" customHeight="false" outlineLevel="0" collapsed="false">
      <c r="A1267" s="2" t="s">
        <v>160</v>
      </c>
      <c r="B1267" s="2" t="n">
        <v>327031</v>
      </c>
      <c r="C1267" s="2" t="s">
        <v>521</v>
      </c>
      <c r="D1267" s="2" t="s">
        <v>49</v>
      </c>
      <c r="E1267" s="2" t="s">
        <v>2</v>
      </c>
      <c r="F1267" s="2" t="n">
        <v>0</v>
      </c>
      <c r="G1267" s="2" t="s">
        <v>3</v>
      </c>
    </row>
    <row r="1268" customFormat="false" ht="12.8" hidden="false" customHeight="false" outlineLevel="0" collapsed="false">
      <c r="A1268" s="2" t="s">
        <v>0</v>
      </c>
      <c r="B1268" s="2" t="n">
        <v>535324</v>
      </c>
      <c r="C1268" s="2" t="s">
        <v>521</v>
      </c>
      <c r="D1268" s="2" t="s">
        <v>400</v>
      </c>
      <c r="E1268" s="2" t="s">
        <v>8</v>
      </c>
      <c r="F1268" s="2" t="n">
        <v>1</v>
      </c>
      <c r="G1268" s="2" t="s">
        <v>449</v>
      </c>
    </row>
    <row r="1269" customFormat="false" ht="12.8" hidden="false" customHeight="false" outlineLevel="0" collapsed="false">
      <c r="A1269" s="2" t="s">
        <v>130</v>
      </c>
      <c r="B1269" s="2" t="n">
        <v>560027</v>
      </c>
      <c r="C1269" s="2" t="s">
        <v>521</v>
      </c>
      <c r="D1269" s="2" t="s">
        <v>107</v>
      </c>
      <c r="E1269" s="2" t="s">
        <v>2</v>
      </c>
      <c r="F1269" s="2" t="n">
        <v>1</v>
      </c>
      <c r="G1269" s="2" t="s">
        <v>755</v>
      </c>
    </row>
    <row r="1270" customFormat="false" ht="12.8" hidden="false" customHeight="false" outlineLevel="0" collapsed="false">
      <c r="A1270" s="2" t="s">
        <v>451</v>
      </c>
      <c r="B1270" s="2" t="n">
        <v>99974</v>
      </c>
      <c r="C1270" s="2" t="s">
        <v>521</v>
      </c>
      <c r="D1270" s="2" t="s">
        <v>67</v>
      </c>
      <c r="E1270" s="2" t="s">
        <v>2</v>
      </c>
      <c r="F1270" s="2" t="n">
        <v>0</v>
      </c>
      <c r="G1270" s="2" t="s">
        <v>3</v>
      </c>
    </row>
    <row r="1271" customFormat="false" ht="12.8" hidden="false" customHeight="false" outlineLevel="0" collapsed="false">
      <c r="A1271" s="2" t="s">
        <v>79</v>
      </c>
      <c r="B1271" s="2" t="n">
        <v>454918</v>
      </c>
      <c r="C1271" s="2" t="s">
        <v>521</v>
      </c>
      <c r="D1271" s="2" t="s">
        <v>107</v>
      </c>
      <c r="E1271" s="2" t="s">
        <v>2</v>
      </c>
      <c r="F1271" s="2" t="n">
        <v>1</v>
      </c>
      <c r="G1271" s="2" t="s">
        <v>531</v>
      </c>
    </row>
    <row r="1272" customFormat="false" ht="12.8" hidden="false" customHeight="false" outlineLevel="0" collapsed="false">
      <c r="A1272" s="2" t="s">
        <v>112</v>
      </c>
      <c r="C1272" s="2" t="s">
        <v>521</v>
      </c>
      <c r="D1272" s="2" t="s">
        <v>84</v>
      </c>
      <c r="E1272" s="2" t="s">
        <v>2</v>
      </c>
      <c r="F1272" s="2" t="n">
        <v>0</v>
      </c>
      <c r="G1272" s="2" t="s">
        <v>3</v>
      </c>
    </row>
    <row r="1273" customFormat="false" ht="12.8" hidden="false" customHeight="false" outlineLevel="0" collapsed="false">
      <c r="A1273" s="2" t="s">
        <v>0</v>
      </c>
      <c r="B1273" s="2" t="n">
        <v>535381</v>
      </c>
      <c r="C1273" s="2" t="s">
        <v>521</v>
      </c>
      <c r="D1273" s="2" t="s">
        <v>107</v>
      </c>
      <c r="E1273" s="2" t="s">
        <v>2</v>
      </c>
      <c r="F1273" s="2" t="n">
        <v>0</v>
      </c>
      <c r="G1273" s="2" t="s">
        <v>3</v>
      </c>
    </row>
    <row r="1274" customFormat="false" ht="12.8" hidden="false" customHeight="false" outlineLevel="0" collapsed="false">
      <c r="A1274" s="2" t="s">
        <v>79</v>
      </c>
      <c r="B1274" s="2" t="n">
        <v>454928</v>
      </c>
      <c r="C1274" s="2" t="s">
        <v>521</v>
      </c>
      <c r="D1274" s="2" t="s">
        <v>522</v>
      </c>
      <c r="E1274" s="2" t="s">
        <v>8</v>
      </c>
      <c r="F1274" s="2" t="n">
        <v>4</v>
      </c>
      <c r="G1274" s="2" t="s">
        <v>523</v>
      </c>
    </row>
    <row r="1275" customFormat="false" ht="12.8" hidden="false" customHeight="false" outlineLevel="0" collapsed="false">
      <c r="A1275" s="2" t="s">
        <v>0</v>
      </c>
      <c r="B1275" s="2" t="n">
        <v>535411</v>
      </c>
      <c r="C1275" s="2" t="s">
        <v>420</v>
      </c>
      <c r="E1275" s="2" t="s">
        <v>8</v>
      </c>
      <c r="F1275" s="2" t="n">
        <v>2</v>
      </c>
      <c r="G1275" s="2" t="s">
        <v>421</v>
      </c>
    </row>
    <row r="1276" customFormat="false" ht="12.8" hidden="false" customHeight="false" outlineLevel="0" collapsed="false">
      <c r="A1276" s="2" t="s">
        <v>0</v>
      </c>
      <c r="B1276" s="2" t="n">
        <v>535345</v>
      </c>
      <c r="C1276" s="2" t="s">
        <v>420</v>
      </c>
      <c r="D1276" s="2" t="s">
        <v>1243</v>
      </c>
      <c r="E1276" s="2" t="s">
        <v>8</v>
      </c>
      <c r="F1276" s="2" t="n">
        <v>1</v>
      </c>
      <c r="G1276" s="2" t="s">
        <v>449</v>
      </c>
    </row>
    <row r="1277" customFormat="false" ht="12.8" hidden="false" customHeight="false" outlineLevel="0" collapsed="false">
      <c r="A1277" s="2" t="s">
        <v>0</v>
      </c>
      <c r="B1277" s="2" t="n">
        <v>535424</v>
      </c>
      <c r="C1277" s="2" t="s">
        <v>420</v>
      </c>
      <c r="D1277" s="2" t="s">
        <v>107</v>
      </c>
      <c r="E1277" s="2" t="s">
        <v>2</v>
      </c>
      <c r="F1277" s="2" t="n">
        <v>0</v>
      </c>
      <c r="G1277" s="2" t="s">
        <v>3</v>
      </c>
    </row>
    <row r="1278" customFormat="false" ht="12.8" hidden="false" customHeight="false" outlineLevel="0" collapsed="false">
      <c r="A1278" s="2" t="s">
        <v>160</v>
      </c>
      <c r="B1278" s="2" t="n">
        <v>327217</v>
      </c>
      <c r="C1278" s="2" t="s">
        <v>420</v>
      </c>
      <c r="D1278" s="2" t="s">
        <v>1254</v>
      </c>
      <c r="E1278" s="2" t="s">
        <v>2</v>
      </c>
      <c r="F1278" s="2" t="n">
        <v>1</v>
      </c>
      <c r="G1278" s="2" t="s">
        <v>531</v>
      </c>
    </row>
    <row r="1279" customFormat="false" ht="12.8" hidden="false" customHeight="false" outlineLevel="0" collapsed="false">
      <c r="A1279" s="2" t="s">
        <v>112</v>
      </c>
      <c r="B1279" s="2" t="n">
        <v>541191</v>
      </c>
      <c r="C1279" s="2" t="s">
        <v>420</v>
      </c>
      <c r="D1279" s="2" t="s">
        <v>1943</v>
      </c>
      <c r="E1279" s="2" t="s">
        <v>2</v>
      </c>
      <c r="F1279" s="2" t="n">
        <v>0</v>
      </c>
      <c r="G1279" s="2" t="s">
        <v>3</v>
      </c>
    </row>
    <row r="1280" customFormat="false" ht="12.8" hidden="false" customHeight="false" outlineLevel="0" collapsed="false">
      <c r="A1280" s="2" t="s">
        <v>110</v>
      </c>
      <c r="B1280" s="2" t="n">
        <v>45543</v>
      </c>
      <c r="C1280" s="2" t="s">
        <v>420</v>
      </c>
      <c r="D1280" s="2" t="s">
        <v>216</v>
      </c>
      <c r="E1280" s="2" t="s">
        <v>2</v>
      </c>
      <c r="F1280" s="2" t="n">
        <v>0</v>
      </c>
      <c r="G1280" s="2" t="s">
        <v>3</v>
      </c>
    </row>
    <row r="1281" customFormat="false" ht="12.8" hidden="false" customHeight="false" outlineLevel="0" collapsed="false">
      <c r="A1281" s="2" t="s">
        <v>130</v>
      </c>
      <c r="B1281" s="2" t="n">
        <v>560163</v>
      </c>
      <c r="C1281" s="2" t="s">
        <v>420</v>
      </c>
      <c r="D1281" s="2" t="s">
        <v>832</v>
      </c>
      <c r="E1281" s="2" t="s">
        <v>8</v>
      </c>
      <c r="F1281" s="2" t="n">
        <v>1</v>
      </c>
      <c r="G1281" s="2" t="s">
        <v>421</v>
      </c>
    </row>
    <row r="1282" customFormat="false" ht="12.8" hidden="false" customHeight="false" outlineLevel="0" collapsed="false">
      <c r="A1282" s="2" t="s">
        <v>160</v>
      </c>
      <c r="B1282" s="2" t="n">
        <v>327272</v>
      </c>
      <c r="C1282" s="2" t="s">
        <v>420</v>
      </c>
      <c r="D1282" s="2" t="s">
        <v>1431</v>
      </c>
      <c r="E1282" s="2" t="s">
        <v>8</v>
      </c>
      <c r="F1282" s="2" t="n">
        <v>0</v>
      </c>
      <c r="G1282" s="2" t="s">
        <v>3</v>
      </c>
    </row>
    <row r="1283" customFormat="false" ht="12.8" hidden="false" customHeight="false" outlineLevel="0" collapsed="false">
      <c r="A1283" s="2" t="s">
        <v>160</v>
      </c>
      <c r="B1283" s="2" t="n">
        <v>327284</v>
      </c>
      <c r="C1283" s="2" t="s">
        <v>691</v>
      </c>
      <c r="D1283" s="2" t="s">
        <v>107</v>
      </c>
      <c r="E1283" s="2" t="s">
        <v>8</v>
      </c>
      <c r="F1283" s="2" t="n">
        <v>2</v>
      </c>
      <c r="G1283" s="2" t="s">
        <v>258</v>
      </c>
    </row>
    <row r="1284" customFormat="false" ht="12.8" hidden="false" customHeight="false" outlineLevel="0" collapsed="false">
      <c r="A1284" s="2" t="s">
        <v>182</v>
      </c>
      <c r="B1284" s="2" t="n">
        <v>722154</v>
      </c>
      <c r="C1284" s="2" t="s">
        <v>691</v>
      </c>
      <c r="D1284" s="2" t="s">
        <v>793</v>
      </c>
      <c r="E1284" s="2" t="s">
        <v>8</v>
      </c>
      <c r="F1284" s="2" t="n">
        <v>1</v>
      </c>
      <c r="G1284" s="2" t="s">
        <v>421</v>
      </c>
    </row>
    <row r="1285" customFormat="false" ht="12.8" hidden="false" customHeight="false" outlineLevel="0" collapsed="false">
      <c r="A1285" s="2" t="s">
        <v>0</v>
      </c>
      <c r="B1285" s="2" t="n">
        <v>535211</v>
      </c>
      <c r="C1285" s="2" t="s">
        <v>691</v>
      </c>
      <c r="D1285" s="2" t="s">
        <v>1186</v>
      </c>
      <c r="E1285" s="2" t="s">
        <v>8</v>
      </c>
      <c r="F1285" s="2" t="n">
        <v>2</v>
      </c>
      <c r="G1285" s="2" t="s">
        <v>337</v>
      </c>
    </row>
    <row r="1286" customFormat="false" ht="12.8" hidden="false" customHeight="false" outlineLevel="0" collapsed="false">
      <c r="A1286" s="2" t="s">
        <v>110</v>
      </c>
      <c r="C1286" s="2" t="s">
        <v>691</v>
      </c>
      <c r="D1286" s="2" t="s">
        <v>84</v>
      </c>
      <c r="E1286" s="2" t="s">
        <v>2</v>
      </c>
      <c r="F1286" s="2" t="n">
        <v>0</v>
      </c>
      <c r="G1286" s="2" t="s">
        <v>3</v>
      </c>
    </row>
    <row r="1287" customFormat="false" ht="12.8" hidden="false" customHeight="false" outlineLevel="0" collapsed="false">
      <c r="A1287" s="2" t="s">
        <v>151</v>
      </c>
      <c r="B1287" s="2" t="n">
        <v>596669</v>
      </c>
      <c r="C1287" s="2" t="s">
        <v>691</v>
      </c>
      <c r="D1287" s="2" t="s">
        <v>107</v>
      </c>
      <c r="E1287" s="2" t="s">
        <v>8</v>
      </c>
      <c r="F1287" s="2" t="n">
        <v>1</v>
      </c>
      <c r="G1287" s="2" t="s">
        <v>535</v>
      </c>
    </row>
    <row r="1288" customFormat="false" ht="12.8" hidden="false" customHeight="false" outlineLevel="0" collapsed="false">
      <c r="A1288" s="2" t="s">
        <v>0</v>
      </c>
      <c r="B1288" s="2" t="n">
        <v>535545</v>
      </c>
      <c r="C1288" s="2" t="s">
        <v>691</v>
      </c>
      <c r="D1288" s="2" t="s">
        <v>338</v>
      </c>
      <c r="E1288" s="2" t="s">
        <v>8</v>
      </c>
      <c r="F1288" s="2" t="n">
        <v>4</v>
      </c>
      <c r="G1288" s="2" t="s">
        <v>692</v>
      </c>
    </row>
    <row r="1289" customFormat="false" ht="12.8" hidden="false" customHeight="false" outlineLevel="0" collapsed="false">
      <c r="A1289" s="2" t="s">
        <v>110</v>
      </c>
      <c r="B1289" s="2" t="n">
        <v>45654</v>
      </c>
      <c r="C1289" s="2" t="s">
        <v>691</v>
      </c>
      <c r="D1289" s="2" t="s">
        <v>1944</v>
      </c>
      <c r="E1289" s="2" t="s">
        <v>2</v>
      </c>
      <c r="F1289" s="2" t="n">
        <v>0</v>
      </c>
      <c r="G1289" s="2" t="s">
        <v>3</v>
      </c>
    </row>
    <row r="1290" customFormat="false" ht="12.8" hidden="false" customHeight="false" outlineLevel="0" collapsed="false">
      <c r="A1290" s="2" t="s">
        <v>79</v>
      </c>
      <c r="B1290" s="2" t="n">
        <v>456876</v>
      </c>
      <c r="C1290" s="2" t="s">
        <v>691</v>
      </c>
      <c r="D1290" s="2" t="s">
        <v>1945</v>
      </c>
      <c r="E1290" s="2" t="s">
        <v>2</v>
      </c>
      <c r="F1290" s="2" t="n">
        <v>0</v>
      </c>
      <c r="G1290" s="2" t="s">
        <v>3</v>
      </c>
    </row>
    <row r="1291" customFormat="false" ht="12.8" hidden="false" customHeight="false" outlineLevel="0" collapsed="false">
      <c r="A1291" s="2" t="s">
        <v>194</v>
      </c>
      <c r="B1291" s="2" t="n">
        <v>456855</v>
      </c>
      <c r="C1291" s="2" t="s">
        <v>691</v>
      </c>
      <c r="D1291" s="2" t="s">
        <v>13</v>
      </c>
      <c r="E1291" s="2" t="s">
        <v>2</v>
      </c>
      <c r="F1291" s="2" t="n">
        <v>0</v>
      </c>
      <c r="G1291" s="2" t="s">
        <v>3</v>
      </c>
    </row>
    <row r="1292" customFormat="false" ht="12.8" hidden="false" customHeight="false" outlineLevel="0" collapsed="false">
      <c r="A1292" s="2" t="s">
        <v>130</v>
      </c>
      <c r="B1292" s="2" t="n">
        <v>560227</v>
      </c>
      <c r="C1292" s="2" t="s">
        <v>691</v>
      </c>
      <c r="D1292" s="2" t="s">
        <v>1309</v>
      </c>
      <c r="E1292" s="2" t="s">
        <v>8</v>
      </c>
      <c r="F1292" s="2" t="n">
        <v>1</v>
      </c>
      <c r="G1292" s="2" t="s">
        <v>531</v>
      </c>
    </row>
    <row r="1293" customFormat="false" ht="12.8" hidden="false" customHeight="false" outlineLevel="0" collapsed="false">
      <c r="A1293" s="2" t="s">
        <v>182</v>
      </c>
      <c r="B1293" s="2" t="n">
        <v>722250</v>
      </c>
      <c r="C1293" s="2" t="s">
        <v>700</v>
      </c>
      <c r="D1293" s="2" t="s">
        <v>400</v>
      </c>
      <c r="E1293" s="2" t="s">
        <v>8</v>
      </c>
      <c r="F1293" s="2" t="n">
        <v>0</v>
      </c>
      <c r="G1293" s="2" t="s">
        <v>3</v>
      </c>
    </row>
    <row r="1294" customFormat="false" ht="12.8" hidden="false" customHeight="false" outlineLevel="0" collapsed="false">
      <c r="A1294" s="2" t="s">
        <v>110</v>
      </c>
      <c r="B1294" s="2" t="n">
        <v>45820</v>
      </c>
      <c r="C1294" s="2" t="s">
        <v>700</v>
      </c>
      <c r="D1294" s="2" t="s">
        <v>216</v>
      </c>
      <c r="E1294" s="2" t="s">
        <v>8</v>
      </c>
      <c r="F1294" s="2" t="n">
        <v>0</v>
      </c>
      <c r="G1294" s="2" t="s">
        <v>3</v>
      </c>
    </row>
    <row r="1295" customFormat="false" ht="12.8" hidden="false" customHeight="false" outlineLevel="0" collapsed="false">
      <c r="A1295" s="2" t="s">
        <v>160</v>
      </c>
      <c r="B1295" s="2" t="n">
        <v>327322</v>
      </c>
      <c r="C1295" s="2" t="s">
        <v>700</v>
      </c>
      <c r="D1295" s="2" t="s">
        <v>1333</v>
      </c>
      <c r="E1295" s="2" t="s">
        <v>2</v>
      </c>
      <c r="F1295" s="2" t="n">
        <v>0</v>
      </c>
      <c r="G1295" s="2" t="s">
        <v>3</v>
      </c>
    </row>
    <row r="1296" customFormat="false" ht="12.8" hidden="false" customHeight="false" outlineLevel="0" collapsed="false">
      <c r="A1296" s="2" t="s">
        <v>182</v>
      </c>
      <c r="B1296" s="2" t="n">
        <v>722297</v>
      </c>
      <c r="C1296" s="2" t="s">
        <v>700</v>
      </c>
      <c r="D1296" s="2" t="s">
        <v>107</v>
      </c>
      <c r="E1296" s="2" t="s">
        <v>2</v>
      </c>
      <c r="F1296" s="2" t="n">
        <v>0</v>
      </c>
      <c r="G1296" s="2" t="s">
        <v>3</v>
      </c>
    </row>
    <row r="1297" customFormat="false" ht="12.8" hidden="false" customHeight="false" outlineLevel="0" collapsed="false">
      <c r="A1297" s="2" t="s">
        <v>110</v>
      </c>
      <c r="B1297" s="2" t="n">
        <v>45872</v>
      </c>
      <c r="C1297" s="2" t="s">
        <v>700</v>
      </c>
      <c r="D1297" s="2" t="s">
        <v>67</v>
      </c>
      <c r="E1297" s="2" t="s">
        <v>2</v>
      </c>
      <c r="F1297" s="2" t="n">
        <v>0</v>
      </c>
      <c r="G1297" s="2" t="s">
        <v>3</v>
      </c>
    </row>
    <row r="1298" customFormat="false" ht="12.8" hidden="false" customHeight="false" outlineLevel="0" collapsed="false">
      <c r="A1298" s="2" t="s">
        <v>182</v>
      </c>
      <c r="B1298" s="2" t="n">
        <v>723317</v>
      </c>
      <c r="C1298" s="2" t="s">
        <v>700</v>
      </c>
      <c r="D1298" s="2" t="s">
        <v>338</v>
      </c>
      <c r="E1298" s="2" t="s">
        <v>8</v>
      </c>
      <c r="F1298" s="2" t="n">
        <v>4</v>
      </c>
      <c r="G1298" s="2" t="s">
        <v>339</v>
      </c>
    </row>
    <row r="1299" customFormat="false" ht="12.8" hidden="false" customHeight="false" outlineLevel="0" collapsed="false">
      <c r="A1299" s="2" t="s">
        <v>110</v>
      </c>
      <c r="B1299" s="2" t="n">
        <v>45953</v>
      </c>
      <c r="C1299" s="2" t="s">
        <v>700</v>
      </c>
      <c r="D1299" s="2" t="s">
        <v>107</v>
      </c>
      <c r="E1299" s="2" t="s">
        <v>8</v>
      </c>
      <c r="F1299" s="2" t="n">
        <v>2</v>
      </c>
      <c r="G1299" s="2" t="s">
        <v>614</v>
      </c>
    </row>
    <row r="1300" customFormat="false" ht="12.8" hidden="false" customHeight="false" outlineLevel="0" collapsed="false">
      <c r="A1300" s="2" t="s">
        <v>79</v>
      </c>
      <c r="B1300" s="2" t="n">
        <v>455126</v>
      </c>
      <c r="C1300" s="2" t="s">
        <v>639</v>
      </c>
      <c r="D1300" s="2" t="s">
        <v>107</v>
      </c>
      <c r="E1300" s="2" t="s">
        <v>83</v>
      </c>
      <c r="F1300" s="2" t="s">
        <v>83</v>
      </c>
      <c r="G1300" s="2" t="s">
        <v>83</v>
      </c>
    </row>
    <row r="1301" customFormat="false" ht="12.8" hidden="false" customHeight="false" outlineLevel="0" collapsed="false">
      <c r="A1301" s="2" t="s">
        <v>160</v>
      </c>
      <c r="B1301" s="2" t="n">
        <v>327341</v>
      </c>
      <c r="C1301" s="2" t="s">
        <v>639</v>
      </c>
      <c r="D1301" s="2" t="s">
        <v>109</v>
      </c>
      <c r="E1301" s="2" t="s">
        <v>2</v>
      </c>
      <c r="F1301" s="2" t="n">
        <v>0</v>
      </c>
      <c r="G1301" s="2" t="s">
        <v>3</v>
      </c>
    </row>
    <row r="1302" customFormat="false" ht="12.8" hidden="false" customHeight="false" outlineLevel="0" collapsed="false">
      <c r="A1302" s="2" t="s">
        <v>79</v>
      </c>
      <c r="B1302" s="2" t="n">
        <v>455099</v>
      </c>
      <c r="C1302" s="2" t="s">
        <v>639</v>
      </c>
      <c r="D1302" s="2" t="s">
        <v>640</v>
      </c>
      <c r="E1302" s="2" t="s">
        <v>8</v>
      </c>
      <c r="F1302" s="2" t="n">
        <v>4</v>
      </c>
      <c r="G1302" s="2" t="s">
        <v>339</v>
      </c>
    </row>
    <row r="1303" customFormat="false" ht="12.8" hidden="false" customHeight="false" outlineLevel="0" collapsed="false">
      <c r="A1303" s="2" t="s">
        <v>79</v>
      </c>
      <c r="B1303" s="2" t="n">
        <v>455141</v>
      </c>
      <c r="C1303" s="2" t="s">
        <v>639</v>
      </c>
      <c r="D1303" s="2" t="s">
        <v>13</v>
      </c>
      <c r="E1303" s="2" t="s">
        <v>2</v>
      </c>
      <c r="F1303" s="2" t="n">
        <v>0</v>
      </c>
      <c r="G1303" s="2" t="s">
        <v>3</v>
      </c>
    </row>
    <row r="1304" customFormat="false" ht="12.8" hidden="false" customHeight="false" outlineLevel="0" collapsed="false">
      <c r="A1304" s="2" t="s">
        <v>160</v>
      </c>
      <c r="B1304" s="2" t="n">
        <v>327350</v>
      </c>
      <c r="C1304" s="2" t="s">
        <v>639</v>
      </c>
      <c r="D1304" s="2" t="s">
        <v>761</v>
      </c>
      <c r="E1304" s="2" t="s">
        <v>2</v>
      </c>
      <c r="F1304" s="2" t="n">
        <v>0</v>
      </c>
      <c r="G1304" s="2" t="s">
        <v>3</v>
      </c>
    </row>
    <row r="1305" customFormat="false" ht="12.8" hidden="false" customHeight="false" outlineLevel="0" collapsed="false">
      <c r="A1305" s="2" t="s">
        <v>0</v>
      </c>
      <c r="B1305" s="2" t="n">
        <v>533781</v>
      </c>
      <c r="C1305" s="2" t="s">
        <v>975</v>
      </c>
      <c r="D1305" s="2" t="s">
        <v>1946</v>
      </c>
      <c r="E1305" s="2" t="s">
        <v>2</v>
      </c>
      <c r="F1305" s="2" t="n">
        <v>0</v>
      </c>
      <c r="G1305" s="2" t="s">
        <v>3</v>
      </c>
    </row>
    <row r="1306" customFormat="false" ht="12.8" hidden="false" customHeight="false" outlineLevel="0" collapsed="false">
      <c r="A1306" s="2" t="s">
        <v>451</v>
      </c>
      <c r="B1306" s="2" t="n">
        <v>9100046</v>
      </c>
      <c r="C1306" s="2" t="s">
        <v>975</v>
      </c>
      <c r="D1306" s="2" t="s">
        <v>128</v>
      </c>
      <c r="E1306" s="2" t="s">
        <v>8</v>
      </c>
      <c r="F1306" s="2" t="n">
        <v>1</v>
      </c>
      <c r="G1306" s="2" t="s">
        <v>419</v>
      </c>
    </row>
    <row r="1307" customFormat="false" ht="12.8" hidden="false" customHeight="false" outlineLevel="0" collapsed="false">
      <c r="A1307" s="2" t="s">
        <v>0</v>
      </c>
      <c r="B1307" s="2" t="n">
        <v>535875</v>
      </c>
      <c r="C1307" s="2" t="s">
        <v>975</v>
      </c>
      <c r="D1307" s="2" t="s">
        <v>21</v>
      </c>
      <c r="E1307" s="2" t="s">
        <v>2</v>
      </c>
      <c r="F1307" s="2" t="n">
        <v>0</v>
      </c>
      <c r="G1307" s="2" t="s">
        <v>3</v>
      </c>
    </row>
    <row r="1308" customFormat="false" ht="12.8" hidden="false" customHeight="false" outlineLevel="0" collapsed="false">
      <c r="A1308" s="2" t="s">
        <v>110</v>
      </c>
      <c r="C1308" s="2" t="s">
        <v>975</v>
      </c>
      <c r="D1308" s="2" t="s">
        <v>13</v>
      </c>
      <c r="E1308" s="2" t="s">
        <v>2</v>
      </c>
      <c r="F1308" s="2" t="n">
        <v>0</v>
      </c>
      <c r="G1308" s="2" t="s">
        <v>3</v>
      </c>
    </row>
    <row r="1309" customFormat="false" ht="12.8" hidden="false" customHeight="false" outlineLevel="0" collapsed="false">
      <c r="A1309" s="2" t="s">
        <v>110</v>
      </c>
      <c r="C1309" s="2" t="s">
        <v>975</v>
      </c>
      <c r="D1309" s="2" t="s">
        <v>56</v>
      </c>
      <c r="E1309" s="2" t="s">
        <v>8</v>
      </c>
      <c r="F1309" s="2" t="n">
        <v>2</v>
      </c>
      <c r="G1309" s="2" t="s">
        <v>594</v>
      </c>
    </row>
    <row r="1310" customFormat="false" ht="12.8" hidden="false" customHeight="false" outlineLevel="0" collapsed="false">
      <c r="A1310" s="2" t="s">
        <v>79</v>
      </c>
      <c r="B1310" s="2" t="n">
        <v>455231</v>
      </c>
      <c r="C1310" s="2" t="s">
        <v>1947</v>
      </c>
      <c r="D1310" s="2" t="s">
        <v>1948</v>
      </c>
      <c r="E1310" s="2" t="s">
        <v>2</v>
      </c>
      <c r="F1310" s="2" t="n">
        <v>0</v>
      </c>
      <c r="G1310" s="2" t="s">
        <v>3</v>
      </c>
    </row>
    <row r="1311" customFormat="false" ht="12.8" hidden="false" customHeight="false" outlineLevel="0" collapsed="false">
      <c r="A1311" s="2" t="s">
        <v>182</v>
      </c>
      <c r="B1311" s="2" t="n">
        <v>722735</v>
      </c>
      <c r="C1311" s="2" t="s">
        <v>1949</v>
      </c>
      <c r="D1311" s="2" t="s">
        <v>400</v>
      </c>
      <c r="E1311" s="2" t="s">
        <v>2</v>
      </c>
      <c r="F1311" s="2" t="n">
        <v>0</v>
      </c>
      <c r="G1311" s="2" t="s">
        <v>3</v>
      </c>
    </row>
    <row r="1312" customFormat="false" ht="12.8" hidden="false" customHeight="false" outlineLevel="0" collapsed="false">
      <c r="A1312" s="2" t="s">
        <v>0</v>
      </c>
      <c r="B1312" s="2" t="n">
        <v>536127</v>
      </c>
      <c r="C1312" s="2" t="s">
        <v>515</v>
      </c>
      <c r="D1312" s="2" t="s">
        <v>214</v>
      </c>
      <c r="E1312" s="2" t="s">
        <v>2</v>
      </c>
      <c r="F1312" s="2" t="n">
        <v>0</v>
      </c>
      <c r="G1312" s="2" t="s">
        <v>3</v>
      </c>
    </row>
    <row r="1313" customFormat="false" ht="12.8" hidden="false" customHeight="false" outlineLevel="0" collapsed="false">
      <c r="A1313" s="2" t="s">
        <v>451</v>
      </c>
      <c r="B1313" s="2" t="n">
        <v>1001539</v>
      </c>
      <c r="C1313" s="2" t="s">
        <v>515</v>
      </c>
    </row>
    <row r="1314" customFormat="false" ht="12.8" hidden="false" customHeight="false" outlineLevel="0" collapsed="false">
      <c r="A1314" s="2" t="s">
        <v>79</v>
      </c>
      <c r="B1314" s="2" t="n">
        <v>455320</v>
      </c>
      <c r="C1314" s="2" t="s">
        <v>515</v>
      </c>
      <c r="D1314" s="2" t="s">
        <v>1950</v>
      </c>
      <c r="E1314" s="2" t="s">
        <v>2</v>
      </c>
      <c r="F1314" s="2" t="n">
        <v>0</v>
      </c>
      <c r="G1314" s="2" t="s">
        <v>3</v>
      </c>
    </row>
    <row r="1315" customFormat="false" ht="12.8" hidden="false" customHeight="false" outlineLevel="0" collapsed="false">
      <c r="A1315" s="2" t="s">
        <v>79</v>
      </c>
      <c r="B1315" s="2" t="n">
        <v>455295</v>
      </c>
      <c r="C1315" s="2" t="s">
        <v>515</v>
      </c>
      <c r="D1315" s="2" t="s">
        <v>516</v>
      </c>
      <c r="E1315" s="2" t="s">
        <v>8</v>
      </c>
      <c r="F1315" s="2" t="n">
        <v>1</v>
      </c>
      <c r="G1315" s="2" t="s">
        <v>517</v>
      </c>
    </row>
    <row r="1316" customFormat="false" ht="12.8" hidden="false" customHeight="false" outlineLevel="0" collapsed="false">
      <c r="A1316" s="2" t="s">
        <v>451</v>
      </c>
      <c r="B1316" s="2" t="n">
        <v>1001549</v>
      </c>
      <c r="C1316" s="2" t="s">
        <v>515</v>
      </c>
      <c r="D1316" s="2" t="s">
        <v>1311</v>
      </c>
      <c r="E1316" s="2" t="s">
        <v>8</v>
      </c>
      <c r="F1316" s="2" t="n">
        <v>1</v>
      </c>
      <c r="G1316" s="2" t="s">
        <v>421</v>
      </c>
    </row>
    <row r="1317" customFormat="false" ht="12.8" hidden="false" customHeight="false" outlineLevel="0" collapsed="false">
      <c r="A1317" s="2" t="s">
        <v>0</v>
      </c>
      <c r="B1317" s="2" t="n">
        <v>536170</v>
      </c>
      <c r="C1317" s="2" t="s">
        <v>515</v>
      </c>
      <c r="D1317" s="2" t="s">
        <v>1951</v>
      </c>
      <c r="E1317" s="2" t="s">
        <v>8</v>
      </c>
      <c r="F1317" s="2" t="n">
        <v>2</v>
      </c>
      <c r="G1317" s="2" t="s">
        <v>952</v>
      </c>
    </row>
    <row r="1318" customFormat="false" ht="12.8" hidden="false" customHeight="false" outlineLevel="0" collapsed="false">
      <c r="A1318" s="2" t="s">
        <v>112</v>
      </c>
      <c r="B1318" s="2" t="n">
        <v>542043</v>
      </c>
      <c r="C1318" s="2" t="s">
        <v>515</v>
      </c>
      <c r="D1318" s="2" t="s">
        <v>383</v>
      </c>
      <c r="E1318" s="2" t="s">
        <v>8</v>
      </c>
      <c r="F1318" s="2" t="n">
        <v>2</v>
      </c>
      <c r="G1318" s="2" t="s">
        <v>337</v>
      </c>
    </row>
    <row r="1319" customFormat="false" ht="12.8" hidden="false" customHeight="false" outlineLevel="0" collapsed="false">
      <c r="A1319" s="2" t="s">
        <v>130</v>
      </c>
      <c r="B1319" s="2" t="n">
        <v>560734</v>
      </c>
      <c r="C1319" s="2" t="s">
        <v>751</v>
      </c>
      <c r="D1319" s="2" t="s">
        <v>107</v>
      </c>
      <c r="E1319" s="2" t="s">
        <v>8</v>
      </c>
      <c r="F1319" s="2" t="n">
        <v>1</v>
      </c>
      <c r="G1319" s="2" t="s">
        <v>254</v>
      </c>
    </row>
    <row r="1320" customFormat="false" ht="12.8" hidden="false" customHeight="false" outlineLevel="0" collapsed="false">
      <c r="A1320" s="2" t="s">
        <v>110</v>
      </c>
      <c r="B1320" s="2" t="n">
        <v>46928</v>
      </c>
      <c r="C1320" s="2" t="s">
        <v>751</v>
      </c>
      <c r="D1320" s="2" t="s">
        <v>1885</v>
      </c>
      <c r="E1320" s="2" t="s">
        <v>2</v>
      </c>
      <c r="F1320" s="2" t="n">
        <v>0</v>
      </c>
      <c r="G1320" s="2" t="s">
        <v>3</v>
      </c>
    </row>
    <row r="1321" customFormat="false" ht="12.8" hidden="false" customHeight="false" outlineLevel="0" collapsed="false">
      <c r="A1321" s="2" t="s">
        <v>182</v>
      </c>
      <c r="C1321" s="2" t="s">
        <v>751</v>
      </c>
      <c r="D1321" s="2" t="s">
        <v>1952</v>
      </c>
      <c r="E1321" s="2" t="s">
        <v>8</v>
      </c>
      <c r="F1321" s="2" t="n">
        <v>0</v>
      </c>
      <c r="G1321" s="2" t="s">
        <v>3</v>
      </c>
    </row>
    <row r="1322" customFormat="false" ht="12.8" hidden="false" customHeight="false" outlineLevel="0" collapsed="false">
      <c r="A1322" s="2" t="s">
        <v>112</v>
      </c>
      <c r="C1322" s="2" t="s">
        <v>751</v>
      </c>
      <c r="D1322" s="2" t="s">
        <v>107</v>
      </c>
      <c r="E1322" s="2" t="s">
        <v>2</v>
      </c>
      <c r="F1322" s="2" t="n">
        <v>1</v>
      </c>
      <c r="G1322" s="2" t="s">
        <v>206</v>
      </c>
    </row>
    <row r="1323" customFormat="false" ht="12.8" hidden="false" customHeight="false" outlineLevel="0" collapsed="false">
      <c r="A1323" s="2" t="s">
        <v>182</v>
      </c>
      <c r="B1323" s="2" t="n">
        <v>723108</v>
      </c>
      <c r="C1323" s="2" t="s">
        <v>699</v>
      </c>
      <c r="D1323" s="2" t="s">
        <v>107</v>
      </c>
      <c r="E1323" s="2" t="s">
        <v>166</v>
      </c>
      <c r="F1323" s="2" t="n">
        <v>1</v>
      </c>
      <c r="G1323" s="2" t="s">
        <v>757</v>
      </c>
    </row>
    <row r="1324" customFormat="false" ht="12.8" hidden="false" customHeight="false" outlineLevel="0" collapsed="false">
      <c r="A1324" s="2" t="s">
        <v>110</v>
      </c>
      <c r="C1324" s="2" t="s">
        <v>699</v>
      </c>
      <c r="D1324" s="2" t="s">
        <v>55</v>
      </c>
      <c r="E1324" s="2" t="s">
        <v>2</v>
      </c>
      <c r="F1324" s="2" t="n">
        <v>0</v>
      </c>
      <c r="G1324" s="2" t="s">
        <v>3</v>
      </c>
    </row>
    <row r="1325" customFormat="false" ht="12.8" hidden="false" customHeight="false" outlineLevel="0" collapsed="false">
      <c r="A1325" s="2" t="s">
        <v>112</v>
      </c>
      <c r="B1325" s="2" t="n">
        <v>524288</v>
      </c>
      <c r="C1325" s="2" t="s">
        <v>699</v>
      </c>
      <c r="D1325" s="2" t="s">
        <v>1061</v>
      </c>
      <c r="E1325" s="2" t="s">
        <v>8</v>
      </c>
      <c r="F1325" s="2" t="n">
        <v>1</v>
      </c>
      <c r="G1325" s="2" t="s">
        <v>242</v>
      </c>
    </row>
    <row r="1326" customFormat="false" ht="12.8" hidden="false" customHeight="false" outlineLevel="0" collapsed="false">
      <c r="A1326" s="2" t="s">
        <v>160</v>
      </c>
      <c r="B1326" s="2" t="n">
        <v>327482</v>
      </c>
      <c r="C1326" s="2" t="s">
        <v>699</v>
      </c>
      <c r="D1326" s="2" t="s">
        <v>338</v>
      </c>
      <c r="E1326" s="2" t="s">
        <v>8</v>
      </c>
      <c r="F1326" s="2" t="n">
        <v>4</v>
      </c>
      <c r="G1326" s="2" t="s">
        <v>523</v>
      </c>
    </row>
    <row r="1327" customFormat="false" ht="12.8" hidden="false" customHeight="false" outlineLevel="0" collapsed="false">
      <c r="A1327" s="2" t="s">
        <v>110</v>
      </c>
      <c r="B1327" s="2" t="n">
        <v>1024001</v>
      </c>
      <c r="C1327" s="2" t="s">
        <v>699</v>
      </c>
      <c r="D1327" s="2" t="s">
        <v>1</v>
      </c>
      <c r="E1327" s="2" t="s">
        <v>2</v>
      </c>
      <c r="F1327" s="2" t="n">
        <v>0</v>
      </c>
      <c r="G1327" s="2" t="s">
        <v>3</v>
      </c>
    </row>
    <row r="1328" customFormat="false" ht="12.8" hidden="false" customHeight="false" outlineLevel="0" collapsed="false">
      <c r="A1328" s="2" t="s">
        <v>194</v>
      </c>
      <c r="B1328" s="2" t="n">
        <v>457183</v>
      </c>
      <c r="C1328" s="2" t="s">
        <v>699</v>
      </c>
      <c r="D1328" s="2" t="s">
        <v>388</v>
      </c>
      <c r="E1328" s="2" t="s">
        <v>8</v>
      </c>
      <c r="F1328" s="2" t="n">
        <v>2</v>
      </c>
      <c r="G1328" s="2" t="s">
        <v>206</v>
      </c>
    </row>
    <row r="1329" customFormat="false" ht="12.8" hidden="false" customHeight="false" outlineLevel="0" collapsed="false">
      <c r="A1329" s="2" t="s">
        <v>160</v>
      </c>
      <c r="B1329" s="2" t="n">
        <v>327526</v>
      </c>
      <c r="C1329" s="2" t="s">
        <v>699</v>
      </c>
      <c r="D1329" s="2" t="s">
        <v>989</v>
      </c>
      <c r="E1329" s="2" t="s">
        <v>8</v>
      </c>
      <c r="F1329" s="2" t="n">
        <v>1</v>
      </c>
      <c r="G1329" s="2" t="s">
        <v>419</v>
      </c>
    </row>
    <row r="1330" customFormat="false" ht="12.8" hidden="false" customHeight="false" outlineLevel="0" collapsed="false">
      <c r="A1330" s="2" t="s">
        <v>182</v>
      </c>
      <c r="B1330" s="2" t="n">
        <v>713191</v>
      </c>
      <c r="C1330" s="2" t="s">
        <v>1953</v>
      </c>
      <c r="D1330" s="2" t="s">
        <v>107</v>
      </c>
      <c r="E1330" s="2" t="s">
        <v>83</v>
      </c>
      <c r="F1330" s="2" t="s">
        <v>83</v>
      </c>
      <c r="G1330" s="2" t="s">
        <v>83</v>
      </c>
    </row>
    <row r="1331" customFormat="false" ht="12.8" hidden="false" customHeight="false" outlineLevel="0" collapsed="false">
      <c r="A1331" s="2" t="s">
        <v>79</v>
      </c>
      <c r="B1331" s="2" t="n">
        <v>455471</v>
      </c>
      <c r="C1331" s="2" t="s">
        <v>1953</v>
      </c>
      <c r="D1331" s="2" t="s">
        <v>57</v>
      </c>
      <c r="E1331" s="2" t="s">
        <v>2</v>
      </c>
      <c r="F1331" s="2" t="n">
        <v>0</v>
      </c>
      <c r="G1331" s="2" t="s">
        <v>3</v>
      </c>
    </row>
    <row r="1332" customFormat="false" ht="12.8" hidden="false" customHeight="false" outlineLevel="0" collapsed="false">
      <c r="A1332" s="2" t="s">
        <v>160</v>
      </c>
      <c r="B1332" s="2" t="n">
        <v>327554</v>
      </c>
      <c r="C1332" s="2" t="s">
        <v>1953</v>
      </c>
      <c r="D1332" s="2" t="s">
        <v>42</v>
      </c>
      <c r="E1332" s="2" t="s">
        <v>2</v>
      </c>
      <c r="F1332" s="2" t="n">
        <v>0</v>
      </c>
      <c r="G1332" s="2" t="s">
        <v>3</v>
      </c>
    </row>
    <row r="1333" customFormat="false" ht="12.8" hidden="false" customHeight="false" outlineLevel="0" collapsed="false">
      <c r="A1333" s="2" t="s">
        <v>151</v>
      </c>
      <c r="B1333" s="2" t="n">
        <v>587223</v>
      </c>
      <c r="C1333" s="2" t="s">
        <v>1953</v>
      </c>
    </row>
    <row r="1334" customFormat="false" ht="12.8" hidden="false" customHeight="false" outlineLevel="0" collapsed="false">
      <c r="A1334" s="2" t="s">
        <v>0</v>
      </c>
      <c r="B1334" s="2" t="n">
        <v>536536</v>
      </c>
      <c r="C1334" s="2" t="s">
        <v>949</v>
      </c>
      <c r="D1334" s="2" t="s">
        <v>400</v>
      </c>
      <c r="E1334" s="2" t="s">
        <v>8</v>
      </c>
      <c r="F1334" s="2" t="n">
        <v>0</v>
      </c>
      <c r="G1334" s="2" t="s">
        <v>3</v>
      </c>
    </row>
    <row r="1335" customFormat="false" ht="12.8" hidden="false" customHeight="false" outlineLevel="0" collapsed="false">
      <c r="A1335" s="2" t="s">
        <v>79</v>
      </c>
      <c r="B1335" s="2" t="n">
        <v>457567</v>
      </c>
      <c r="C1335" s="2" t="s">
        <v>949</v>
      </c>
      <c r="D1335" s="2" t="s">
        <v>1954</v>
      </c>
      <c r="E1335" s="2" t="s">
        <v>2</v>
      </c>
      <c r="F1335" s="2" t="n">
        <v>0</v>
      </c>
      <c r="G1335" s="2" t="s">
        <v>3</v>
      </c>
    </row>
    <row r="1336" customFormat="false" ht="12.8" hidden="false" customHeight="false" outlineLevel="0" collapsed="false">
      <c r="A1336" s="2" t="s">
        <v>182</v>
      </c>
      <c r="B1336" s="2" t="n">
        <v>723279</v>
      </c>
      <c r="C1336" s="2" t="s">
        <v>949</v>
      </c>
      <c r="D1336" s="2" t="s">
        <v>1955</v>
      </c>
      <c r="E1336" s="2" t="s">
        <v>8</v>
      </c>
      <c r="F1336" s="2" t="n">
        <v>0</v>
      </c>
      <c r="G1336" s="2" t="s">
        <v>3</v>
      </c>
    </row>
    <row r="1337" customFormat="false" ht="12.8" hidden="false" customHeight="false" outlineLevel="0" collapsed="false">
      <c r="A1337" s="2" t="s">
        <v>130</v>
      </c>
      <c r="B1337" s="2" t="n">
        <v>531025</v>
      </c>
      <c r="C1337" s="2" t="s">
        <v>949</v>
      </c>
      <c r="D1337" s="2" t="s">
        <v>1249</v>
      </c>
      <c r="E1337" s="2" t="s">
        <v>2</v>
      </c>
      <c r="F1337" s="2" t="n">
        <v>0</v>
      </c>
      <c r="G1337" s="2" t="s">
        <v>3</v>
      </c>
    </row>
    <row r="1338" customFormat="false" ht="12.8" hidden="false" customHeight="false" outlineLevel="0" collapsed="false">
      <c r="A1338" s="2" t="s">
        <v>79</v>
      </c>
      <c r="B1338" s="2" t="n">
        <v>455549</v>
      </c>
      <c r="C1338" s="2" t="s">
        <v>949</v>
      </c>
      <c r="D1338" s="2" t="s">
        <v>1956</v>
      </c>
      <c r="E1338" s="2" t="s">
        <v>8</v>
      </c>
      <c r="F1338" s="2" t="n">
        <v>1</v>
      </c>
      <c r="G1338" s="2" t="s">
        <v>419</v>
      </c>
    </row>
    <row r="1339" customFormat="false" ht="12.8" hidden="false" customHeight="false" outlineLevel="0" collapsed="false">
      <c r="A1339" s="2" t="s">
        <v>112</v>
      </c>
      <c r="B1339" s="2" t="n">
        <v>542568</v>
      </c>
      <c r="C1339" s="2" t="s">
        <v>1957</v>
      </c>
      <c r="D1339" s="2" t="s">
        <v>1958</v>
      </c>
      <c r="E1339" s="2" t="s">
        <v>2</v>
      </c>
      <c r="F1339" s="2" t="n">
        <v>0</v>
      </c>
      <c r="G1339" s="2" t="s">
        <v>3</v>
      </c>
    </row>
    <row r="1340" customFormat="false" ht="12.8" hidden="false" customHeight="false" outlineLevel="0" collapsed="false">
      <c r="A1340" s="2" t="s">
        <v>194</v>
      </c>
      <c r="B1340" s="2" t="n">
        <v>457279</v>
      </c>
      <c r="C1340" s="2" t="s">
        <v>1957</v>
      </c>
      <c r="D1340" s="2" t="s">
        <v>1566</v>
      </c>
      <c r="E1340" s="2" t="s">
        <v>8</v>
      </c>
      <c r="F1340" s="2" t="n">
        <v>0</v>
      </c>
      <c r="G1340" s="2" t="s">
        <v>3</v>
      </c>
    </row>
    <row r="1341" customFormat="false" ht="12.8" hidden="false" customHeight="false" outlineLevel="0" collapsed="false">
      <c r="A1341" s="2" t="s">
        <v>110</v>
      </c>
      <c r="B1341" s="2" t="n">
        <v>47533</v>
      </c>
      <c r="C1341" s="2" t="s">
        <v>1281</v>
      </c>
      <c r="D1341" s="2" t="s">
        <v>21</v>
      </c>
      <c r="E1341" s="2" t="s">
        <v>2</v>
      </c>
      <c r="F1341" s="2" t="n">
        <v>0</v>
      </c>
      <c r="G1341" s="2" t="s">
        <v>3</v>
      </c>
    </row>
    <row r="1342" customFormat="false" ht="12.8" hidden="false" customHeight="false" outlineLevel="0" collapsed="false">
      <c r="A1342" s="2" t="s">
        <v>194</v>
      </c>
      <c r="B1342" s="2" t="n">
        <v>457322</v>
      </c>
      <c r="C1342" s="2" t="s">
        <v>1281</v>
      </c>
      <c r="D1342" s="2" t="s">
        <v>107</v>
      </c>
      <c r="E1342" s="2" t="s">
        <v>2</v>
      </c>
      <c r="F1342" s="2" t="n">
        <v>0</v>
      </c>
      <c r="G1342" s="2" t="s">
        <v>3</v>
      </c>
    </row>
    <row r="1343" customFormat="false" ht="12.8" hidden="false" customHeight="false" outlineLevel="0" collapsed="false">
      <c r="A1343" s="2" t="s">
        <v>0</v>
      </c>
      <c r="B1343" s="2" t="n">
        <v>536748</v>
      </c>
      <c r="C1343" s="2" t="s">
        <v>1281</v>
      </c>
      <c r="D1343" s="2" t="s">
        <v>1282</v>
      </c>
      <c r="E1343" s="2" t="s">
        <v>8</v>
      </c>
      <c r="F1343" s="2" t="n">
        <v>1</v>
      </c>
      <c r="G1343" s="2" t="s">
        <v>535</v>
      </c>
    </row>
    <row r="1344" customFormat="false" ht="12.8" hidden="false" customHeight="false" outlineLevel="0" collapsed="false">
      <c r="A1344" s="2" t="s">
        <v>451</v>
      </c>
      <c r="B1344" s="2" t="n">
        <v>100333</v>
      </c>
      <c r="C1344" s="2" t="s">
        <v>1405</v>
      </c>
      <c r="D1344" s="2" t="s">
        <v>1406</v>
      </c>
      <c r="E1344" s="2" t="s">
        <v>8</v>
      </c>
      <c r="F1344" s="2" t="n">
        <v>2</v>
      </c>
      <c r="G1344" s="2" t="s">
        <v>1407</v>
      </c>
    </row>
    <row r="1345" customFormat="false" ht="12.8" hidden="false" customHeight="false" outlineLevel="0" collapsed="false">
      <c r="A1345" s="2" t="s">
        <v>182</v>
      </c>
      <c r="B1345" s="2" t="n">
        <v>723429</v>
      </c>
      <c r="C1345" s="2" t="s">
        <v>1959</v>
      </c>
      <c r="E1345" s="2" t="s">
        <v>2</v>
      </c>
      <c r="F1345" s="2" t="n">
        <v>0</v>
      </c>
      <c r="G1345" s="2" t="s">
        <v>3</v>
      </c>
    </row>
    <row r="1346" customFormat="false" ht="12.8" hidden="false" customHeight="false" outlineLevel="0" collapsed="false">
      <c r="A1346" s="2" t="s">
        <v>451</v>
      </c>
      <c r="B1346" s="2" t="n">
        <v>100357</v>
      </c>
      <c r="C1346" s="2" t="s">
        <v>1959</v>
      </c>
      <c r="D1346" s="2" t="s">
        <v>1960</v>
      </c>
      <c r="E1346" s="2" t="s">
        <v>8</v>
      </c>
      <c r="F1346" s="2" t="n">
        <v>0</v>
      </c>
      <c r="G1346" s="2" t="s">
        <v>3</v>
      </c>
    </row>
    <row r="1347" customFormat="false" ht="12.8" hidden="false" customHeight="false" outlineLevel="0" collapsed="false">
      <c r="A1347" s="2" t="s">
        <v>110</v>
      </c>
      <c r="B1347" s="2" t="n">
        <v>47961</v>
      </c>
      <c r="C1347" s="2" t="s">
        <v>1959</v>
      </c>
      <c r="D1347" s="2" t="s">
        <v>109</v>
      </c>
      <c r="E1347" s="2" t="s">
        <v>2</v>
      </c>
      <c r="F1347" s="2" t="n">
        <v>0</v>
      </c>
      <c r="G1347" s="2" t="s">
        <v>3</v>
      </c>
    </row>
    <row r="1348" customFormat="false" ht="12.8" hidden="false" customHeight="false" outlineLevel="0" collapsed="false">
      <c r="A1348" s="2" t="s">
        <v>79</v>
      </c>
      <c r="B1348" s="2" t="n">
        <v>455770</v>
      </c>
      <c r="C1348" s="2" t="s">
        <v>1961</v>
      </c>
      <c r="D1348" s="2" t="s">
        <v>49</v>
      </c>
      <c r="E1348" s="2" t="s">
        <v>2</v>
      </c>
      <c r="F1348" s="2" t="n">
        <v>0</v>
      </c>
      <c r="G1348" s="2" t="s">
        <v>3</v>
      </c>
    </row>
    <row r="1349" customFormat="false" ht="12.8" hidden="false" customHeight="false" outlineLevel="0" collapsed="false">
      <c r="A1349" s="2" t="s">
        <v>182</v>
      </c>
      <c r="B1349" s="2" t="n">
        <v>723526</v>
      </c>
      <c r="C1349" s="2" t="s">
        <v>1961</v>
      </c>
      <c r="D1349" s="2" t="s">
        <v>122</v>
      </c>
      <c r="E1349" s="2" t="s">
        <v>8</v>
      </c>
      <c r="F1349" s="2" t="n">
        <v>0</v>
      </c>
      <c r="G1349" s="2" t="s">
        <v>3</v>
      </c>
    </row>
    <row r="1350" customFormat="false" ht="12.8" hidden="false" customHeight="false" outlineLevel="0" collapsed="false">
      <c r="A1350" s="2" t="s">
        <v>194</v>
      </c>
      <c r="B1350" s="2" t="n">
        <v>457504</v>
      </c>
      <c r="C1350" s="2" t="s">
        <v>1962</v>
      </c>
      <c r="D1350" s="2" t="s">
        <v>624</v>
      </c>
      <c r="E1350" s="2" t="s">
        <v>2</v>
      </c>
      <c r="F1350" s="2" t="n">
        <v>0</v>
      </c>
      <c r="G1350" s="2" t="s">
        <v>3</v>
      </c>
    </row>
    <row r="1351" customFormat="false" ht="12.8" hidden="false" customHeight="false" outlineLevel="0" collapsed="false">
      <c r="A1351" s="2" t="s">
        <v>0</v>
      </c>
      <c r="B1351" s="2" t="n">
        <v>537261</v>
      </c>
      <c r="C1351" s="2" t="s">
        <v>533</v>
      </c>
      <c r="D1351" s="2" t="s">
        <v>1963</v>
      </c>
      <c r="E1351" s="2" t="s">
        <v>2</v>
      </c>
      <c r="F1351" s="2" t="n">
        <v>0</v>
      </c>
      <c r="G1351" s="2" t="s">
        <v>3</v>
      </c>
    </row>
    <row r="1352" customFormat="false" ht="12.8" hidden="false" customHeight="false" outlineLevel="0" collapsed="false">
      <c r="A1352" s="2" t="s">
        <v>194</v>
      </c>
      <c r="B1352" s="2" t="n">
        <v>457528</v>
      </c>
      <c r="C1352" s="2" t="s">
        <v>533</v>
      </c>
      <c r="D1352" s="2" t="s">
        <v>152</v>
      </c>
      <c r="E1352" s="2" t="s">
        <v>8</v>
      </c>
      <c r="F1352" s="2" t="n">
        <v>1</v>
      </c>
      <c r="G1352" s="2" t="s">
        <v>534</v>
      </c>
    </row>
    <row r="1353" customFormat="false" ht="12.8" hidden="false" customHeight="false" outlineLevel="0" collapsed="false">
      <c r="A1353" s="2" t="s">
        <v>451</v>
      </c>
      <c r="B1353" s="2" t="n">
        <v>100505</v>
      </c>
      <c r="C1353" s="2" t="s">
        <v>1010</v>
      </c>
      <c r="D1353" s="2" t="s">
        <v>1006</v>
      </c>
      <c r="E1353" s="2" t="s">
        <v>8</v>
      </c>
      <c r="F1353" s="2" t="n">
        <v>2</v>
      </c>
      <c r="G1353" s="2" t="s">
        <v>387</v>
      </c>
    </row>
    <row r="1354" customFormat="false" ht="12.8" hidden="false" customHeight="false" outlineLevel="0" collapsed="false">
      <c r="A1354" s="2" t="s">
        <v>112</v>
      </c>
      <c r="B1354" s="2" t="n">
        <v>543288</v>
      </c>
      <c r="C1354" s="2" t="s">
        <v>795</v>
      </c>
      <c r="D1354" s="2" t="s">
        <v>796</v>
      </c>
      <c r="E1354" s="2" t="s">
        <v>8</v>
      </c>
      <c r="F1354" s="2" t="n">
        <v>1</v>
      </c>
      <c r="G1354" s="2" t="s">
        <v>419</v>
      </c>
    </row>
    <row r="1355" customFormat="false" ht="12.8" hidden="false" customHeight="false" outlineLevel="0" collapsed="false">
      <c r="A1355" s="2" t="s">
        <v>182</v>
      </c>
      <c r="B1355" s="2" t="n">
        <v>723263</v>
      </c>
      <c r="C1355" s="2" t="s">
        <v>795</v>
      </c>
      <c r="D1355" s="2" t="s">
        <v>1964</v>
      </c>
      <c r="E1355" s="2" t="s">
        <v>8</v>
      </c>
      <c r="F1355" s="2" t="n">
        <v>0</v>
      </c>
      <c r="G1355" s="2" t="s">
        <v>3</v>
      </c>
    </row>
    <row r="1356" customFormat="false" ht="12.8" hidden="false" customHeight="false" outlineLevel="0" collapsed="false">
      <c r="A1356" s="2" t="s">
        <v>194</v>
      </c>
      <c r="B1356" s="2" t="n">
        <v>456021</v>
      </c>
      <c r="C1356" s="2" t="s">
        <v>1965</v>
      </c>
      <c r="D1356" s="2" t="s">
        <v>42</v>
      </c>
      <c r="E1356" s="2" t="s">
        <v>2</v>
      </c>
      <c r="F1356" s="2" t="n">
        <v>0</v>
      </c>
      <c r="G1356" s="2" t="s">
        <v>3</v>
      </c>
    </row>
    <row r="1357" customFormat="false" ht="12.8" hidden="false" customHeight="false" outlineLevel="0" collapsed="false">
      <c r="A1357" s="2" t="s">
        <v>194</v>
      </c>
      <c r="B1357" s="2" t="n">
        <v>457605</v>
      </c>
      <c r="C1357" s="2" t="s">
        <v>1965</v>
      </c>
      <c r="D1357" s="2" t="s">
        <v>1370</v>
      </c>
      <c r="E1357" s="2" t="s">
        <v>2</v>
      </c>
      <c r="F1357" s="2" t="n">
        <v>0</v>
      </c>
      <c r="G1357" s="2" t="s">
        <v>3</v>
      </c>
    </row>
    <row r="1358" customFormat="false" ht="12.8" hidden="false" customHeight="false" outlineLevel="0" collapsed="false">
      <c r="A1358" s="2" t="s">
        <v>112</v>
      </c>
      <c r="B1358" s="2" t="n">
        <v>453326</v>
      </c>
      <c r="C1358" s="2" t="s">
        <v>1965</v>
      </c>
      <c r="D1358" s="2" t="s">
        <v>1025</v>
      </c>
      <c r="E1358" s="2" t="s">
        <v>2</v>
      </c>
      <c r="F1358" s="2" t="n">
        <v>0</v>
      </c>
      <c r="G1358" s="2" t="s">
        <v>3</v>
      </c>
    </row>
    <row r="1359" customFormat="false" ht="12.8" hidden="false" customHeight="false" outlineLevel="0" collapsed="false">
      <c r="A1359" s="2" t="s">
        <v>182</v>
      </c>
      <c r="B1359" s="2" t="n">
        <v>724371</v>
      </c>
      <c r="C1359" s="2" t="s">
        <v>1966</v>
      </c>
      <c r="D1359" s="2" t="s">
        <v>26</v>
      </c>
      <c r="E1359" s="2" t="s">
        <v>2</v>
      </c>
      <c r="F1359" s="2" t="n">
        <v>0</v>
      </c>
      <c r="G1359" s="2" t="s">
        <v>3</v>
      </c>
    </row>
    <row r="1360" customFormat="false" ht="12.8" hidden="false" customHeight="false" outlineLevel="0" collapsed="false">
      <c r="A1360" s="2" t="s">
        <v>110</v>
      </c>
      <c r="B1360" s="2" t="n">
        <v>49164</v>
      </c>
      <c r="C1360" s="2" t="s">
        <v>1966</v>
      </c>
      <c r="D1360" s="2" t="s">
        <v>1155</v>
      </c>
      <c r="E1360" s="2" t="s">
        <v>2</v>
      </c>
      <c r="F1360" s="2" t="n">
        <v>0</v>
      </c>
      <c r="G1360" s="2" t="s">
        <v>3</v>
      </c>
    </row>
    <row r="1361" customFormat="false" ht="12.8" hidden="false" customHeight="false" outlineLevel="0" collapsed="false">
      <c r="A1361" s="2" t="s">
        <v>79</v>
      </c>
      <c r="B1361" s="2" t="n">
        <v>466245</v>
      </c>
      <c r="C1361" s="2" t="s">
        <v>1283</v>
      </c>
      <c r="D1361" s="2" t="s">
        <v>1284</v>
      </c>
      <c r="E1361" s="2" t="s">
        <v>8</v>
      </c>
      <c r="F1361" s="2" t="n">
        <v>1</v>
      </c>
      <c r="G1361" s="2" t="s">
        <v>1285</v>
      </c>
    </row>
    <row r="1362" customFormat="false" ht="12.8" hidden="false" customHeight="false" outlineLevel="0" collapsed="false">
      <c r="A1362" s="2" t="s">
        <v>110</v>
      </c>
      <c r="B1362" s="2" t="n">
        <v>45558</v>
      </c>
      <c r="C1362" s="2" t="s">
        <v>1283</v>
      </c>
      <c r="D1362" s="2" t="s">
        <v>1754</v>
      </c>
      <c r="E1362" s="2" t="s">
        <v>2</v>
      </c>
      <c r="F1362" s="2" t="n">
        <v>0</v>
      </c>
      <c r="G1362" s="2" t="s">
        <v>3</v>
      </c>
    </row>
    <row r="1363" customFormat="false" ht="12.8" hidden="false" customHeight="false" outlineLevel="0" collapsed="false">
      <c r="A1363" s="2" t="s">
        <v>0</v>
      </c>
      <c r="B1363" s="2" t="n">
        <v>539081</v>
      </c>
      <c r="C1363" s="2" t="s">
        <v>1967</v>
      </c>
      <c r="D1363" s="2" t="s">
        <v>35</v>
      </c>
      <c r="E1363" s="2" t="s">
        <v>2</v>
      </c>
      <c r="F1363" s="2" t="n">
        <v>0</v>
      </c>
      <c r="G1363" s="2" t="s">
        <v>3</v>
      </c>
    </row>
    <row r="1364" customFormat="false" ht="12.8" hidden="false" customHeight="false" outlineLevel="0" collapsed="false">
      <c r="A1364" s="2" t="s">
        <v>1968</v>
      </c>
      <c r="C1364" s="2" t="s">
        <v>1967</v>
      </c>
      <c r="D1364" s="2" t="s">
        <v>1969</v>
      </c>
      <c r="E1364" s="2" t="s">
        <v>83</v>
      </c>
      <c r="F1364" s="2" t="s">
        <v>83</v>
      </c>
      <c r="G1364" s="2" t="s">
        <v>83</v>
      </c>
    </row>
    <row r="1365" customFormat="false" ht="12.8" hidden="false" customHeight="false" outlineLevel="0" collapsed="false">
      <c r="A1365" s="2" t="s">
        <v>182</v>
      </c>
      <c r="B1365" s="2" t="n">
        <v>724644</v>
      </c>
      <c r="C1365" s="2" t="s">
        <v>1970</v>
      </c>
      <c r="D1365" s="2" t="s">
        <v>65</v>
      </c>
      <c r="E1365" s="2" t="s">
        <v>2</v>
      </c>
      <c r="F1365" s="2" t="n">
        <v>0</v>
      </c>
      <c r="G1365" s="2" t="s">
        <v>3</v>
      </c>
    </row>
    <row r="1366" customFormat="false" ht="12.8" hidden="false" customHeight="false" outlineLevel="0" collapsed="false">
      <c r="A1366" s="2" t="s">
        <v>182</v>
      </c>
      <c r="B1366" s="2" t="n">
        <v>724732</v>
      </c>
      <c r="C1366" s="2" t="s">
        <v>1970</v>
      </c>
      <c r="D1366" s="2" t="s">
        <v>55</v>
      </c>
      <c r="E1366" s="2" t="s">
        <v>2</v>
      </c>
      <c r="F1366" s="2" t="n">
        <v>0</v>
      </c>
      <c r="G1366" s="2" t="s">
        <v>3</v>
      </c>
    </row>
    <row r="1367" customFormat="false" ht="12.8" hidden="false" customHeight="false" outlineLevel="0" collapsed="false">
      <c r="A1367" s="2" t="s">
        <v>0</v>
      </c>
      <c r="B1367" s="2" t="n">
        <v>538241</v>
      </c>
      <c r="C1367" s="2" t="s">
        <v>627</v>
      </c>
      <c r="D1367" s="2" t="s">
        <v>628</v>
      </c>
      <c r="E1367" s="2" t="s">
        <v>8</v>
      </c>
      <c r="F1367" s="2" t="n">
        <v>1</v>
      </c>
      <c r="G1367" s="2" t="s">
        <v>629</v>
      </c>
    </row>
    <row r="1368" customFormat="false" ht="12.8" hidden="false" customHeight="false" outlineLevel="0" collapsed="false">
      <c r="A1368" s="2" t="s">
        <v>0</v>
      </c>
      <c r="C1368" s="2" t="s">
        <v>627</v>
      </c>
      <c r="D1368" s="2" t="s">
        <v>13</v>
      </c>
      <c r="E1368" s="2" t="s">
        <v>2</v>
      </c>
      <c r="F1368" s="2" t="n">
        <v>0</v>
      </c>
      <c r="G1368" s="2" t="s">
        <v>3</v>
      </c>
    </row>
    <row r="1369" customFormat="false" ht="12.8" hidden="false" customHeight="false" outlineLevel="0" collapsed="false">
      <c r="A1369" s="2" t="s">
        <v>79</v>
      </c>
      <c r="B1369" s="2" t="n">
        <v>456558</v>
      </c>
      <c r="C1369" s="2" t="s">
        <v>1442</v>
      </c>
      <c r="D1369" s="2" t="s">
        <v>1443</v>
      </c>
      <c r="E1369" s="2" t="s">
        <v>8</v>
      </c>
      <c r="F1369" s="2" t="n">
        <v>1</v>
      </c>
      <c r="G1369" s="2" t="s">
        <v>1009</v>
      </c>
    </row>
    <row r="1370" customFormat="false" ht="12.8" hidden="false" customHeight="false" outlineLevel="0" collapsed="false">
      <c r="A1370" s="2" t="s">
        <v>112</v>
      </c>
      <c r="C1370" s="2" t="s">
        <v>1442</v>
      </c>
      <c r="D1370" s="2" t="s">
        <v>1155</v>
      </c>
      <c r="E1370" s="2" t="s">
        <v>8</v>
      </c>
      <c r="F1370" s="2" t="n">
        <v>0</v>
      </c>
      <c r="G1370" s="2" t="s">
        <v>3</v>
      </c>
    </row>
    <row r="1371" customFormat="false" ht="12.8" hidden="false" customHeight="false" outlineLevel="0" collapsed="false">
      <c r="A1371" s="2" t="s">
        <v>451</v>
      </c>
      <c r="B1371" s="2" t="n">
        <v>1008409</v>
      </c>
      <c r="C1371" s="2" t="s">
        <v>939</v>
      </c>
      <c r="D1371" s="2" t="s">
        <v>937</v>
      </c>
      <c r="E1371" s="2" t="s">
        <v>8</v>
      </c>
      <c r="F1371" s="2" t="n">
        <v>1</v>
      </c>
      <c r="G1371" s="2" t="s">
        <v>328</v>
      </c>
    </row>
    <row r="1372" customFormat="false" ht="12.8" hidden="false" customHeight="false" outlineLevel="0" collapsed="false">
      <c r="A1372" s="2" t="s">
        <v>79</v>
      </c>
      <c r="B1372" s="2" t="n">
        <v>456736</v>
      </c>
      <c r="C1372" s="2" t="s">
        <v>1971</v>
      </c>
      <c r="D1372" s="2" t="s">
        <v>13</v>
      </c>
      <c r="E1372" s="2" t="s">
        <v>8</v>
      </c>
      <c r="F1372" s="2" t="n">
        <v>0</v>
      </c>
      <c r="G1372" s="2" t="s">
        <v>3</v>
      </c>
    </row>
    <row r="1373" customFormat="false" ht="12.8" hidden="false" customHeight="false" outlineLevel="0" collapsed="false">
      <c r="A1373" s="2" t="s">
        <v>112</v>
      </c>
      <c r="C1373" s="2" t="s">
        <v>1972</v>
      </c>
      <c r="D1373" s="2" t="s">
        <v>1885</v>
      </c>
      <c r="E1373" s="2" t="s">
        <v>2</v>
      </c>
      <c r="F1373" s="2" t="n">
        <v>0</v>
      </c>
      <c r="G1373" s="2" t="s">
        <v>3</v>
      </c>
    </row>
    <row r="1374" customFormat="false" ht="12.8" hidden="false" customHeight="false" outlineLevel="0" collapsed="false">
      <c r="A1374" s="2" t="s">
        <v>110</v>
      </c>
      <c r="C1374" s="2" t="s">
        <v>1973</v>
      </c>
      <c r="D1374" s="2" t="s">
        <v>1974</v>
      </c>
      <c r="E1374" s="2" t="s">
        <v>2</v>
      </c>
      <c r="F1374" s="2" t="n">
        <v>0</v>
      </c>
      <c r="G1374" s="2" t="s">
        <v>3</v>
      </c>
    </row>
    <row r="1375" customFormat="false" ht="12.8" hidden="false" customHeight="false" outlineLevel="0" collapsed="false">
      <c r="A1375" s="2" t="s">
        <v>0</v>
      </c>
      <c r="B1375" s="2" t="n">
        <v>538768</v>
      </c>
      <c r="C1375" s="2" t="s">
        <v>1008</v>
      </c>
      <c r="D1375" s="2" t="s">
        <v>1006</v>
      </c>
      <c r="E1375" s="2" t="s">
        <v>8</v>
      </c>
      <c r="F1375" s="2" t="n">
        <v>1</v>
      </c>
      <c r="G1375" s="2" t="s">
        <v>1009</v>
      </c>
    </row>
    <row r="1376" customFormat="false" ht="12.8" hidden="false" customHeight="false" outlineLevel="0" collapsed="false">
      <c r="A1376" s="2" t="s">
        <v>0</v>
      </c>
      <c r="B1376" s="2" t="n">
        <v>539193</v>
      </c>
      <c r="C1376" s="2" t="s">
        <v>1975</v>
      </c>
      <c r="D1376" s="2" t="s">
        <v>1976</v>
      </c>
      <c r="E1376" s="2" t="s">
        <v>2</v>
      </c>
      <c r="F1376" s="2" t="n">
        <v>0</v>
      </c>
      <c r="G1376" s="2" t="s">
        <v>3</v>
      </c>
    </row>
    <row r="1377" customFormat="false" ht="12.8" hidden="false" customHeight="false" outlineLevel="0" collapsed="false">
      <c r="A1377" s="2" t="s">
        <v>0</v>
      </c>
      <c r="B1377" s="2" t="n">
        <v>539196</v>
      </c>
      <c r="C1377" s="2" t="s">
        <v>1975</v>
      </c>
      <c r="D1377" s="2" t="s">
        <v>1977</v>
      </c>
      <c r="E1377" s="2" t="s">
        <v>2</v>
      </c>
      <c r="F1377" s="2" t="n">
        <v>0</v>
      </c>
      <c r="G1377" s="2" t="s">
        <v>3</v>
      </c>
    </row>
    <row r="1378" customFormat="false" ht="12.8" hidden="false" customHeight="false" outlineLevel="0" collapsed="false">
      <c r="A1378" s="2" t="s">
        <v>0</v>
      </c>
      <c r="B1378" s="2" t="n">
        <v>539217</v>
      </c>
      <c r="C1378" s="2" t="s">
        <v>1975</v>
      </c>
      <c r="D1378" s="2" t="s">
        <v>1978</v>
      </c>
      <c r="E1378" s="2" t="s">
        <v>2</v>
      </c>
      <c r="F1378" s="2" t="n">
        <v>0</v>
      </c>
      <c r="G1378" s="2" t="s">
        <v>3</v>
      </c>
    </row>
    <row r="1379" customFormat="false" ht="12.8" hidden="false" customHeight="false" outlineLevel="0" collapsed="false">
      <c r="A1379" s="2" t="s">
        <v>194</v>
      </c>
      <c r="C1379" s="2" t="s">
        <v>1979</v>
      </c>
      <c r="D1379" s="2" t="s">
        <v>1980</v>
      </c>
      <c r="E1379" s="2" t="s">
        <v>8</v>
      </c>
      <c r="F1379" s="2" t="s">
        <v>83</v>
      </c>
      <c r="G1379" s="2" t="s">
        <v>83</v>
      </c>
    </row>
    <row r="1380" customFormat="false" ht="12.8" hidden="false" customHeight="false" outlineLevel="0" collapsed="false">
      <c r="A1380" s="2" t="s">
        <v>0</v>
      </c>
      <c r="B1380" s="2" t="n">
        <v>539307</v>
      </c>
      <c r="C1380" s="2" t="s">
        <v>1979</v>
      </c>
      <c r="D1380" s="2" t="s">
        <v>1981</v>
      </c>
      <c r="E1380" s="2" t="s">
        <v>8</v>
      </c>
      <c r="F1380" s="2" t="n">
        <v>0</v>
      </c>
      <c r="G1380" s="2" t="s">
        <v>3</v>
      </c>
    </row>
    <row r="1381" customFormat="false" ht="12.8" hidden="false" customHeight="false" outlineLevel="0" collapsed="false">
      <c r="A1381" s="2" t="s">
        <v>0</v>
      </c>
      <c r="B1381" s="2" t="n">
        <v>539309</v>
      </c>
      <c r="C1381" s="2" t="s">
        <v>1979</v>
      </c>
      <c r="D1381" s="2" t="s">
        <v>62</v>
      </c>
      <c r="E1381" s="2" t="s">
        <v>8</v>
      </c>
      <c r="F1381" s="2" t="n">
        <v>0</v>
      </c>
      <c r="G1381" s="2" t="s">
        <v>3</v>
      </c>
    </row>
    <row r="1382" customFormat="false" ht="12.8" hidden="false" customHeight="false" outlineLevel="0" collapsed="false">
      <c r="A1382" s="2" t="s">
        <v>0</v>
      </c>
      <c r="B1382" s="2" t="n">
        <v>539381</v>
      </c>
      <c r="C1382" s="2" t="s">
        <v>1982</v>
      </c>
      <c r="D1382" s="2" t="s">
        <v>74</v>
      </c>
      <c r="E1382" s="2" t="s">
        <v>2</v>
      </c>
      <c r="F1382" s="2" t="n">
        <v>0</v>
      </c>
      <c r="G1382" s="2" t="s">
        <v>3</v>
      </c>
    </row>
    <row r="1383" customFormat="false" ht="12.8" hidden="false" customHeight="false" outlineLevel="0" collapsed="false">
      <c r="A1383" s="2" t="s">
        <v>151</v>
      </c>
      <c r="B1383" s="2" t="n">
        <v>589323</v>
      </c>
      <c r="C1383" s="2" t="s">
        <v>1982</v>
      </c>
      <c r="D1383" s="2" t="s">
        <v>1983</v>
      </c>
      <c r="E1383" s="2" t="s">
        <v>8</v>
      </c>
      <c r="F1383" s="2" t="s">
        <v>83</v>
      </c>
      <c r="G1383" s="2" t="s">
        <v>83</v>
      </c>
    </row>
    <row r="1384" customFormat="false" ht="12.8" hidden="false" customHeight="false" outlineLevel="0" collapsed="false">
      <c r="A1384" s="2" t="s">
        <v>110</v>
      </c>
      <c r="B1384" s="2" t="n">
        <v>52358</v>
      </c>
      <c r="C1384" s="2" t="s">
        <v>1984</v>
      </c>
      <c r="D1384" s="2" t="s">
        <v>57</v>
      </c>
      <c r="E1384" s="2" t="s">
        <v>2</v>
      </c>
      <c r="F1384" s="2" t="n">
        <v>0</v>
      </c>
      <c r="G1384" s="2" t="s">
        <v>3</v>
      </c>
    </row>
    <row r="1385" customFormat="false" ht="12.8" hidden="false" customHeight="false" outlineLevel="0" collapsed="false">
      <c r="A1385" s="2" t="s">
        <v>0</v>
      </c>
      <c r="C1385" s="2" t="s">
        <v>1985</v>
      </c>
      <c r="D1385" s="2" t="s">
        <v>67</v>
      </c>
      <c r="E1385" s="2" t="s">
        <v>2</v>
      </c>
      <c r="F1385" s="2" t="n">
        <v>0</v>
      </c>
      <c r="G1385" s="2" t="s">
        <v>3</v>
      </c>
    </row>
    <row r="1386" customFormat="false" ht="12.8" hidden="false" customHeight="false" outlineLevel="0" collapsed="false">
      <c r="A1386" s="2" t="s">
        <v>110</v>
      </c>
      <c r="B1386" s="2" t="n">
        <v>53501</v>
      </c>
      <c r="C1386" s="2" t="s">
        <v>1425</v>
      </c>
      <c r="D1386" s="2" t="s">
        <v>1426</v>
      </c>
      <c r="E1386" s="2" t="s">
        <v>166</v>
      </c>
      <c r="F1386" s="2" t="n">
        <v>3</v>
      </c>
      <c r="G1386" s="2" t="s">
        <v>1427</v>
      </c>
    </row>
    <row r="1387" customFormat="false" ht="12.8" hidden="false" customHeight="false" outlineLevel="0" collapsed="false">
      <c r="A1387" s="2" t="s">
        <v>451</v>
      </c>
      <c r="B1387" s="2" t="n">
        <v>101232</v>
      </c>
      <c r="C1387" s="2" t="s">
        <v>1098</v>
      </c>
      <c r="D1387" s="2" t="s">
        <v>352</v>
      </c>
      <c r="E1387" s="2" t="s">
        <v>2</v>
      </c>
      <c r="F1387" s="2" t="n">
        <v>1</v>
      </c>
      <c r="G1387" s="2" t="s">
        <v>206</v>
      </c>
    </row>
    <row r="1388" customFormat="false" ht="12.8" hidden="false" customHeight="false" outlineLevel="0" collapsed="false">
      <c r="A1388" s="2" t="s">
        <v>194</v>
      </c>
      <c r="B1388" s="2" t="n">
        <v>458750</v>
      </c>
      <c r="C1388" s="2" t="s">
        <v>1098</v>
      </c>
      <c r="D1388" s="2" t="s">
        <v>1099</v>
      </c>
      <c r="E1388" s="2" t="s">
        <v>8</v>
      </c>
      <c r="F1388" s="2" t="n">
        <v>1</v>
      </c>
      <c r="G1388" s="2" t="s">
        <v>251</v>
      </c>
    </row>
    <row r="1389" customFormat="false" ht="12.8" hidden="false" customHeight="false" outlineLevel="0" collapsed="false">
      <c r="A1389" s="2" t="s">
        <v>0</v>
      </c>
      <c r="B1389" s="2" t="n">
        <v>540855</v>
      </c>
      <c r="C1389" s="2" t="s">
        <v>1986</v>
      </c>
      <c r="E1389" s="2" t="s">
        <v>2</v>
      </c>
      <c r="F1389" s="2" t="n">
        <v>0</v>
      </c>
      <c r="G1389" s="2" t="s">
        <v>3</v>
      </c>
    </row>
    <row r="1390" customFormat="false" ht="12.8" hidden="false" customHeight="false" outlineLevel="0" collapsed="false">
      <c r="A1390" s="2" t="s">
        <v>0</v>
      </c>
      <c r="B1390" s="2" t="n">
        <v>541023</v>
      </c>
      <c r="C1390" s="2" t="s">
        <v>1987</v>
      </c>
      <c r="D1390" s="2" t="s">
        <v>176</v>
      </c>
      <c r="E1390" s="2" t="s">
        <v>2</v>
      </c>
      <c r="F1390" s="2" t="n">
        <v>0</v>
      </c>
      <c r="G1390" s="2" t="s">
        <v>3</v>
      </c>
    </row>
    <row r="1391" customFormat="false" ht="12.8" hidden="false" customHeight="false" outlineLevel="0" collapsed="false">
      <c r="A1391" s="2" t="s">
        <v>79</v>
      </c>
      <c r="B1391" s="2" t="n">
        <v>453290</v>
      </c>
      <c r="C1391" s="2" t="s">
        <v>630</v>
      </c>
      <c r="D1391" s="2" t="s">
        <v>1894</v>
      </c>
      <c r="E1391" s="2" t="s">
        <v>2</v>
      </c>
      <c r="F1391" s="2" t="n">
        <v>0</v>
      </c>
      <c r="G1391" s="2" t="s">
        <v>3</v>
      </c>
    </row>
    <row r="1392" customFormat="false" ht="12.8" hidden="false" customHeight="false" outlineLevel="0" collapsed="false">
      <c r="A1392" s="2" t="s">
        <v>79</v>
      </c>
      <c r="B1392" s="2" t="n">
        <v>453652</v>
      </c>
      <c r="C1392" s="2" t="s">
        <v>630</v>
      </c>
      <c r="D1392" s="2" t="s">
        <v>1429</v>
      </c>
      <c r="E1392" s="2" t="s">
        <v>8</v>
      </c>
      <c r="F1392" s="2" t="n">
        <v>1</v>
      </c>
      <c r="G1392" s="2" t="s">
        <v>1430</v>
      </c>
    </row>
    <row r="1393" customFormat="false" ht="12.8" hidden="false" customHeight="false" outlineLevel="0" collapsed="false">
      <c r="A1393" s="2" t="s">
        <v>182</v>
      </c>
      <c r="B1393" s="2" t="n">
        <v>727897</v>
      </c>
      <c r="C1393" s="2" t="s">
        <v>630</v>
      </c>
      <c r="D1393" s="2" t="s">
        <v>1988</v>
      </c>
      <c r="E1393" s="2" t="s">
        <v>2</v>
      </c>
      <c r="F1393" s="2" t="n">
        <v>0</v>
      </c>
      <c r="G1393" s="2" t="s">
        <v>3</v>
      </c>
    </row>
    <row r="1394" customFormat="false" ht="12.8" hidden="false" customHeight="false" outlineLevel="0" collapsed="false">
      <c r="A1394" s="2" t="s">
        <v>110</v>
      </c>
      <c r="B1394" s="2" t="n">
        <v>54891</v>
      </c>
      <c r="C1394" s="2" t="s">
        <v>630</v>
      </c>
      <c r="D1394" s="2" t="s">
        <v>1989</v>
      </c>
      <c r="E1394" s="2" t="s">
        <v>2</v>
      </c>
      <c r="F1394" s="2" t="n">
        <v>1</v>
      </c>
      <c r="G1394" s="2" t="s">
        <v>631</v>
      </c>
    </row>
    <row r="1395" customFormat="false" ht="12.8" hidden="false" customHeight="false" outlineLevel="0" collapsed="false">
      <c r="A1395" s="2" t="s">
        <v>182</v>
      </c>
      <c r="B1395" s="2" t="n">
        <v>727991</v>
      </c>
      <c r="C1395" s="2" t="s">
        <v>1990</v>
      </c>
      <c r="D1395" s="2" t="s">
        <v>1991</v>
      </c>
      <c r="E1395" s="2" t="s">
        <v>8</v>
      </c>
      <c r="F1395" s="2" t="n">
        <v>0</v>
      </c>
      <c r="G1395" s="2" t="s">
        <v>3</v>
      </c>
    </row>
    <row r="1396" customFormat="false" ht="12.8" hidden="false" customHeight="false" outlineLevel="0" collapsed="false">
      <c r="A1396" s="2" t="s">
        <v>0</v>
      </c>
      <c r="B1396" s="2" t="n">
        <v>541412</v>
      </c>
      <c r="C1396" s="2" t="s">
        <v>1992</v>
      </c>
      <c r="D1396" s="2" t="s">
        <v>149</v>
      </c>
      <c r="E1396" s="2" t="s">
        <v>2</v>
      </c>
      <c r="F1396" s="2" t="n">
        <v>0</v>
      </c>
      <c r="G1396" s="2" t="s">
        <v>3</v>
      </c>
    </row>
    <row r="1397" customFormat="false" ht="12.8" hidden="false" customHeight="false" outlineLevel="0" collapsed="false">
      <c r="A1397" s="2" t="s">
        <v>194</v>
      </c>
      <c r="C1397" s="2" t="s">
        <v>1993</v>
      </c>
      <c r="D1397" s="2" t="s">
        <v>1249</v>
      </c>
      <c r="E1397" s="2" t="s">
        <v>83</v>
      </c>
      <c r="F1397" s="2" t="s">
        <v>83</v>
      </c>
      <c r="G1397" s="2" t="s">
        <v>83</v>
      </c>
    </row>
    <row r="1398" customFormat="false" ht="12.8" hidden="false" customHeight="false" outlineLevel="0" collapsed="false">
      <c r="A1398" s="2" t="s">
        <v>110</v>
      </c>
      <c r="B1398" s="2" t="n">
        <v>57060</v>
      </c>
      <c r="C1398" s="2" t="s">
        <v>1994</v>
      </c>
      <c r="D1398" s="2" t="s">
        <v>1995</v>
      </c>
      <c r="E1398" s="2" t="s">
        <v>166</v>
      </c>
      <c r="F1398" s="2" t="n">
        <v>0</v>
      </c>
      <c r="G1398" s="2" t="s">
        <v>3</v>
      </c>
    </row>
    <row r="1400" customFormat="false" ht="12.8" hidden="false" customHeight="false" outlineLevel="0" collapsed="false">
      <c r="A1400" s="2" t="s">
        <v>194</v>
      </c>
      <c r="B1400" s="2" t="n">
        <v>459656</v>
      </c>
      <c r="C1400" s="3" t="n">
        <v>43105</v>
      </c>
      <c r="D1400" s="2" t="s">
        <v>1</v>
      </c>
      <c r="E1400" s="2" t="s">
        <v>8</v>
      </c>
      <c r="F1400" s="2" t="n">
        <v>0</v>
      </c>
      <c r="G1400" s="2" t="s">
        <v>3</v>
      </c>
    </row>
    <row r="1401" customFormat="false" ht="12.8" hidden="false" customHeight="false" outlineLevel="0" collapsed="false">
      <c r="A1401" s="2" t="s">
        <v>0</v>
      </c>
      <c r="B1401" s="2" t="n">
        <v>543078</v>
      </c>
      <c r="C1401" s="3" t="n">
        <v>43106</v>
      </c>
      <c r="D1401" s="2" t="s">
        <v>1083</v>
      </c>
      <c r="E1401" s="2" t="s">
        <v>2</v>
      </c>
      <c r="F1401" s="2" t="n">
        <v>0</v>
      </c>
      <c r="G1401" s="2" t="s">
        <v>3</v>
      </c>
    </row>
    <row r="1402" customFormat="false" ht="12.8" hidden="false" customHeight="false" outlineLevel="0" collapsed="false">
      <c r="A1402" s="2" t="s">
        <v>0</v>
      </c>
      <c r="B1402" s="2" t="n">
        <v>543245</v>
      </c>
      <c r="C1402" s="3" t="n">
        <v>43108</v>
      </c>
      <c r="D1402" s="2" t="s">
        <v>1</v>
      </c>
      <c r="E1402" s="2" t="s">
        <v>2</v>
      </c>
      <c r="F1402" s="2" t="n">
        <v>0</v>
      </c>
      <c r="G1402" s="2" t="s">
        <v>3</v>
      </c>
    </row>
    <row r="1403" customFormat="false" ht="12.8" hidden="false" customHeight="false" outlineLevel="0" collapsed="false">
      <c r="A1403" s="2" t="s">
        <v>182</v>
      </c>
      <c r="B1403" s="2" t="n">
        <v>729972</v>
      </c>
      <c r="C1403" s="3" t="n">
        <v>43110</v>
      </c>
      <c r="D1403" s="2" t="s">
        <v>123</v>
      </c>
      <c r="E1403" s="2" t="s">
        <v>2</v>
      </c>
      <c r="F1403" s="2" t="n">
        <v>0</v>
      </c>
      <c r="G1403" s="2" t="s">
        <v>3</v>
      </c>
    </row>
    <row r="1404" customFormat="false" ht="12.8" hidden="false" customHeight="false" outlineLevel="0" collapsed="false">
      <c r="A1404" s="2" t="s">
        <v>194</v>
      </c>
      <c r="B1404" s="2" t="n">
        <v>459116</v>
      </c>
      <c r="C1404" s="3" t="n">
        <v>43110</v>
      </c>
      <c r="D1404" s="2" t="s">
        <v>25</v>
      </c>
      <c r="E1404" s="2" t="s">
        <v>8</v>
      </c>
      <c r="F1404" s="2" t="n">
        <v>0</v>
      </c>
      <c r="G1404" s="2" t="s">
        <v>3</v>
      </c>
    </row>
    <row r="1405" customFormat="false" ht="12.8" hidden="false" customHeight="false" outlineLevel="0" collapsed="false">
      <c r="A1405" s="2" t="s">
        <v>194</v>
      </c>
      <c r="B1405" s="2" t="n">
        <v>459895</v>
      </c>
      <c r="C1405" s="3" t="n">
        <v>43112</v>
      </c>
      <c r="D1405" s="2" t="s">
        <v>921</v>
      </c>
      <c r="E1405" s="2" t="s">
        <v>8</v>
      </c>
      <c r="F1405" s="2" t="n">
        <v>1</v>
      </c>
      <c r="G1405" s="2" t="s">
        <v>254</v>
      </c>
    </row>
    <row r="1406" customFormat="false" ht="12.8" hidden="false" customHeight="false" outlineLevel="0" collapsed="false">
      <c r="A1406" s="2" t="s">
        <v>112</v>
      </c>
      <c r="B1406" s="2" t="n">
        <v>555059</v>
      </c>
      <c r="C1406" s="3" t="n">
        <v>43118</v>
      </c>
      <c r="D1406" s="2" t="s">
        <v>1996</v>
      </c>
      <c r="E1406" s="2" t="s">
        <v>8</v>
      </c>
      <c r="F1406" s="2" t="n">
        <v>0</v>
      </c>
      <c r="G1406" s="2" t="s">
        <v>3</v>
      </c>
    </row>
    <row r="1407" customFormat="false" ht="12.8" hidden="false" customHeight="false" outlineLevel="0" collapsed="false">
      <c r="A1407" s="2" t="s">
        <v>194</v>
      </c>
      <c r="B1407" s="2" t="n">
        <v>460169</v>
      </c>
      <c r="C1407" s="3" t="n">
        <v>43120</v>
      </c>
      <c r="D1407" s="2" t="s">
        <v>1520</v>
      </c>
      <c r="E1407" s="2" t="s">
        <v>8</v>
      </c>
      <c r="F1407" s="2" t="n">
        <v>1</v>
      </c>
      <c r="G1407" s="2" t="s">
        <v>251</v>
      </c>
    </row>
    <row r="1408" customFormat="false" ht="12.8" hidden="false" customHeight="false" outlineLevel="0" collapsed="false">
      <c r="A1408" s="2" t="s">
        <v>0</v>
      </c>
      <c r="B1408" s="2" t="n">
        <v>544695</v>
      </c>
      <c r="C1408" s="3" t="n">
        <v>43123</v>
      </c>
      <c r="D1408" s="2" t="s">
        <v>1254</v>
      </c>
      <c r="E1408" s="2" t="s">
        <v>2</v>
      </c>
      <c r="F1408" s="2" t="n">
        <v>0</v>
      </c>
      <c r="G1408" s="2" t="s">
        <v>3</v>
      </c>
    </row>
    <row r="1409" customFormat="false" ht="12.8" hidden="false" customHeight="false" outlineLevel="0" collapsed="false">
      <c r="A1409" s="2" t="s">
        <v>0</v>
      </c>
      <c r="B1409" s="2" t="n">
        <v>545064</v>
      </c>
      <c r="C1409" s="3" t="n">
        <v>43127</v>
      </c>
      <c r="D1409" s="2" t="s">
        <v>1085</v>
      </c>
      <c r="E1409" s="2" t="s">
        <v>8</v>
      </c>
      <c r="F1409" s="2" t="n">
        <v>1</v>
      </c>
      <c r="G1409" s="2" t="s">
        <v>1081</v>
      </c>
    </row>
    <row r="1410" customFormat="false" ht="12.8" hidden="false" customHeight="false" outlineLevel="0" collapsed="false">
      <c r="A1410" s="2" t="s">
        <v>182</v>
      </c>
      <c r="B1410" s="2" t="n">
        <v>731865</v>
      </c>
      <c r="C1410" s="3" t="n">
        <v>43129</v>
      </c>
      <c r="D1410" s="2" t="s">
        <v>958</v>
      </c>
      <c r="E1410" s="2" t="s">
        <v>8</v>
      </c>
      <c r="F1410" s="2" t="n">
        <v>1</v>
      </c>
      <c r="G1410" s="2" t="s">
        <v>421</v>
      </c>
    </row>
    <row r="1411" customFormat="false" ht="12.8" hidden="false" customHeight="false" outlineLevel="0" collapsed="false">
      <c r="A1411" s="2" t="s">
        <v>451</v>
      </c>
      <c r="B1411" s="2" t="n">
        <v>102414</v>
      </c>
      <c r="C1411" s="3" t="n">
        <v>43131</v>
      </c>
      <c r="D1411" s="2" t="s">
        <v>216</v>
      </c>
      <c r="E1411" s="2" t="s">
        <v>8</v>
      </c>
      <c r="F1411" s="2" t="n">
        <v>1</v>
      </c>
      <c r="G1411" s="2" t="s">
        <v>572</v>
      </c>
    </row>
    <row r="1412" customFormat="false" ht="12.8" hidden="false" customHeight="false" outlineLevel="0" collapsed="false">
      <c r="A1412" s="2" t="s">
        <v>182</v>
      </c>
      <c r="C1412" s="3" t="n">
        <v>43140</v>
      </c>
      <c r="D1412" s="2" t="s">
        <v>1997</v>
      </c>
      <c r="E1412" s="2" t="s">
        <v>8</v>
      </c>
      <c r="F1412" s="2" t="n">
        <v>0</v>
      </c>
      <c r="G1412" s="2" t="s">
        <v>3</v>
      </c>
    </row>
    <row r="1413" customFormat="false" ht="12.8" hidden="false" customHeight="false" outlineLevel="0" collapsed="false">
      <c r="A1413" s="2" t="s">
        <v>79</v>
      </c>
      <c r="B1413" s="2" t="n">
        <v>460662</v>
      </c>
      <c r="C1413" s="3" t="n">
        <v>43140</v>
      </c>
      <c r="D1413" s="2" t="s">
        <v>6</v>
      </c>
      <c r="E1413" s="2" t="s">
        <v>2</v>
      </c>
      <c r="F1413" s="2" t="n">
        <v>0</v>
      </c>
      <c r="G1413" s="2" t="s">
        <v>3</v>
      </c>
    </row>
    <row r="1414" customFormat="false" ht="12.8" hidden="false" customHeight="false" outlineLevel="0" collapsed="false">
      <c r="A1414" s="2" t="s">
        <v>151</v>
      </c>
      <c r="B1414" s="2" t="n">
        <v>594228</v>
      </c>
      <c r="C1414" s="3" t="n">
        <v>43145</v>
      </c>
      <c r="D1414" s="2" t="s">
        <v>1254</v>
      </c>
      <c r="E1414" s="2" t="s">
        <v>2</v>
      </c>
      <c r="F1414" s="2" t="n">
        <v>0</v>
      </c>
      <c r="G1414" s="2" t="s">
        <v>3</v>
      </c>
    </row>
    <row r="1415" customFormat="false" ht="12.8" hidden="false" customHeight="false" outlineLevel="0" collapsed="false">
      <c r="A1415" s="2" t="s">
        <v>0</v>
      </c>
      <c r="B1415" s="2" t="n">
        <v>547581</v>
      </c>
      <c r="C1415" s="3" t="n">
        <v>43151</v>
      </c>
      <c r="D1415" s="2" t="s">
        <v>5</v>
      </c>
      <c r="E1415" s="2" t="s">
        <v>2</v>
      </c>
      <c r="F1415" s="2" t="n">
        <v>0</v>
      </c>
      <c r="G1415" s="2" t="s">
        <v>3</v>
      </c>
    </row>
    <row r="1416" customFormat="false" ht="12.8" hidden="false" customHeight="false" outlineLevel="0" collapsed="false">
      <c r="A1416" s="2" t="s">
        <v>79</v>
      </c>
      <c r="B1416" s="2" t="n">
        <v>461388</v>
      </c>
      <c r="C1416" s="3" t="n">
        <v>43154</v>
      </c>
      <c r="D1416" s="2" t="s">
        <v>1290</v>
      </c>
      <c r="E1416" s="2" t="s">
        <v>8</v>
      </c>
      <c r="F1416" s="2" t="n">
        <v>1</v>
      </c>
      <c r="G1416" s="2" t="s">
        <v>1291</v>
      </c>
    </row>
    <row r="1417" customFormat="false" ht="12.8" hidden="false" customHeight="false" outlineLevel="0" collapsed="false">
      <c r="A1417" s="2" t="s">
        <v>79</v>
      </c>
      <c r="B1417" s="2" t="n">
        <v>462000</v>
      </c>
      <c r="C1417" s="3" t="n">
        <v>43164</v>
      </c>
      <c r="D1417" s="2" t="s">
        <v>227</v>
      </c>
      <c r="E1417" s="2" t="s">
        <v>2</v>
      </c>
      <c r="F1417" s="2" t="n">
        <v>0</v>
      </c>
      <c r="G1417" s="2" t="s">
        <v>3</v>
      </c>
    </row>
    <row r="1418" customFormat="false" ht="12.8" hidden="false" customHeight="false" outlineLevel="0" collapsed="false">
      <c r="A1418" s="2" t="s">
        <v>182</v>
      </c>
      <c r="B1418" s="2" t="n">
        <v>735281</v>
      </c>
      <c r="C1418" s="3" t="n">
        <v>43166</v>
      </c>
      <c r="D1418" s="2" t="s">
        <v>1510</v>
      </c>
      <c r="E1418" s="2" t="s">
        <v>2</v>
      </c>
      <c r="F1418" s="2" t="n">
        <v>0</v>
      </c>
      <c r="G1418" s="2" t="s">
        <v>3</v>
      </c>
    </row>
    <row r="1419" customFormat="false" ht="12.8" hidden="false" customHeight="false" outlineLevel="0" collapsed="false">
      <c r="A1419" s="2" t="s">
        <v>79</v>
      </c>
      <c r="B1419" s="2" t="n">
        <v>462546</v>
      </c>
      <c r="C1419" s="3" t="n">
        <v>43175</v>
      </c>
      <c r="D1419" s="2" t="s">
        <v>57</v>
      </c>
      <c r="E1419" s="2" t="s">
        <v>2</v>
      </c>
      <c r="F1419" s="2" t="n">
        <v>0</v>
      </c>
      <c r="G1419" s="2" t="s">
        <v>3</v>
      </c>
    </row>
    <row r="1420" customFormat="false" ht="12.8" hidden="false" customHeight="false" outlineLevel="0" collapsed="false">
      <c r="A1420" s="2" t="s">
        <v>151</v>
      </c>
      <c r="C1420" s="3" t="n">
        <v>43195</v>
      </c>
      <c r="D1420" s="2" t="s">
        <v>9</v>
      </c>
      <c r="E1420" s="2" t="s">
        <v>2</v>
      </c>
      <c r="F1420" s="2" t="n">
        <v>0</v>
      </c>
      <c r="G1420" s="2" t="s">
        <v>3</v>
      </c>
    </row>
    <row r="1421" customFormat="false" ht="12.8" hidden="false" customHeight="false" outlineLevel="0" collapsed="false">
      <c r="A1421" s="2" t="s">
        <v>182</v>
      </c>
      <c r="B1421" s="2" t="n">
        <v>738524</v>
      </c>
      <c r="C1421" s="3" t="n">
        <v>43197</v>
      </c>
      <c r="D1421" s="2" t="s">
        <v>1998</v>
      </c>
      <c r="E1421" s="2" t="s">
        <v>8</v>
      </c>
      <c r="F1421" s="2" t="n">
        <v>0</v>
      </c>
      <c r="G1421" s="2" t="s">
        <v>3</v>
      </c>
    </row>
    <row r="1422" customFormat="false" ht="12.8" hidden="false" customHeight="false" outlineLevel="0" collapsed="false">
      <c r="A1422" s="2" t="s">
        <v>79</v>
      </c>
      <c r="B1422" s="2" t="n">
        <v>453644</v>
      </c>
      <c r="C1422" s="3" t="n">
        <v>43198</v>
      </c>
      <c r="D1422" s="2" t="s">
        <v>1353</v>
      </c>
      <c r="E1422" s="2" t="s">
        <v>8</v>
      </c>
      <c r="F1422" s="2" t="n">
        <v>1</v>
      </c>
      <c r="G1422" s="2" t="s">
        <v>1354</v>
      </c>
    </row>
    <row r="1423" customFormat="false" ht="12.8" hidden="false" customHeight="false" outlineLevel="0" collapsed="false">
      <c r="A1423" s="2" t="s">
        <v>182</v>
      </c>
      <c r="B1423" s="2" t="n">
        <v>738716</v>
      </c>
      <c r="C1423" s="3" t="n">
        <v>43198</v>
      </c>
      <c r="D1423" s="2" t="s">
        <v>1156</v>
      </c>
      <c r="E1423" s="2" t="s">
        <v>2</v>
      </c>
      <c r="F1423" s="2" t="n">
        <v>1</v>
      </c>
      <c r="G1423" s="2" t="s">
        <v>572</v>
      </c>
    </row>
    <row r="1424" customFormat="false" ht="12.8" hidden="false" customHeight="false" outlineLevel="0" collapsed="false">
      <c r="A1424" s="2" t="s">
        <v>79</v>
      </c>
      <c r="B1424" s="2" t="n">
        <v>463863</v>
      </c>
      <c r="C1424" s="3" t="n">
        <v>43199</v>
      </c>
      <c r="D1424" s="2" t="s">
        <v>1347</v>
      </c>
      <c r="E1424" s="2" t="s">
        <v>8</v>
      </c>
      <c r="F1424" s="2" t="n">
        <v>1</v>
      </c>
      <c r="G1424" s="2" t="s">
        <v>1350</v>
      </c>
    </row>
    <row r="1425" customFormat="false" ht="12.8" hidden="false" customHeight="false" outlineLevel="0" collapsed="false">
      <c r="A1425" s="2" t="s">
        <v>130</v>
      </c>
      <c r="B1425" s="2" t="n">
        <v>573274</v>
      </c>
      <c r="C1425" s="3" t="n">
        <v>43199</v>
      </c>
      <c r="D1425" s="2" t="s">
        <v>13</v>
      </c>
      <c r="E1425" s="2" t="s">
        <v>2</v>
      </c>
      <c r="F1425" s="2" t="n">
        <v>0</v>
      </c>
      <c r="G1425" s="2" t="s">
        <v>3</v>
      </c>
    </row>
    <row r="1426" customFormat="false" ht="12.8" hidden="false" customHeight="false" outlineLevel="0" collapsed="false">
      <c r="A1426" s="2" t="s">
        <v>182</v>
      </c>
      <c r="B1426" s="2" t="n">
        <v>738997</v>
      </c>
      <c r="C1426" s="3" t="n">
        <v>43201</v>
      </c>
      <c r="D1426" s="2" t="s">
        <v>1999</v>
      </c>
      <c r="E1426" s="2" t="s">
        <v>2</v>
      </c>
      <c r="F1426" s="2" t="n">
        <v>0</v>
      </c>
      <c r="G1426" s="2" t="s">
        <v>3</v>
      </c>
    </row>
    <row r="1427" customFormat="false" ht="12.8" hidden="false" customHeight="false" outlineLevel="0" collapsed="false">
      <c r="A1427" s="2" t="s">
        <v>79</v>
      </c>
      <c r="B1427" s="2" t="n">
        <v>463211</v>
      </c>
      <c r="C1427" s="3" t="n">
        <v>43205</v>
      </c>
      <c r="D1427" s="2" t="s">
        <v>2000</v>
      </c>
      <c r="E1427" s="2" t="s">
        <v>2</v>
      </c>
      <c r="F1427" s="2" t="n">
        <v>0</v>
      </c>
      <c r="G1427" s="2" t="s">
        <v>3</v>
      </c>
    </row>
    <row r="1428" customFormat="false" ht="12.8" hidden="false" customHeight="false" outlineLevel="0" collapsed="false">
      <c r="A1428" s="2" t="s">
        <v>130</v>
      </c>
      <c r="C1428" s="3" t="n">
        <v>43205</v>
      </c>
      <c r="D1428" s="2" t="s">
        <v>2001</v>
      </c>
      <c r="E1428" s="2" t="s">
        <v>8</v>
      </c>
      <c r="F1428" s="2" t="n">
        <v>1</v>
      </c>
      <c r="G1428" s="2" t="s">
        <v>876</v>
      </c>
    </row>
    <row r="1429" customFormat="false" ht="12.8" hidden="false" customHeight="false" outlineLevel="0" collapsed="false">
      <c r="A1429" s="2" t="s">
        <v>151</v>
      </c>
      <c r="B1429" s="2" t="n">
        <v>598160</v>
      </c>
      <c r="C1429" s="3" t="n">
        <v>43205</v>
      </c>
      <c r="D1429" s="2" t="s">
        <v>2002</v>
      </c>
      <c r="E1429" s="2" t="s">
        <v>2</v>
      </c>
      <c r="F1429" s="2" t="n">
        <v>0</v>
      </c>
      <c r="G1429" s="2" t="s">
        <v>3</v>
      </c>
    </row>
    <row r="1430" customFormat="false" ht="12.8" hidden="false" customHeight="false" outlineLevel="0" collapsed="false">
      <c r="A1430" s="2" t="s">
        <v>110</v>
      </c>
      <c r="B1430" s="2" t="s">
        <v>766</v>
      </c>
      <c r="C1430" s="3" t="n">
        <v>43205</v>
      </c>
      <c r="D1430" s="2" t="s">
        <v>767</v>
      </c>
      <c r="E1430" s="2" t="s">
        <v>8</v>
      </c>
      <c r="F1430" s="2" t="n">
        <v>1</v>
      </c>
      <c r="G1430" s="2" t="s">
        <v>764</v>
      </c>
    </row>
    <row r="1431" customFormat="false" ht="12.8" hidden="false" customHeight="false" outlineLevel="0" collapsed="false">
      <c r="A1431" s="2" t="s">
        <v>182</v>
      </c>
      <c r="B1431" s="6" t="n">
        <v>739551</v>
      </c>
      <c r="C1431" s="3" t="n">
        <v>43207</v>
      </c>
      <c r="D1431" s="2" t="s">
        <v>1337</v>
      </c>
      <c r="E1431" s="2" t="s">
        <v>8</v>
      </c>
      <c r="F1431" s="2" t="n">
        <v>1</v>
      </c>
      <c r="G1431" s="2" t="s">
        <v>1338</v>
      </c>
    </row>
    <row r="1432" customFormat="false" ht="12.8" hidden="false" customHeight="false" outlineLevel="0" collapsed="false">
      <c r="A1432" s="2" t="s">
        <v>112</v>
      </c>
      <c r="B1432" s="2" t="n">
        <v>555812</v>
      </c>
      <c r="C1432" s="3" t="n">
        <v>43208</v>
      </c>
      <c r="D1432" s="2" t="s">
        <v>1355</v>
      </c>
      <c r="E1432" s="2" t="s">
        <v>8</v>
      </c>
      <c r="F1432" s="2" t="n">
        <v>1</v>
      </c>
      <c r="G1432" s="2" t="s">
        <v>254</v>
      </c>
    </row>
    <row r="1433" customFormat="false" ht="12.8" hidden="false" customHeight="false" outlineLevel="0" collapsed="false">
      <c r="A1433" s="2" t="s">
        <v>182</v>
      </c>
      <c r="C1433" s="3" t="n">
        <v>43208</v>
      </c>
      <c r="D1433" s="2" t="s">
        <v>118</v>
      </c>
      <c r="E1433" s="2" t="s">
        <v>2</v>
      </c>
      <c r="F1433" s="2" t="n">
        <v>0</v>
      </c>
      <c r="G1433" s="2" t="s">
        <v>3</v>
      </c>
    </row>
    <row r="1434" customFormat="false" ht="12.8" hidden="false" customHeight="false" outlineLevel="0" collapsed="false">
      <c r="A1434" s="2" t="s">
        <v>0</v>
      </c>
      <c r="B1434" s="2" t="n">
        <v>553199</v>
      </c>
      <c r="C1434" s="3" t="n">
        <v>43209</v>
      </c>
      <c r="D1434" s="2" t="s">
        <v>11</v>
      </c>
      <c r="E1434" s="2" t="s">
        <v>2</v>
      </c>
      <c r="F1434" s="2" t="n">
        <v>0</v>
      </c>
      <c r="G1434" s="2" t="s">
        <v>3</v>
      </c>
    </row>
    <row r="1435" customFormat="false" ht="12.8" hidden="false" customHeight="false" outlineLevel="0" collapsed="false">
      <c r="A1435" s="2" t="s">
        <v>151</v>
      </c>
      <c r="B1435" s="2" t="n">
        <v>598812</v>
      </c>
      <c r="C1435" s="3" t="n">
        <v>43214</v>
      </c>
      <c r="D1435" s="2" t="s">
        <v>17</v>
      </c>
      <c r="E1435" s="2" t="s">
        <v>2</v>
      </c>
      <c r="F1435" s="2" t="n">
        <v>0</v>
      </c>
      <c r="G1435" s="2" t="s">
        <v>3</v>
      </c>
    </row>
    <row r="1436" customFormat="false" ht="12.8" hidden="false" customHeight="false" outlineLevel="0" collapsed="false">
      <c r="A1436" s="2" t="s">
        <v>130</v>
      </c>
      <c r="B1436" s="2" t="n">
        <v>574852</v>
      </c>
      <c r="C1436" s="3" t="n">
        <v>43218</v>
      </c>
      <c r="D1436" s="2" t="s">
        <v>84</v>
      </c>
      <c r="E1436" s="2" t="s">
        <v>2</v>
      </c>
      <c r="F1436" s="2" t="n">
        <v>0</v>
      </c>
      <c r="G1436" s="2" t="s">
        <v>3</v>
      </c>
    </row>
    <row r="1437" customFormat="false" ht="12.8" hidden="false" customHeight="false" outlineLevel="0" collapsed="false">
      <c r="A1437" s="2" t="s">
        <v>0</v>
      </c>
      <c r="B1437" s="2" t="n">
        <v>554554</v>
      </c>
      <c r="C1437" s="3" t="n">
        <v>43221</v>
      </c>
      <c r="D1437" s="2" t="s">
        <v>9</v>
      </c>
      <c r="E1437" s="2" t="s">
        <v>8</v>
      </c>
      <c r="F1437" s="2" t="n">
        <v>0</v>
      </c>
      <c r="G1437" s="2" t="s">
        <v>3</v>
      </c>
    </row>
    <row r="1438" customFormat="false" ht="12.8" hidden="false" customHeight="false" outlineLevel="0" collapsed="false">
      <c r="A1438" s="2" t="s">
        <v>151</v>
      </c>
      <c r="B1438" s="2" t="n">
        <v>599390</v>
      </c>
      <c r="C1438" s="3" t="n">
        <v>43223</v>
      </c>
      <c r="D1438" s="2" t="s">
        <v>362</v>
      </c>
      <c r="E1438" s="2" t="s">
        <v>8</v>
      </c>
      <c r="F1438" s="2" t="n">
        <v>1</v>
      </c>
      <c r="G1438" s="2" t="s">
        <v>1490</v>
      </c>
    </row>
    <row r="1439" customFormat="false" ht="12.8" hidden="false" customHeight="false" outlineLevel="0" collapsed="false">
      <c r="A1439" s="2" t="s">
        <v>151</v>
      </c>
      <c r="B1439" s="2" t="n">
        <v>599698</v>
      </c>
      <c r="C1439" s="3" t="n">
        <v>43227</v>
      </c>
      <c r="D1439" s="2" t="s">
        <v>13</v>
      </c>
      <c r="E1439" s="2" t="s">
        <v>2</v>
      </c>
      <c r="F1439" s="2" t="n">
        <v>0</v>
      </c>
      <c r="G1439" s="2" t="s">
        <v>3</v>
      </c>
    </row>
    <row r="1440" customFormat="false" ht="12.8" hidden="false" customHeight="false" outlineLevel="0" collapsed="false">
      <c r="A1440" s="2" t="s">
        <v>194</v>
      </c>
      <c r="B1440" s="2" t="n">
        <v>464166</v>
      </c>
      <c r="C1440" s="3" t="n">
        <v>43228</v>
      </c>
      <c r="D1440" s="2" t="s">
        <v>13</v>
      </c>
      <c r="E1440" s="2" t="s">
        <v>2</v>
      </c>
      <c r="F1440" s="2" t="n">
        <v>0</v>
      </c>
      <c r="G1440" s="2" t="s">
        <v>3</v>
      </c>
    </row>
    <row r="1441" customFormat="false" ht="12.8" hidden="false" customHeight="false" outlineLevel="0" collapsed="false">
      <c r="A1441" s="2" t="s">
        <v>112</v>
      </c>
      <c r="C1441" s="3" t="n">
        <v>43228</v>
      </c>
      <c r="D1441" s="2" t="s">
        <v>57</v>
      </c>
      <c r="E1441" s="2" t="s">
        <v>2</v>
      </c>
      <c r="F1441" s="2" t="n">
        <v>0</v>
      </c>
      <c r="G1441" s="2" t="s">
        <v>3</v>
      </c>
    </row>
    <row r="1442" customFormat="false" ht="12.8" hidden="false" customHeight="false" outlineLevel="0" collapsed="false">
      <c r="A1442" s="2" t="s">
        <v>151</v>
      </c>
      <c r="B1442" s="2" t="n">
        <v>599835</v>
      </c>
      <c r="C1442" s="3" t="n">
        <v>43229</v>
      </c>
      <c r="D1442" s="2" t="s">
        <v>57</v>
      </c>
      <c r="E1442" s="2" t="s">
        <v>2</v>
      </c>
      <c r="F1442" s="2" t="n">
        <v>0</v>
      </c>
      <c r="G1442" s="2" t="s">
        <v>3</v>
      </c>
    </row>
    <row r="1443" customFormat="false" ht="12.8" hidden="false" customHeight="false" outlineLevel="0" collapsed="false">
      <c r="A1443" s="2" t="s">
        <v>130</v>
      </c>
      <c r="C1443" s="3" t="n">
        <v>43229</v>
      </c>
      <c r="D1443" s="2" t="s">
        <v>1738</v>
      </c>
      <c r="E1443" s="2" t="s">
        <v>2</v>
      </c>
      <c r="F1443" s="2" t="n">
        <v>0</v>
      </c>
      <c r="G1443" s="2" t="s">
        <v>3</v>
      </c>
    </row>
    <row r="1444" customFormat="false" ht="12.8" hidden="false" customHeight="false" outlineLevel="0" collapsed="false">
      <c r="A1444" s="2" t="s">
        <v>112</v>
      </c>
      <c r="B1444" s="2" t="n">
        <v>560861</v>
      </c>
      <c r="C1444" s="3" t="n">
        <v>43230</v>
      </c>
      <c r="D1444" s="2" t="s">
        <v>168</v>
      </c>
      <c r="E1444" s="2" t="s">
        <v>2</v>
      </c>
      <c r="F1444" s="2" t="n">
        <v>0</v>
      </c>
      <c r="G1444" s="2" t="s">
        <v>3</v>
      </c>
    </row>
    <row r="1445" customFormat="false" ht="12.8" hidden="false" customHeight="false" outlineLevel="0" collapsed="false">
      <c r="A1445" s="2" t="s">
        <v>151</v>
      </c>
      <c r="C1445" s="3" t="n">
        <v>43230</v>
      </c>
      <c r="D1445" s="2" t="s">
        <v>162</v>
      </c>
      <c r="E1445" s="2" t="s">
        <v>2</v>
      </c>
      <c r="F1445" s="2" t="n">
        <v>0</v>
      </c>
      <c r="G1445" s="2" t="s">
        <v>3</v>
      </c>
    </row>
    <row r="1446" customFormat="false" ht="12.8" hidden="false" customHeight="false" outlineLevel="0" collapsed="false">
      <c r="A1446" s="2" t="s">
        <v>160</v>
      </c>
      <c r="B1446" s="2" t="n">
        <v>338186</v>
      </c>
      <c r="C1446" s="3" t="n">
        <v>43231</v>
      </c>
      <c r="D1446" s="2" t="s">
        <v>1498</v>
      </c>
      <c r="E1446" s="2" t="s">
        <v>2</v>
      </c>
      <c r="F1446" s="2" t="n">
        <v>0</v>
      </c>
      <c r="G1446" s="2" t="s">
        <v>3</v>
      </c>
    </row>
    <row r="1447" customFormat="false" ht="12.8" hidden="false" customHeight="false" outlineLevel="0" collapsed="false">
      <c r="A1447" s="2" t="s">
        <v>151</v>
      </c>
      <c r="C1447" s="3" t="n">
        <v>43231</v>
      </c>
      <c r="D1447" s="2" t="s">
        <v>57</v>
      </c>
      <c r="E1447" s="2" t="s">
        <v>2</v>
      </c>
      <c r="F1447" s="2" t="n">
        <v>0</v>
      </c>
      <c r="G1447" s="2" t="s">
        <v>3</v>
      </c>
    </row>
    <row r="1448" customFormat="false" ht="12.8" hidden="false" customHeight="false" outlineLevel="0" collapsed="false">
      <c r="A1448" s="2" t="s">
        <v>182</v>
      </c>
      <c r="B1448" s="2" t="n">
        <v>742275</v>
      </c>
      <c r="C1448" s="3" t="n">
        <v>43232</v>
      </c>
      <c r="D1448" s="2" t="s">
        <v>2003</v>
      </c>
      <c r="E1448" s="2" t="s">
        <v>2</v>
      </c>
      <c r="F1448" s="2" t="n">
        <v>0</v>
      </c>
      <c r="G1448" s="2" t="s">
        <v>3</v>
      </c>
    </row>
    <row r="1449" customFormat="false" ht="12.8" hidden="false" customHeight="false" outlineLevel="0" collapsed="false">
      <c r="A1449" s="2" t="s">
        <v>79</v>
      </c>
      <c r="B1449" s="2" t="n">
        <v>465666</v>
      </c>
      <c r="C1449" s="3" t="n">
        <v>43238</v>
      </c>
      <c r="D1449" s="2" t="s">
        <v>120</v>
      </c>
      <c r="E1449" s="2" t="s">
        <v>2</v>
      </c>
      <c r="F1449" s="2" t="n">
        <v>0</v>
      </c>
      <c r="G1449" s="2" t="s">
        <v>3</v>
      </c>
    </row>
    <row r="1450" customFormat="false" ht="12.8" hidden="false" customHeight="false" outlineLevel="0" collapsed="false">
      <c r="A1450" s="2" t="s">
        <v>79</v>
      </c>
      <c r="B1450" s="2" t="n">
        <v>465674</v>
      </c>
      <c r="C1450" s="3" t="n">
        <v>43238</v>
      </c>
      <c r="D1450" s="2" t="s">
        <v>15</v>
      </c>
      <c r="E1450" s="2" t="s">
        <v>2</v>
      </c>
      <c r="F1450" s="2" t="n">
        <v>0</v>
      </c>
      <c r="G1450" s="2" t="s">
        <v>3</v>
      </c>
    </row>
    <row r="1451" customFormat="false" ht="12.8" hidden="false" customHeight="false" outlineLevel="0" collapsed="false">
      <c r="A1451" s="2" t="s">
        <v>182</v>
      </c>
      <c r="B1451" s="2" t="n">
        <v>743064</v>
      </c>
      <c r="C1451" s="3" t="n">
        <v>43239</v>
      </c>
      <c r="D1451" s="2" t="s">
        <v>118</v>
      </c>
      <c r="E1451" s="2" t="s">
        <v>2</v>
      </c>
      <c r="F1451" s="2" t="n">
        <v>0</v>
      </c>
      <c r="G1451" s="2" t="s">
        <v>3</v>
      </c>
    </row>
    <row r="1452" customFormat="false" ht="12.8" hidden="false" customHeight="false" outlineLevel="0" collapsed="false">
      <c r="A1452" s="2" t="s">
        <v>130</v>
      </c>
      <c r="B1452" s="2" t="n">
        <v>576584</v>
      </c>
      <c r="C1452" s="3" t="n">
        <v>43239</v>
      </c>
      <c r="D1452" s="2" t="s">
        <v>150</v>
      </c>
      <c r="E1452" s="2" t="s">
        <v>8</v>
      </c>
      <c r="F1452" s="2" t="n">
        <v>1</v>
      </c>
      <c r="G1452" s="6" t="s">
        <v>1413</v>
      </c>
    </row>
    <row r="1453" customFormat="false" ht="12.8" hidden="false" customHeight="false" outlineLevel="0" collapsed="false">
      <c r="A1453" s="2" t="s">
        <v>130</v>
      </c>
      <c r="B1453" s="2" t="n">
        <v>576583</v>
      </c>
      <c r="C1453" s="3" t="n">
        <v>43239</v>
      </c>
      <c r="D1453" s="2" t="s">
        <v>22</v>
      </c>
      <c r="E1453" s="2" t="s">
        <v>2</v>
      </c>
      <c r="F1453" s="2" t="n">
        <v>0</v>
      </c>
      <c r="G1453" s="2" t="s">
        <v>3</v>
      </c>
    </row>
    <row r="1454" customFormat="false" ht="12.8" hidden="false" customHeight="false" outlineLevel="0" collapsed="false">
      <c r="A1454" s="2" t="s">
        <v>130</v>
      </c>
      <c r="B1454" s="2" t="n">
        <v>576581</v>
      </c>
      <c r="C1454" s="3" t="n">
        <v>43239</v>
      </c>
      <c r="D1454" s="2" t="s">
        <v>150</v>
      </c>
      <c r="E1454" s="2" t="s">
        <v>2</v>
      </c>
      <c r="F1454" s="2" t="n">
        <v>0</v>
      </c>
      <c r="G1454" s="2" t="s">
        <v>3</v>
      </c>
    </row>
    <row r="1455" customFormat="false" ht="12.8" hidden="false" customHeight="false" outlineLevel="0" collapsed="false">
      <c r="A1455" s="2" t="s">
        <v>79</v>
      </c>
      <c r="B1455" s="2" t="n">
        <v>465723</v>
      </c>
      <c r="C1455" s="3" t="n">
        <v>43240</v>
      </c>
      <c r="D1455" s="2" t="s">
        <v>21</v>
      </c>
      <c r="E1455" s="2" t="s">
        <v>2</v>
      </c>
      <c r="F1455" s="2" t="n">
        <v>0</v>
      </c>
      <c r="G1455" s="2" t="s">
        <v>3</v>
      </c>
    </row>
    <row r="1456" customFormat="false" ht="12.8" hidden="false" customHeight="false" outlineLevel="0" collapsed="false">
      <c r="A1456" s="2" t="s">
        <v>194</v>
      </c>
      <c r="B1456" s="2" t="n">
        <v>464620</v>
      </c>
      <c r="C1456" s="3" t="n">
        <v>43240</v>
      </c>
      <c r="D1456" s="2" t="s">
        <v>25</v>
      </c>
      <c r="E1456" s="2" t="s">
        <v>8</v>
      </c>
      <c r="F1456" s="2" t="n">
        <v>1</v>
      </c>
      <c r="G1456" s="2" t="s">
        <v>308</v>
      </c>
    </row>
    <row r="1457" customFormat="false" ht="12.8" hidden="false" customHeight="false" outlineLevel="0" collapsed="false">
      <c r="A1457" s="2" t="s">
        <v>151</v>
      </c>
      <c r="B1457" s="2" t="n">
        <v>600611</v>
      </c>
      <c r="C1457" s="3" t="n">
        <v>43240</v>
      </c>
      <c r="D1457" s="2" t="s">
        <v>22</v>
      </c>
      <c r="E1457" s="2" t="s">
        <v>2</v>
      </c>
      <c r="F1457" s="2" t="n">
        <v>0</v>
      </c>
      <c r="G1457" s="2" t="s">
        <v>3</v>
      </c>
    </row>
    <row r="1458" customFormat="false" ht="12.8" hidden="false" customHeight="false" outlineLevel="0" collapsed="false">
      <c r="A1458" s="2" t="s">
        <v>0</v>
      </c>
      <c r="B1458" s="2" t="n">
        <v>556665</v>
      </c>
      <c r="C1458" s="3" t="n">
        <v>43241</v>
      </c>
      <c r="D1458" s="2" t="s">
        <v>22</v>
      </c>
      <c r="E1458" s="2" t="s">
        <v>2</v>
      </c>
      <c r="F1458" s="2" t="n">
        <v>0</v>
      </c>
      <c r="G1458" s="2" t="s">
        <v>3</v>
      </c>
    </row>
    <row r="1459" customFormat="false" ht="12.8" hidden="false" customHeight="false" outlineLevel="0" collapsed="false">
      <c r="A1459" s="2" t="s">
        <v>151</v>
      </c>
      <c r="B1459" s="2" t="n">
        <v>600734</v>
      </c>
      <c r="C1459" s="3" t="n">
        <v>43242</v>
      </c>
      <c r="D1459" s="2" t="s">
        <v>25</v>
      </c>
      <c r="E1459" s="2" t="s">
        <v>8</v>
      </c>
      <c r="F1459" s="2" t="n">
        <v>1</v>
      </c>
      <c r="G1459" s="2" t="s">
        <v>206</v>
      </c>
    </row>
    <row r="1460" customFormat="false" ht="12.8" hidden="false" customHeight="false" outlineLevel="0" collapsed="false">
      <c r="A1460" s="2" t="s">
        <v>151</v>
      </c>
      <c r="B1460" s="2" t="n">
        <v>600747</v>
      </c>
      <c r="C1460" s="3" t="n">
        <v>43243</v>
      </c>
      <c r="D1460" s="2" t="s">
        <v>157</v>
      </c>
      <c r="E1460" s="2" t="s">
        <v>8</v>
      </c>
      <c r="F1460" s="2" t="n">
        <v>3</v>
      </c>
      <c r="G1460" s="2" t="s">
        <v>1389</v>
      </c>
    </row>
    <row r="1461" customFormat="false" ht="12.8" hidden="false" customHeight="false" outlineLevel="0" collapsed="false">
      <c r="A1461" s="2" t="s">
        <v>151</v>
      </c>
      <c r="B1461" s="2" t="n">
        <v>600750</v>
      </c>
      <c r="C1461" s="3" t="n">
        <v>43243</v>
      </c>
      <c r="D1461" s="2" t="s">
        <v>204</v>
      </c>
      <c r="E1461" s="2" t="s">
        <v>8</v>
      </c>
      <c r="F1461" s="2" t="n">
        <v>3</v>
      </c>
      <c r="G1461" s="2" t="s">
        <v>669</v>
      </c>
    </row>
    <row r="1462" customFormat="false" ht="12.8" hidden="false" customHeight="false" outlineLevel="0" collapsed="false">
      <c r="A1462" s="2" t="s">
        <v>194</v>
      </c>
      <c r="B1462" s="2" t="n">
        <v>464742</v>
      </c>
      <c r="C1462" s="3" t="n">
        <v>43243</v>
      </c>
      <c r="D1462" s="2" t="s">
        <v>25</v>
      </c>
      <c r="E1462" s="2" t="s">
        <v>2</v>
      </c>
      <c r="F1462" s="2" t="n">
        <v>0</v>
      </c>
      <c r="G1462" s="2" t="s">
        <v>3</v>
      </c>
    </row>
    <row r="1463" customFormat="false" ht="12.8" hidden="false" customHeight="false" outlineLevel="0" collapsed="false">
      <c r="A1463" s="2" t="s">
        <v>130</v>
      </c>
      <c r="C1463" s="3" t="n">
        <v>43244</v>
      </c>
      <c r="D1463" s="2" t="s">
        <v>87</v>
      </c>
      <c r="E1463" s="2" t="s">
        <v>2</v>
      </c>
      <c r="F1463" s="2" t="n">
        <v>0</v>
      </c>
      <c r="G1463" s="2" t="s">
        <v>3</v>
      </c>
    </row>
    <row r="1464" customFormat="false" ht="12.8" hidden="false" customHeight="false" outlineLevel="0" collapsed="false">
      <c r="A1464" s="2" t="s">
        <v>112</v>
      </c>
      <c r="C1464" s="3" t="n">
        <v>43246</v>
      </c>
      <c r="D1464" s="2" t="s">
        <v>84</v>
      </c>
      <c r="E1464" s="2" t="s">
        <v>2</v>
      </c>
      <c r="F1464" s="2" t="n">
        <v>0</v>
      </c>
      <c r="G1464" s="2" t="s">
        <v>3</v>
      </c>
    </row>
    <row r="1465" customFormat="false" ht="12.8" hidden="false" customHeight="false" outlineLevel="0" collapsed="false">
      <c r="A1465" s="2" t="s">
        <v>79</v>
      </c>
      <c r="B1465" s="2" t="n">
        <v>466080</v>
      </c>
      <c r="C1465" s="3" t="n">
        <v>43246</v>
      </c>
      <c r="D1465" s="2" t="s">
        <v>2004</v>
      </c>
      <c r="E1465" s="2" t="s">
        <v>2</v>
      </c>
      <c r="F1465" s="2" t="n">
        <v>0</v>
      </c>
      <c r="G1465" s="2" t="s">
        <v>3</v>
      </c>
    </row>
    <row r="1466" customFormat="false" ht="12.8" hidden="false" customHeight="false" outlineLevel="0" collapsed="false">
      <c r="A1466" s="2" t="s">
        <v>130</v>
      </c>
      <c r="C1466" s="3" t="n">
        <v>43246</v>
      </c>
      <c r="D1466" s="2" t="s">
        <v>168</v>
      </c>
      <c r="E1466" s="2" t="s">
        <v>2</v>
      </c>
      <c r="F1466" s="2" t="n">
        <v>0</v>
      </c>
      <c r="G1466" s="2" t="s">
        <v>3</v>
      </c>
    </row>
    <row r="1467" customFormat="false" ht="12.8" hidden="false" customHeight="false" outlineLevel="0" collapsed="false">
      <c r="A1467" s="2" t="s">
        <v>79</v>
      </c>
      <c r="B1467" s="2" t="n">
        <v>466118</v>
      </c>
      <c r="C1467" s="3" t="n">
        <v>43246</v>
      </c>
      <c r="D1467" s="2" t="s">
        <v>22</v>
      </c>
      <c r="E1467" s="2" t="s">
        <v>2</v>
      </c>
      <c r="F1467" s="2" t="n">
        <v>1</v>
      </c>
      <c r="G1467" s="2" t="s">
        <v>633</v>
      </c>
    </row>
    <row r="1468" customFormat="false" ht="12.8" hidden="false" customHeight="false" outlineLevel="0" collapsed="false">
      <c r="A1468" s="2" t="s">
        <v>112</v>
      </c>
      <c r="C1468" s="3" t="n">
        <v>43248</v>
      </c>
      <c r="D1468" s="2" t="s">
        <v>168</v>
      </c>
      <c r="E1468" s="2" t="s">
        <v>2</v>
      </c>
      <c r="F1468" s="2" t="n">
        <v>0</v>
      </c>
      <c r="G1468" s="2" t="s">
        <v>3</v>
      </c>
    </row>
    <row r="1469" customFormat="false" ht="12.8" hidden="false" customHeight="false" outlineLevel="0" collapsed="false">
      <c r="A1469" s="2" t="s">
        <v>0</v>
      </c>
      <c r="B1469" s="2" t="n">
        <v>557509</v>
      </c>
      <c r="C1469" s="3" t="n">
        <v>43249</v>
      </c>
      <c r="D1469" s="2" t="s">
        <v>21</v>
      </c>
      <c r="E1469" s="2" t="s">
        <v>2</v>
      </c>
      <c r="F1469" s="2" t="n">
        <v>0</v>
      </c>
      <c r="G1469" s="2" t="s">
        <v>3</v>
      </c>
    </row>
    <row r="1470" customFormat="false" ht="12.8" hidden="false" customHeight="false" outlineLevel="0" collapsed="false">
      <c r="A1470" s="2" t="s">
        <v>79</v>
      </c>
      <c r="B1470" s="2" t="n">
        <v>466244</v>
      </c>
      <c r="C1470" s="3" t="n">
        <v>43249</v>
      </c>
      <c r="D1470" s="2" t="s">
        <v>21</v>
      </c>
      <c r="E1470" s="2" t="s">
        <v>2</v>
      </c>
      <c r="F1470" s="2" t="n">
        <v>0</v>
      </c>
      <c r="G1470" s="2" t="s">
        <v>3</v>
      </c>
    </row>
    <row r="1471" customFormat="false" ht="12.8" hidden="false" customHeight="false" outlineLevel="0" collapsed="false">
      <c r="A1471" s="2" t="s">
        <v>112</v>
      </c>
      <c r="B1471" s="2" t="n">
        <v>562802</v>
      </c>
      <c r="C1471" s="3" t="n">
        <v>43249</v>
      </c>
      <c r="D1471" s="2" t="s">
        <v>21</v>
      </c>
      <c r="E1471" s="2" t="s">
        <v>2</v>
      </c>
      <c r="F1471" s="2" t="n">
        <v>0</v>
      </c>
      <c r="G1471" s="2" t="s">
        <v>3</v>
      </c>
    </row>
    <row r="1472" customFormat="false" ht="12.8" hidden="false" customHeight="false" outlineLevel="0" collapsed="false">
      <c r="A1472" s="2" t="s">
        <v>160</v>
      </c>
      <c r="B1472" s="2" t="n">
        <v>339741</v>
      </c>
      <c r="C1472" s="3" t="n">
        <v>43250</v>
      </c>
      <c r="D1472" s="2" t="s">
        <v>2004</v>
      </c>
      <c r="E1472" s="2" t="s">
        <v>2</v>
      </c>
      <c r="F1472" s="2" t="n">
        <v>0</v>
      </c>
      <c r="G1472" s="2" t="s">
        <v>3</v>
      </c>
    </row>
    <row r="1473" customFormat="false" ht="12.8" hidden="false" customHeight="false" outlineLevel="0" collapsed="false">
      <c r="A1473" s="2" t="s">
        <v>110</v>
      </c>
      <c r="B1473" s="2" t="n">
        <v>30101</v>
      </c>
      <c r="C1473" s="3" t="n">
        <v>43250</v>
      </c>
      <c r="D1473" s="2" t="s">
        <v>150</v>
      </c>
      <c r="E1473" s="2" t="s">
        <v>2</v>
      </c>
      <c r="F1473" s="2" t="n">
        <v>0</v>
      </c>
      <c r="G1473" s="2" t="s">
        <v>3</v>
      </c>
    </row>
    <row r="1474" customFormat="false" ht="12.8" hidden="false" customHeight="false" outlineLevel="0" collapsed="false">
      <c r="A1474" s="2" t="s">
        <v>151</v>
      </c>
      <c r="B1474" s="2" t="n">
        <v>601300</v>
      </c>
      <c r="C1474" s="3" t="n">
        <v>43250</v>
      </c>
      <c r="D1474" s="2" t="s">
        <v>97</v>
      </c>
      <c r="E1474" s="2" t="s">
        <v>2</v>
      </c>
      <c r="F1474" s="2" t="n">
        <v>0</v>
      </c>
      <c r="G1474" s="2" t="s">
        <v>3</v>
      </c>
    </row>
    <row r="1475" customFormat="false" ht="12.8" hidden="false" customHeight="false" outlineLevel="0" collapsed="false">
      <c r="A1475" s="2" t="s">
        <v>182</v>
      </c>
      <c r="C1475" s="3" t="n">
        <v>43250</v>
      </c>
      <c r="D1475" s="2" t="s">
        <v>115</v>
      </c>
      <c r="E1475" s="2" t="s">
        <v>2</v>
      </c>
      <c r="F1475" s="2" t="n">
        <v>0</v>
      </c>
      <c r="G1475" s="2" t="s">
        <v>3</v>
      </c>
    </row>
    <row r="1476" customFormat="false" ht="12.8" hidden="false" customHeight="false" outlineLevel="0" collapsed="false">
      <c r="A1476" s="2" t="s">
        <v>0</v>
      </c>
      <c r="B1476" s="2" t="n">
        <v>557688</v>
      </c>
      <c r="C1476" s="3" t="n">
        <v>43250</v>
      </c>
      <c r="D1476" s="2" t="s">
        <v>21</v>
      </c>
      <c r="E1476" s="2" t="s">
        <v>2</v>
      </c>
      <c r="F1476" s="2" t="n">
        <v>0</v>
      </c>
      <c r="G1476" s="2" t="s">
        <v>3</v>
      </c>
    </row>
    <row r="1477" customFormat="false" ht="12.8" hidden="false" customHeight="false" outlineLevel="0" collapsed="false">
      <c r="A1477" s="2" t="s">
        <v>0</v>
      </c>
      <c r="B1477" s="2" t="n">
        <v>557740</v>
      </c>
      <c r="C1477" s="3" t="n">
        <v>43251</v>
      </c>
      <c r="D1477" s="2" t="s">
        <v>17</v>
      </c>
      <c r="E1477" s="2" t="s">
        <v>2</v>
      </c>
      <c r="F1477" s="2" t="n">
        <v>0</v>
      </c>
      <c r="G1477" s="2" t="s">
        <v>3</v>
      </c>
    </row>
    <row r="1478" customFormat="false" ht="12.8" hidden="false" customHeight="false" outlineLevel="0" collapsed="false">
      <c r="A1478" s="2" t="s">
        <v>112</v>
      </c>
      <c r="B1478" s="2" t="n">
        <v>562944</v>
      </c>
      <c r="C1478" s="3" t="n">
        <v>43251</v>
      </c>
      <c r="D1478" s="2" t="s">
        <v>84</v>
      </c>
      <c r="E1478" s="2" t="s">
        <v>2</v>
      </c>
      <c r="F1478" s="2" t="n">
        <v>0</v>
      </c>
      <c r="G1478" s="2" t="s">
        <v>3</v>
      </c>
    </row>
    <row r="1479" customFormat="false" ht="12.8" hidden="false" customHeight="false" outlineLevel="0" collapsed="false">
      <c r="A1479" s="2" t="s">
        <v>160</v>
      </c>
      <c r="B1479" s="2" t="n">
        <v>339798</v>
      </c>
      <c r="C1479" s="3" t="n">
        <v>43251</v>
      </c>
      <c r="D1479" s="2" t="s">
        <v>13</v>
      </c>
      <c r="E1479" s="2" t="s">
        <v>2</v>
      </c>
      <c r="F1479" s="2" t="n">
        <v>0</v>
      </c>
      <c r="G1479" s="2" t="s">
        <v>3</v>
      </c>
    </row>
    <row r="1480" customFormat="false" ht="12.8" hidden="false" customHeight="false" outlineLevel="0" collapsed="false">
      <c r="A1480" s="2" t="s">
        <v>112</v>
      </c>
      <c r="B1480" s="2" t="n">
        <v>562976</v>
      </c>
      <c r="C1480" s="3" t="n">
        <v>43251</v>
      </c>
      <c r="D1480" s="2" t="s">
        <v>2005</v>
      </c>
      <c r="E1480" s="2" t="s">
        <v>2</v>
      </c>
      <c r="F1480" s="2" t="n">
        <v>0</v>
      </c>
      <c r="G1480" s="2" t="s">
        <v>3</v>
      </c>
    </row>
    <row r="1481" customFormat="false" ht="12.8" hidden="false" customHeight="false" outlineLevel="0" collapsed="false">
      <c r="A1481" s="2" t="s">
        <v>79</v>
      </c>
      <c r="B1481" s="2" t="n">
        <v>466360</v>
      </c>
      <c r="C1481" s="3" t="n">
        <v>43251</v>
      </c>
      <c r="D1481" s="2" t="s">
        <v>21</v>
      </c>
      <c r="E1481" s="2" t="s">
        <v>2</v>
      </c>
      <c r="F1481" s="2" t="n">
        <v>0</v>
      </c>
      <c r="G1481" s="2" t="s">
        <v>3</v>
      </c>
    </row>
    <row r="1482" customFormat="false" ht="12.8" hidden="false" customHeight="false" outlineLevel="0" collapsed="false">
      <c r="A1482" s="2" t="s">
        <v>112</v>
      </c>
      <c r="B1482" s="2" t="n">
        <v>562994</v>
      </c>
      <c r="C1482" s="3" t="n">
        <v>43251</v>
      </c>
      <c r="D1482" s="2" t="s">
        <v>150</v>
      </c>
      <c r="E1482" s="2" t="s">
        <v>2</v>
      </c>
      <c r="F1482" s="2" t="n">
        <v>0</v>
      </c>
      <c r="G1482" s="2" t="s">
        <v>3</v>
      </c>
    </row>
    <row r="1483" customFormat="false" ht="12.8" hidden="false" customHeight="false" outlineLevel="0" collapsed="false">
      <c r="A1483" s="2" t="s">
        <v>112</v>
      </c>
      <c r="B1483" s="2" t="n">
        <v>563004</v>
      </c>
      <c r="C1483" s="3" t="n">
        <v>43251</v>
      </c>
      <c r="D1483" s="2" t="s">
        <v>17</v>
      </c>
      <c r="E1483" s="2" t="s">
        <v>2</v>
      </c>
      <c r="F1483" s="2" t="n">
        <v>0</v>
      </c>
      <c r="G1483" s="2" t="s">
        <v>3</v>
      </c>
    </row>
    <row r="1484" customFormat="false" ht="12.8" hidden="false" customHeight="false" outlineLevel="0" collapsed="false">
      <c r="A1484" s="2" t="s">
        <v>112</v>
      </c>
      <c r="B1484" s="2" t="n">
        <v>563014</v>
      </c>
      <c r="C1484" s="3" t="n">
        <v>43251</v>
      </c>
      <c r="D1484" s="2" t="s">
        <v>2004</v>
      </c>
      <c r="E1484" s="2" t="s">
        <v>2</v>
      </c>
      <c r="F1484" s="2" t="n">
        <v>0</v>
      </c>
      <c r="G1484" s="2" t="s">
        <v>3</v>
      </c>
    </row>
    <row r="1485" customFormat="false" ht="12.8" hidden="false" customHeight="false" outlineLevel="0" collapsed="false">
      <c r="A1485" s="2" t="s">
        <v>0</v>
      </c>
      <c r="B1485" s="2" t="n">
        <v>557811</v>
      </c>
      <c r="C1485" s="3" t="n">
        <v>43251</v>
      </c>
      <c r="D1485" s="2" t="s">
        <v>21</v>
      </c>
      <c r="E1485" s="2" t="s">
        <v>2</v>
      </c>
      <c r="F1485" s="2" t="n">
        <v>0</v>
      </c>
      <c r="G1485" s="2" t="s">
        <v>3</v>
      </c>
    </row>
    <row r="1486" customFormat="false" ht="12.8" hidden="false" customHeight="false" outlineLevel="0" collapsed="false">
      <c r="A1486" s="2" t="s">
        <v>110</v>
      </c>
      <c r="C1486" s="3" t="n">
        <v>43251</v>
      </c>
      <c r="D1486" s="2" t="s">
        <v>21</v>
      </c>
      <c r="E1486" s="2" t="s">
        <v>2</v>
      </c>
      <c r="F1486" s="2" t="n">
        <v>0</v>
      </c>
      <c r="G1486" s="2" t="s">
        <v>3</v>
      </c>
    </row>
    <row r="1487" customFormat="false" ht="12.8" hidden="false" customHeight="false" outlineLevel="0" collapsed="false">
      <c r="A1487" s="2" t="s">
        <v>130</v>
      </c>
      <c r="B1487" s="2" t="n">
        <v>577679</v>
      </c>
      <c r="C1487" s="3" t="n">
        <v>43252</v>
      </c>
      <c r="D1487" s="2" t="s">
        <v>2006</v>
      </c>
      <c r="E1487" s="2" t="s">
        <v>2</v>
      </c>
      <c r="F1487" s="2" t="n">
        <v>0</v>
      </c>
      <c r="G1487" s="2" t="s">
        <v>3</v>
      </c>
    </row>
    <row r="1488" customFormat="false" ht="12.8" hidden="false" customHeight="false" outlineLevel="0" collapsed="false">
      <c r="A1488" s="2" t="s">
        <v>130</v>
      </c>
      <c r="C1488" s="3" t="n">
        <v>43252</v>
      </c>
      <c r="D1488" s="2" t="s">
        <v>84</v>
      </c>
      <c r="E1488" s="2" t="s">
        <v>2</v>
      </c>
      <c r="F1488" s="2" t="n">
        <v>0</v>
      </c>
      <c r="G1488" s="2" t="s">
        <v>3</v>
      </c>
    </row>
    <row r="1489" customFormat="false" ht="12.8" hidden="false" customHeight="false" outlineLevel="0" collapsed="false">
      <c r="A1489" s="2" t="s">
        <v>112</v>
      </c>
      <c r="C1489" s="3" t="n">
        <v>43252</v>
      </c>
      <c r="D1489" s="2" t="s">
        <v>84</v>
      </c>
      <c r="E1489" s="2" t="s">
        <v>2</v>
      </c>
      <c r="F1489" s="2" t="n">
        <v>0</v>
      </c>
      <c r="G1489" s="2" t="s">
        <v>3</v>
      </c>
    </row>
    <row r="1490" customFormat="false" ht="12.8" hidden="false" customHeight="false" outlineLevel="0" collapsed="false">
      <c r="A1490" s="2" t="s">
        <v>194</v>
      </c>
      <c r="B1490" s="2" t="n">
        <v>466434</v>
      </c>
      <c r="C1490" s="3" t="n">
        <v>43252</v>
      </c>
      <c r="D1490" s="2" t="s">
        <v>21</v>
      </c>
      <c r="E1490" s="2" t="s">
        <v>2</v>
      </c>
      <c r="F1490" s="2" t="n">
        <v>0</v>
      </c>
      <c r="G1490" s="2" t="s">
        <v>3</v>
      </c>
    </row>
    <row r="1491" customFormat="false" ht="12.8" hidden="false" customHeight="false" outlineLevel="0" collapsed="false">
      <c r="A1491" s="2" t="s">
        <v>79</v>
      </c>
      <c r="B1491" s="2" t="n">
        <v>466452</v>
      </c>
      <c r="C1491" s="3" t="n">
        <v>43253</v>
      </c>
      <c r="D1491" s="2" t="s">
        <v>13</v>
      </c>
      <c r="E1491" s="2" t="s">
        <v>2</v>
      </c>
      <c r="F1491" s="2" t="n">
        <v>0</v>
      </c>
      <c r="G1491" s="2" t="s">
        <v>3</v>
      </c>
    </row>
    <row r="1492" customFormat="false" ht="12.8" hidden="false" customHeight="false" outlineLevel="0" collapsed="false">
      <c r="A1492" s="2" t="s">
        <v>79</v>
      </c>
      <c r="B1492" s="2" t="n">
        <v>466753</v>
      </c>
      <c r="C1492" s="3" t="n">
        <v>43253</v>
      </c>
      <c r="D1492" s="2" t="s">
        <v>21</v>
      </c>
      <c r="E1492" s="2" t="s">
        <v>2</v>
      </c>
      <c r="F1492" s="2" t="n">
        <v>0</v>
      </c>
      <c r="G1492" s="2" t="s">
        <v>3</v>
      </c>
    </row>
    <row r="1493" customFormat="false" ht="12.8" hidden="false" customHeight="false" outlineLevel="0" collapsed="false">
      <c r="A1493" s="2" t="s">
        <v>110</v>
      </c>
      <c r="C1493" s="3" t="n">
        <v>43253</v>
      </c>
      <c r="D1493" s="2" t="s">
        <v>2004</v>
      </c>
      <c r="E1493" s="2" t="s">
        <v>2</v>
      </c>
      <c r="F1493" s="2" t="n">
        <v>0</v>
      </c>
      <c r="G1493" s="2" t="s">
        <v>3</v>
      </c>
    </row>
    <row r="1494" customFormat="false" ht="12.8" hidden="false" customHeight="false" outlineLevel="0" collapsed="false">
      <c r="A1494" s="2" t="s">
        <v>0</v>
      </c>
      <c r="B1494" s="2" t="n">
        <v>557992</v>
      </c>
      <c r="C1494" s="3" t="n">
        <v>43253</v>
      </c>
      <c r="D1494" s="2" t="s">
        <v>21</v>
      </c>
      <c r="E1494" s="2" t="s">
        <v>2</v>
      </c>
      <c r="F1494" s="2" t="n">
        <v>0</v>
      </c>
      <c r="G1494" s="2" t="s">
        <v>3</v>
      </c>
    </row>
    <row r="1495" customFormat="false" ht="12.8" hidden="false" customHeight="false" outlineLevel="0" collapsed="false">
      <c r="A1495" s="2" t="s">
        <v>182</v>
      </c>
      <c r="C1495" s="3" t="n">
        <v>43253</v>
      </c>
      <c r="D1495" s="2" t="s">
        <v>2004</v>
      </c>
      <c r="E1495" s="2" t="s">
        <v>2</v>
      </c>
      <c r="F1495" s="2" t="n">
        <v>0</v>
      </c>
      <c r="G1495" s="2" t="s">
        <v>3</v>
      </c>
    </row>
    <row r="1496" customFormat="false" ht="12.8" hidden="false" customHeight="false" outlineLevel="0" collapsed="false">
      <c r="A1496" s="2" t="s">
        <v>112</v>
      </c>
      <c r="B1496" s="2" t="n">
        <v>563218</v>
      </c>
      <c r="C1496" s="3" t="n">
        <v>43253</v>
      </c>
      <c r="D1496" s="2" t="s">
        <v>13</v>
      </c>
      <c r="E1496" s="2" t="s">
        <v>2</v>
      </c>
      <c r="F1496" s="2" t="n">
        <v>0</v>
      </c>
      <c r="G1496" s="2" t="s">
        <v>3</v>
      </c>
    </row>
    <row r="1497" customFormat="false" ht="12.8" hidden="false" customHeight="false" outlineLevel="0" collapsed="false">
      <c r="A1497" s="2" t="s">
        <v>182</v>
      </c>
      <c r="B1497" s="2" t="n">
        <v>744469</v>
      </c>
      <c r="C1497" s="3" t="n">
        <v>43253</v>
      </c>
      <c r="D1497" s="2" t="s">
        <v>65</v>
      </c>
      <c r="E1497" s="2" t="s">
        <v>2</v>
      </c>
      <c r="F1497" s="2" t="n">
        <v>0</v>
      </c>
      <c r="G1497" s="2" t="s">
        <v>3</v>
      </c>
    </row>
    <row r="1498" customFormat="false" ht="12.8" hidden="false" customHeight="false" outlineLevel="0" collapsed="false">
      <c r="A1498" s="2" t="s">
        <v>112</v>
      </c>
      <c r="C1498" s="3" t="n">
        <v>43253</v>
      </c>
      <c r="D1498" s="2" t="s">
        <v>168</v>
      </c>
      <c r="E1498" s="2" t="s">
        <v>2</v>
      </c>
      <c r="F1498" s="2" t="n">
        <v>0</v>
      </c>
      <c r="G1498" s="2" t="s">
        <v>3</v>
      </c>
    </row>
    <row r="1499" customFormat="false" ht="12.8" hidden="false" customHeight="false" outlineLevel="0" collapsed="false">
      <c r="A1499" s="2" t="s">
        <v>0</v>
      </c>
      <c r="B1499" s="2" t="n">
        <v>558038</v>
      </c>
      <c r="C1499" s="3" t="n">
        <v>43253</v>
      </c>
      <c r="D1499" s="2" t="s">
        <v>13</v>
      </c>
      <c r="E1499" s="2" t="s">
        <v>2</v>
      </c>
      <c r="F1499" s="2" t="n">
        <v>1</v>
      </c>
      <c r="G1499" s="2" t="s">
        <v>608</v>
      </c>
    </row>
    <row r="1500" customFormat="false" ht="12.8" hidden="false" customHeight="false" outlineLevel="0" collapsed="false">
      <c r="A1500" s="2" t="s">
        <v>194</v>
      </c>
      <c r="B1500" s="2" t="n">
        <v>465181</v>
      </c>
      <c r="C1500" s="3" t="n">
        <v>43253</v>
      </c>
      <c r="D1500" s="2" t="s">
        <v>2007</v>
      </c>
      <c r="E1500" s="2" t="s">
        <v>8</v>
      </c>
      <c r="F1500" s="2" t="n">
        <v>0</v>
      </c>
      <c r="G1500" s="2" t="s">
        <v>3</v>
      </c>
    </row>
    <row r="1501" customFormat="false" ht="12.8" hidden="false" customHeight="false" outlineLevel="0" collapsed="false">
      <c r="A1501" s="2" t="s">
        <v>194</v>
      </c>
      <c r="B1501" s="2" t="n">
        <v>466498</v>
      </c>
      <c r="C1501" s="3" t="n">
        <v>43254</v>
      </c>
    </row>
    <row r="1502" customFormat="false" ht="12.8" hidden="false" customHeight="false" outlineLevel="0" collapsed="false">
      <c r="A1502" s="2" t="s">
        <v>130</v>
      </c>
      <c r="C1502" s="3" t="n">
        <v>43254</v>
      </c>
      <c r="D1502" s="2" t="s">
        <v>2008</v>
      </c>
      <c r="E1502" s="2" t="s">
        <v>2</v>
      </c>
      <c r="F1502" s="2" t="n">
        <v>0</v>
      </c>
      <c r="G1502" s="2" t="s">
        <v>3</v>
      </c>
    </row>
    <row r="1503" customFormat="false" ht="12.8" hidden="false" customHeight="false" outlineLevel="0" collapsed="false">
      <c r="A1503" s="2" t="s">
        <v>110</v>
      </c>
      <c r="B1503" s="2" t="n">
        <v>32131</v>
      </c>
      <c r="C1503" s="3" t="n">
        <v>43255</v>
      </c>
      <c r="D1503" s="2" t="s">
        <v>2004</v>
      </c>
      <c r="E1503" s="2" t="s">
        <v>2</v>
      </c>
      <c r="F1503" s="2" t="n">
        <v>0</v>
      </c>
      <c r="G1503" s="2" t="s">
        <v>3</v>
      </c>
    </row>
    <row r="1504" customFormat="false" ht="12.8" hidden="false" customHeight="false" outlineLevel="0" collapsed="false">
      <c r="A1504" s="2" t="s">
        <v>110</v>
      </c>
      <c r="C1504" s="3" t="n">
        <v>43255</v>
      </c>
      <c r="D1504" s="2" t="s">
        <v>150</v>
      </c>
      <c r="E1504" s="2" t="s">
        <v>1412</v>
      </c>
      <c r="F1504" s="2" t="n">
        <v>1</v>
      </c>
      <c r="G1504" s="2" t="s">
        <v>254</v>
      </c>
    </row>
    <row r="1505" customFormat="false" ht="12.8" hidden="false" customHeight="false" outlineLevel="0" collapsed="false">
      <c r="A1505" s="2" t="s">
        <v>79</v>
      </c>
      <c r="C1505" s="3" t="n">
        <v>43255</v>
      </c>
      <c r="D1505" s="2" t="s">
        <v>2009</v>
      </c>
      <c r="E1505" s="2" t="s">
        <v>2</v>
      </c>
      <c r="F1505" s="2" t="n">
        <v>0</v>
      </c>
      <c r="G1505" s="2" t="s">
        <v>3</v>
      </c>
    </row>
    <row r="1506" customFormat="false" ht="12.8" hidden="false" customHeight="false" outlineLevel="0" collapsed="false">
      <c r="A1506" s="2" t="s">
        <v>112</v>
      </c>
      <c r="B1506" s="2" t="n">
        <v>563381</v>
      </c>
      <c r="C1506" s="3" t="n">
        <v>43255</v>
      </c>
      <c r="D1506" s="2" t="s">
        <v>2010</v>
      </c>
      <c r="E1506" s="2" t="s">
        <v>2</v>
      </c>
      <c r="F1506" s="2" t="n">
        <v>0</v>
      </c>
      <c r="G1506" s="2" t="s">
        <v>3</v>
      </c>
    </row>
    <row r="1507" customFormat="false" ht="12.8" hidden="false" customHeight="false" outlineLevel="0" collapsed="false">
      <c r="A1507" s="2" t="s">
        <v>110</v>
      </c>
      <c r="C1507" s="3" t="n">
        <v>43255</v>
      </c>
      <c r="D1507" s="2" t="s">
        <v>21</v>
      </c>
      <c r="E1507" s="2" t="s">
        <v>2</v>
      </c>
      <c r="F1507" s="2" t="n">
        <v>0</v>
      </c>
      <c r="G1507" s="2" t="s">
        <v>3</v>
      </c>
    </row>
    <row r="1508" customFormat="false" ht="12.8" hidden="false" customHeight="false" outlineLevel="0" collapsed="false">
      <c r="A1508" s="2" t="s">
        <v>194</v>
      </c>
      <c r="B1508" s="2" t="n">
        <v>465260</v>
      </c>
      <c r="C1508" s="3" t="n">
        <v>43255</v>
      </c>
      <c r="D1508" s="2" t="s">
        <v>17</v>
      </c>
      <c r="E1508" s="2" t="s">
        <v>2</v>
      </c>
      <c r="F1508" s="2" t="n">
        <v>0</v>
      </c>
      <c r="G1508" s="2" t="s">
        <v>3</v>
      </c>
    </row>
    <row r="1509" customFormat="false" ht="12.8" hidden="false" customHeight="false" outlineLevel="0" collapsed="false">
      <c r="A1509" s="2" t="s">
        <v>79</v>
      </c>
      <c r="B1509" s="2" t="n">
        <v>466626</v>
      </c>
      <c r="C1509" s="3" t="n">
        <v>43256</v>
      </c>
      <c r="D1509" s="2" t="s">
        <v>35</v>
      </c>
      <c r="E1509" s="2" t="s">
        <v>2</v>
      </c>
      <c r="F1509" s="2" t="n">
        <v>0</v>
      </c>
      <c r="G1509" s="2" t="s">
        <v>3</v>
      </c>
    </row>
    <row r="1510" customFormat="false" ht="12.8" hidden="false" customHeight="false" outlineLevel="0" collapsed="false">
      <c r="A1510" s="2" t="s">
        <v>110</v>
      </c>
      <c r="C1510" s="3" t="n">
        <v>43256</v>
      </c>
      <c r="D1510" s="2" t="s">
        <v>21</v>
      </c>
      <c r="E1510" s="2" t="s">
        <v>2</v>
      </c>
      <c r="F1510" s="2" t="n">
        <v>0</v>
      </c>
      <c r="G1510" s="2" t="s">
        <v>3</v>
      </c>
    </row>
    <row r="1511" customFormat="false" ht="12.8" hidden="false" customHeight="false" outlineLevel="0" collapsed="false">
      <c r="A1511" s="2" t="s">
        <v>151</v>
      </c>
      <c r="B1511" s="2" t="n">
        <v>601783</v>
      </c>
      <c r="C1511" s="3" t="n">
        <v>43256</v>
      </c>
      <c r="D1511" s="2" t="s">
        <v>17</v>
      </c>
      <c r="E1511" s="2" t="s">
        <v>2</v>
      </c>
      <c r="F1511" s="2" t="n">
        <v>0</v>
      </c>
      <c r="G1511" s="2" t="s">
        <v>3</v>
      </c>
    </row>
    <row r="1512" customFormat="false" ht="12.8" hidden="false" customHeight="false" outlineLevel="0" collapsed="false">
      <c r="A1512" s="2" t="s">
        <v>160</v>
      </c>
      <c r="B1512" s="2" t="n">
        <v>340056</v>
      </c>
      <c r="C1512" s="3" t="n">
        <v>43256</v>
      </c>
      <c r="D1512" s="2" t="s">
        <v>22</v>
      </c>
      <c r="E1512" s="2" t="s">
        <v>2</v>
      </c>
      <c r="F1512" s="2" t="n">
        <v>0</v>
      </c>
      <c r="G1512" s="2" t="s">
        <v>3</v>
      </c>
    </row>
    <row r="1513" customFormat="false" ht="12.8" hidden="false" customHeight="false" outlineLevel="0" collapsed="false">
      <c r="A1513" s="2" t="s">
        <v>194</v>
      </c>
      <c r="B1513" s="2" t="n">
        <v>465331</v>
      </c>
      <c r="C1513" s="3" t="n">
        <v>43256</v>
      </c>
      <c r="D1513" s="2" t="s">
        <v>22</v>
      </c>
      <c r="E1513" s="2" t="s">
        <v>2</v>
      </c>
      <c r="F1513" s="2" t="n">
        <v>0</v>
      </c>
      <c r="G1513" s="2" t="s">
        <v>3</v>
      </c>
    </row>
    <row r="1514" customFormat="false" ht="12.8" hidden="false" customHeight="false" outlineLevel="0" collapsed="false">
      <c r="A1514" s="2" t="s">
        <v>79</v>
      </c>
      <c r="B1514" s="2" t="n">
        <v>466676</v>
      </c>
      <c r="C1514" s="3" t="n">
        <v>43256</v>
      </c>
      <c r="D1514" s="2" t="s">
        <v>43</v>
      </c>
      <c r="E1514" s="2" t="s">
        <v>2</v>
      </c>
      <c r="F1514" s="2" t="n">
        <v>0</v>
      </c>
      <c r="G1514" s="2" t="s">
        <v>3</v>
      </c>
    </row>
    <row r="1515" customFormat="false" ht="12.8" hidden="false" customHeight="false" outlineLevel="0" collapsed="false">
      <c r="A1515" s="2" t="s">
        <v>79</v>
      </c>
      <c r="B1515" s="2" t="n">
        <v>466686</v>
      </c>
      <c r="C1515" s="3" t="n">
        <v>43256</v>
      </c>
      <c r="D1515" s="2" t="s">
        <v>1550</v>
      </c>
      <c r="E1515" s="2" t="s">
        <v>2</v>
      </c>
      <c r="F1515" s="2" t="n">
        <v>0</v>
      </c>
      <c r="G1515" s="2" t="s">
        <v>3</v>
      </c>
    </row>
    <row r="1516" customFormat="false" ht="12.8" hidden="false" customHeight="false" outlineLevel="0" collapsed="false">
      <c r="A1516" s="2" t="s">
        <v>130</v>
      </c>
      <c r="B1516" s="2" t="n">
        <v>578816</v>
      </c>
      <c r="C1516" s="3" t="n">
        <v>43257</v>
      </c>
      <c r="D1516" s="2" t="s">
        <v>400</v>
      </c>
      <c r="E1516" s="2" t="s">
        <v>8</v>
      </c>
      <c r="F1516" s="2" t="n">
        <v>0</v>
      </c>
      <c r="G1516" s="2" t="s">
        <v>3</v>
      </c>
    </row>
    <row r="1517" customFormat="false" ht="12.8" hidden="false" customHeight="false" outlineLevel="0" collapsed="false">
      <c r="A1517" s="2" t="s">
        <v>112</v>
      </c>
      <c r="B1517" s="2" t="n">
        <v>563581</v>
      </c>
      <c r="C1517" s="3" t="n">
        <v>43257</v>
      </c>
      <c r="D1517" s="2" t="s">
        <v>22</v>
      </c>
      <c r="E1517" s="2" t="s">
        <v>2</v>
      </c>
      <c r="F1517" s="2" t="n">
        <v>0</v>
      </c>
      <c r="G1517" s="2" t="s">
        <v>3</v>
      </c>
    </row>
    <row r="1518" customFormat="false" ht="12.8" hidden="false" customHeight="false" outlineLevel="0" collapsed="false">
      <c r="A1518" s="2" t="s">
        <v>160</v>
      </c>
      <c r="B1518" s="2" t="n">
        <v>340117</v>
      </c>
      <c r="C1518" s="3" t="n">
        <v>43257</v>
      </c>
      <c r="D1518" s="2" t="s">
        <v>22</v>
      </c>
      <c r="E1518" s="2" t="s">
        <v>2</v>
      </c>
      <c r="F1518" s="2" t="n">
        <v>0</v>
      </c>
      <c r="G1518" s="2" t="s">
        <v>3</v>
      </c>
    </row>
    <row r="1519" customFormat="false" ht="12.8" hidden="false" customHeight="false" outlineLevel="0" collapsed="false">
      <c r="A1519" s="2" t="s">
        <v>182</v>
      </c>
      <c r="B1519" s="2" t="n">
        <v>744936</v>
      </c>
      <c r="C1519" s="3" t="n">
        <v>43258</v>
      </c>
      <c r="D1519" s="2" t="s">
        <v>13</v>
      </c>
      <c r="E1519" s="2" t="s">
        <v>2</v>
      </c>
      <c r="F1519" s="2" t="n">
        <v>0</v>
      </c>
      <c r="G1519" s="2" t="s">
        <v>3</v>
      </c>
    </row>
    <row r="1520" customFormat="false" ht="12.8" hidden="false" customHeight="false" outlineLevel="0" collapsed="false">
      <c r="A1520" s="2" t="s">
        <v>182</v>
      </c>
      <c r="B1520" s="2" t="n">
        <v>744937</v>
      </c>
      <c r="C1520" s="3" t="n">
        <v>43258</v>
      </c>
      <c r="D1520" s="2" t="s">
        <v>2011</v>
      </c>
      <c r="E1520" s="2" t="s">
        <v>2</v>
      </c>
      <c r="F1520" s="2" t="n">
        <v>0</v>
      </c>
      <c r="G1520" s="2" t="s">
        <v>3</v>
      </c>
    </row>
    <row r="1521" customFormat="false" ht="12.8" hidden="false" customHeight="false" outlineLevel="0" collapsed="false">
      <c r="A1521" s="2" t="s">
        <v>130</v>
      </c>
      <c r="C1521" s="3" t="n">
        <v>43258</v>
      </c>
      <c r="D1521" s="2" t="s">
        <v>1187</v>
      </c>
      <c r="E1521" s="2" t="s">
        <v>8</v>
      </c>
      <c r="F1521" s="2" t="n">
        <v>1</v>
      </c>
      <c r="G1521" s="2" t="s">
        <v>284</v>
      </c>
    </row>
    <row r="1522" customFormat="false" ht="12.8" hidden="false" customHeight="false" outlineLevel="0" collapsed="false">
      <c r="A1522" s="2" t="s">
        <v>194</v>
      </c>
      <c r="B1522" s="2" t="n">
        <v>466764</v>
      </c>
      <c r="C1522" s="3" t="n">
        <v>43258</v>
      </c>
      <c r="D1522" s="2" t="s">
        <v>1187</v>
      </c>
      <c r="E1522" s="2" t="s">
        <v>2</v>
      </c>
      <c r="F1522" s="2" t="n">
        <v>0</v>
      </c>
      <c r="G1522" s="2" t="s">
        <v>3</v>
      </c>
    </row>
    <row r="1523" customFormat="false" ht="12.8" hidden="false" customHeight="false" outlineLevel="0" collapsed="false">
      <c r="A1523" s="2" t="s">
        <v>130</v>
      </c>
      <c r="C1523" s="3" t="n">
        <v>43258</v>
      </c>
      <c r="D1523" s="2" t="s">
        <v>21</v>
      </c>
      <c r="E1523" s="2" t="s">
        <v>2</v>
      </c>
      <c r="F1523" s="2" t="n">
        <v>0</v>
      </c>
      <c r="G1523" s="2" t="s">
        <v>3</v>
      </c>
    </row>
    <row r="1524" customFormat="false" ht="12.8" hidden="false" customHeight="false" outlineLevel="0" collapsed="false">
      <c r="A1524" s="2" t="s">
        <v>112</v>
      </c>
      <c r="C1524" s="3" t="n">
        <v>43258</v>
      </c>
      <c r="D1524" s="2" t="s">
        <v>2012</v>
      </c>
      <c r="E1524" s="2" t="s">
        <v>2</v>
      </c>
      <c r="F1524" s="2" t="n">
        <v>0</v>
      </c>
      <c r="G1524" s="2" t="s">
        <v>3</v>
      </c>
    </row>
    <row r="1525" customFormat="false" ht="12.8" hidden="false" customHeight="false" outlineLevel="0" collapsed="false">
      <c r="A1525" s="2" t="s">
        <v>130</v>
      </c>
      <c r="C1525" s="3" t="n">
        <v>43258</v>
      </c>
      <c r="D1525" s="2" t="s">
        <v>1461</v>
      </c>
      <c r="E1525" s="2" t="s">
        <v>2</v>
      </c>
      <c r="F1525" s="2" t="n">
        <v>1</v>
      </c>
      <c r="G1525" s="2" t="s">
        <v>1462</v>
      </c>
    </row>
    <row r="1526" customFormat="false" ht="12.8" hidden="false" customHeight="false" outlineLevel="0" collapsed="false">
      <c r="A1526" s="2" t="s">
        <v>79</v>
      </c>
      <c r="B1526" s="2" t="n">
        <v>466807</v>
      </c>
      <c r="C1526" s="3" t="n">
        <v>43259</v>
      </c>
      <c r="D1526" s="2" t="s">
        <v>21</v>
      </c>
      <c r="E1526" s="2" t="s">
        <v>2</v>
      </c>
      <c r="F1526" s="2" t="n">
        <v>0</v>
      </c>
      <c r="G1526" s="2" t="s">
        <v>3</v>
      </c>
    </row>
    <row r="1527" customFormat="false" ht="12.8" hidden="false" customHeight="false" outlineLevel="0" collapsed="false">
      <c r="A1527" s="2" t="s">
        <v>130</v>
      </c>
      <c r="B1527" s="2" t="n">
        <v>578260</v>
      </c>
      <c r="C1527" s="3" t="n">
        <v>43259</v>
      </c>
      <c r="D1527" s="2" t="s">
        <v>24</v>
      </c>
      <c r="E1527" s="2" t="s">
        <v>2</v>
      </c>
      <c r="F1527" s="2" t="n">
        <v>0</v>
      </c>
      <c r="G1527" s="2" t="s">
        <v>3</v>
      </c>
    </row>
    <row r="1528" customFormat="false" ht="12.8" hidden="false" customHeight="false" outlineLevel="0" collapsed="false">
      <c r="A1528" s="2" t="s">
        <v>130</v>
      </c>
      <c r="B1528" s="2" t="n">
        <v>578083</v>
      </c>
      <c r="C1528" s="3" t="n">
        <v>43259</v>
      </c>
      <c r="D1528" s="2" t="s">
        <v>9</v>
      </c>
      <c r="E1528" s="2" t="s">
        <v>2</v>
      </c>
      <c r="F1528" s="2" t="n">
        <v>0</v>
      </c>
      <c r="G1528" s="2" t="s">
        <v>3</v>
      </c>
    </row>
    <row r="1529" customFormat="false" ht="12.8" hidden="false" customHeight="false" outlineLevel="0" collapsed="false">
      <c r="A1529" s="2" t="s">
        <v>160</v>
      </c>
      <c r="B1529" s="2" t="n">
        <v>340450</v>
      </c>
      <c r="C1529" s="3" t="n">
        <v>43260</v>
      </c>
      <c r="D1529" s="2" t="s">
        <v>21</v>
      </c>
      <c r="E1529" s="2" t="s">
        <v>2</v>
      </c>
      <c r="F1529" s="2" t="n">
        <v>0</v>
      </c>
      <c r="G1529" s="2" t="s">
        <v>3</v>
      </c>
    </row>
    <row r="1530" customFormat="false" ht="12.8" hidden="false" customHeight="false" outlineLevel="0" collapsed="false">
      <c r="A1530" s="2" t="s">
        <v>194</v>
      </c>
      <c r="B1530" s="2" t="n">
        <v>466856</v>
      </c>
      <c r="C1530" s="3" t="n">
        <v>43260</v>
      </c>
      <c r="D1530" s="2" t="s">
        <v>21</v>
      </c>
      <c r="E1530" s="2" t="s">
        <v>2</v>
      </c>
      <c r="F1530" s="2" t="n">
        <v>0</v>
      </c>
      <c r="G1530" s="2" t="s">
        <v>3</v>
      </c>
    </row>
    <row r="1531" customFormat="false" ht="12.8" hidden="false" customHeight="false" outlineLevel="0" collapsed="false">
      <c r="A1531" s="2" t="s">
        <v>151</v>
      </c>
      <c r="C1531" s="3" t="n">
        <v>43260</v>
      </c>
      <c r="D1531" s="2" t="s">
        <v>340</v>
      </c>
      <c r="E1531" s="2" t="s">
        <v>8</v>
      </c>
      <c r="F1531" s="2" t="n">
        <v>2</v>
      </c>
      <c r="G1531" s="2" t="s">
        <v>206</v>
      </c>
    </row>
    <row r="1532" customFormat="false" ht="12.8" hidden="false" customHeight="false" outlineLevel="0" collapsed="false">
      <c r="A1532" s="2" t="s">
        <v>112</v>
      </c>
      <c r="B1532" s="2" t="n">
        <v>563921</v>
      </c>
      <c r="C1532" s="3" t="n">
        <v>43261</v>
      </c>
      <c r="D1532" s="2" t="s">
        <v>17</v>
      </c>
      <c r="E1532" s="2" t="s">
        <v>2</v>
      </c>
      <c r="F1532" s="2" t="n">
        <v>0</v>
      </c>
      <c r="G1532" s="2" t="s">
        <v>3</v>
      </c>
    </row>
    <row r="1533" customFormat="false" ht="12.8" hidden="false" customHeight="false" outlineLevel="0" collapsed="false">
      <c r="A1533" s="2" t="s">
        <v>0</v>
      </c>
      <c r="B1533" s="2" t="n">
        <v>558917</v>
      </c>
      <c r="C1533" s="3" t="n">
        <v>43261</v>
      </c>
      <c r="D1533" s="2" t="s">
        <v>13</v>
      </c>
      <c r="E1533" s="2" t="s">
        <v>2</v>
      </c>
      <c r="F1533" s="2" t="n">
        <v>0</v>
      </c>
      <c r="G1533" s="2" t="s">
        <v>3</v>
      </c>
    </row>
    <row r="1534" customFormat="false" ht="12.8" hidden="false" customHeight="false" outlineLevel="0" collapsed="false">
      <c r="A1534" s="2" t="s">
        <v>0</v>
      </c>
      <c r="B1534" s="2" t="n">
        <v>558935</v>
      </c>
      <c r="C1534" s="3" t="n">
        <v>43261</v>
      </c>
      <c r="D1534" s="2" t="s">
        <v>150</v>
      </c>
      <c r="E1534" s="2" t="s">
        <v>2</v>
      </c>
      <c r="F1534" s="2" t="n">
        <v>0</v>
      </c>
      <c r="G1534" s="2" t="s">
        <v>3</v>
      </c>
    </row>
    <row r="1535" customFormat="false" ht="12.8" hidden="false" customHeight="false" outlineLevel="0" collapsed="false">
      <c r="A1535" s="2" t="s">
        <v>0</v>
      </c>
      <c r="B1535" s="2" t="n">
        <v>558950</v>
      </c>
      <c r="C1535" s="3" t="n">
        <v>43261</v>
      </c>
      <c r="D1535" s="2" t="s">
        <v>13</v>
      </c>
      <c r="E1535" s="2" t="s">
        <v>2</v>
      </c>
      <c r="F1535" s="2" t="n">
        <v>0</v>
      </c>
      <c r="G1535" s="2" t="s">
        <v>3</v>
      </c>
    </row>
    <row r="1536" customFormat="false" ht="12.8" hidden="false" customHeight="false" outlineLevel="0" collapsed="false">
      <c r="A1536" s="2" t="s">
        <v>0</v>
      </c>
      <c r="B1536" s="2" t="n">
        <v>558954</v>
      </c>
      <c r="C1536" s="3" t="n">
        <v>43261</v>
      </c>
      <c r="D1536" s="2" t="s">
        <v>21</v>
      </c>
      <c r="E1536" s="2" t="s">
        <v>2</v>
      </c>
      <c r="F1536" s="2" t="n">
        <v>0</v>
      </c>
      <c r="G1536" s="2" t="s">
        <v>3</v>
      </c>
    </row>
    <row r="1537" customFormat="false" ht="12.8" hidden="false" customHeight="false" outlineLevel="0" collapsed="false">
      <c r="A1537" s="2" t="s">
        <v>79</v>
      </c>
      <c r="B1537" s="2" t="n">
        <v>466957</v>
      </c>
      <c r="C1537" s="3" t="n">
        <v>43262</v>
      </c>
      <c r="D1537" s="2" t="s">
        <v>1220</v>
      </c>
      <c r="E1537" s="2" t="s">
        <v>8</v>
      </c>
      <c r="F1537" s="2" t="n">
        <v>1</v>
      </c>
      <c r="G1537" s="2" t="s">
        <v>572</v>
      </c>
    </row>
    <row r="1538" customFormat="false" ht="12.8" hidden="false" customHeight="false" outlineLevel="0" collapsed="false">
      <c r="A1538" s="2" t="s">
        <v>182</v>
      </c>
      <c r="B1538" s="2" t="n">
        <v>745067</v>
      </c>
      <c r="C1538" s="3" t="n">
        <v>43262</v>
      </c>
      <c r="D1538" s="2" t="s">
        <v>19</v>
      </c>
      <c r="E1538" s="2" t="s">
        <v>2</v>
      </c>
      <c r="F1538" s="2" t="n">
        <v>0</v>
      </c>
      <c r="G1538" s="2" t="s">
        <v>3</v>
      </c>
    </row>
    <row r="1539" customFormat="false" ht="12.8" hidden="false" customHeight="false" outlineLevel="0" collapsed="false">
      <c r="A1539" s="2" t="s">
        <v>160</v>
      </c>
      <c r="B1539" s="2" t="n">
        <v>340755</v>
      </c>
      <c r="C1539" s="3" t="n">
        <v>43262</v>
      </c>
      <c r="D1539" s="2" t="s">
        <v>43</v>
      </c>
      <c r="E1539" s="2" t="s">
        <v>2</v>
      </c>
      <c r="F1539" s="2" t="n">
        <v>0</v>
      </c>
      <c r="G1539" s="2" t="s">
        <v>3</v>
      </c>
    </row>
    <row r="1540" customFormat="false" ht="12.8" hidden="false" customHeight="false" outlineLevel="0" collapsed="false">
      <c r="A1540" s="2" t="s">
        <v>79</v>
      </c>
      <c r="B1540" s="2" t="n">
        <v>466972</v>
      </c>
      <c r="C1540" s="3" t="n">
        <v>43262</v>
      </c>
      <c r="D1540" s="2" t="s">
        <v>13</v>
      </c>
      <c r="E1540" s="2" t="s">
        <v>2</v>
      </c>
      <c r="F1540" s="2" t="n">
        <v>0</v>
      </c>
      <c r="G1540" s="2" t="s">
        <v>3</v>
      </c>
    </row>
    <row r="1541" customFormat="false" ht="12.8" hidden="false" customHeight="false" outlineLevel="0" collapsed="false">
      <c r="A1541" s="2" t="s">
        <v>130</v>
      </c>
      <c r="B1541" s="2" t="n">
        <v>578419</v>
      </c>
      <c r="C1541" s="3" t="n">
        <v>43262</v>
      </c>
      <c r="D1541" s="2" t="s">
        <v>13</v>
      </c>
      <c r="E1541" s="2" t="s">
        <v>2</v>
      </c>
      <c r="F1541" s="2" t="n">
        <v>0</v>
      </c>
      <c r="G1541" s="2" t="s">
        <v>3</v>
      </c>
    </row>
    <row r="1542" customFormat="false" ht="12.8" hidden="false" customHeight="false" outlineLevel="0" collapsed="false">
      <c r="A1542" s="2" t="s">
        <v>0</v>
      </c>
      <c r="B1542" s="2" t="n">
        <v>559046</v>
      </c>
      <c r="C1542" s="3" t="n">
        <v>43262</v>
      </c>
      <c r="D1542" s="2" t="s">
        <v>13</v>
      </c>
      <c r="E1542" s="2" t="s">
        <v>2</v>
      </c>
      <c r="F1542" s="2" t="n">
        <v>0</v>
      </c>
      <c r="G1542" s="2" t="s">
        <v>3</v>
      </c>
    </row>
    <row r="1543" customFormat="false" ht="12.8" hidden="false" customHeight="false" outlineLevel="0" collapsed="false">
      <c r="A1543" s="2" t="s">
        <v>112</v>
      </c>
      <c r="C1543" s="3" t="n">
        <v>43262</v>
      </c>
      <c r="D1543" s="2" t="s">
        <v>13</v>
      </c>
      <c r="E1543" s="2" t="s">
        <v>2</v>
      </c>
      <c r="F1543" s="2" t="n">
        <v>0</v>
      </c>
      <c r="G1543" s="2" t="s">
        <v>3</v>
      </c>
    </row>
    <row r="1544" customFormat="false" ht="12.8" hidden="false" customHeight="false" outlineLevel="0" collapsed="false">
      <c r="A1544" s="2" t="s">
        <v>160</v>
      </c>
      <c r="B1544" s="2" t="n">
        <v>340793</v>
      </c>
      <c r="C1544" s="3" t="n">
        <v>43262</v>
      </c>
      <c r="D1544" s="2" t="s">
        <v>12</v>
      </c>
      <c r="E1544" s="2" t="s">
        <v>8</v>
      </c>
      <c r="F1544" s="2" t="n">
        <v>0</v>
      </c>
      <c r="G1544" s="2" t="s">
        <v>3</v>
      </c>
    </row>
    <row r="1545" customFormat="false" ht="12.8" hidden="false" customHeight="false" outlineLevel="0" collapsed="false">
      <c r="A1545" s="2" t="s">
        <v>79</v>
      </c>
      <c r="B1545" s="2" t="n">
        <v>467014</v>
      </c>
      <c r="C1545" s="3" t="n">
        <v>43262</v>
      </c>
      <c r="D1545" s="2" t="s">
        <v>21</v>
      </c>
      <c r="E1545" s="2" t="s">
        <v>2</v>
      </c>
      <c r="F1545" s="2" t="n">
        <v>0</v>
      </c>
      <c r="G1545" s="2" t="s">
        <v>3</v>
      </c>
    </row>
    <row r="1546" customFormat="false" ht="12.8" hidden="false" customHeight="false" outlineLevel="0" collapsed="false">
      <c r="A1546" s="2" t="s">
        <v>151</v>
      </c>
      <c r="C1546" s="3" t="n">
        <v>43263</v>
      </c>
      <c r="D1546" s="2" t="s">
        <v>21</v>
      </c>
      <c r="E1546" s="2" t="s">
        <v>2</v>
      </c>
      <c r="F1546" s="2" t="n">
        <v>0</v>
      </c>
      <c r="G1546" s="2" t="s">
        <v>3</v>
      </c>
    </row>
    <row r="1547" customFormat="false" ht="12.8" hidden="false" customHeight="false" outlineLevel="0" collapsed="false">
      <c r="A1547" s="2" t="s">
        <v>182</v>
      </c>
      <c r="B1547" s="2" t="n">
        <v>745329</v>
      </c>
      <c r="C1547" s="3" t="n">
        <v>43263</v>
      </c>
      <c r="D1547" s="2" t="s">
        <v>13</v>
      </c>
      <c r="E1547" s="2" t="s">
        <v>8</v>
      </c>
      <c r="F1547" s="2" t="n">
        <v>0</v>
      </c>
      <c r="G1547" s="2" t="s">
        <v>3</v>
      </c>
    </row>
    <row r="1548" customFormat="false" ht="12.8" hidden="false" customHeight="false" outlineLevel="0" collapsed="false">
      <c r="A1548" s="2" t="s">
        <v>182</v>
      </c>
      <c r="B1548" s="2" t="n">
        <v>745400</v>
      </c>
      <c r="C1548" s="3" t="n">
        <v>43264</v>
      </c>
      <c r="D1548" s="2" t="s">
        <v>21</v>
      </c>
      <c r="E1548" s="2" t="s">
        <v>2</v>
      </c>
      <c r="F1548" s="2" t="n">
        <v>0</v>
      </c>
      <c r="G1548" s="2" t="s">
        <v>3</v>
      </c>
    </row>
    <row r="1549" customFormat="false" ht="12.8" hidden="false" customHeight="false" outlineLevel="0" collapsed="false">
      <c r="A1549" s="2" t="s">
        <v>0</v>
      </c>
      <c r="B1549" s="2" t="n">
        <v>559233</v>
      </c>
      <c r="C1549" s="3" t="n">
        <v>43264</v>
      </c>
      <c r="D1549" s="2" t="s">
        <v>22</v>
      </c>
      <c r="E1549" s="2" t="s">
        <v>2</v>
      </c>
      <c r="F1549" s="2" t="n">
        <v>0</v>
      </c>
      <c r="G1549" s="2" t="s">
        <v>3</v>
      </c>
    </row>
    <row r="1550" customFormat="false" ht="12.8" hidden="false" customHeight="false" outlineLevel="0" collapsed="false">
      <c r="A1550" s="2" t="s">
        <v>182</v>
      </c>
      <c r="B1550" s="2" t="n">
        <v>745413</v>
      </c>
      <c r="C1550" s="3" t="n">
        <v>43264</v>
      </c>
      <c r="D1550" s="2" t="s">
        <v>21</v>
      </c>
      <c r="E1550" s="2" t="s">
        <v>2</v>
      </c>
      <c r="F1550" s="2" t="n">
        <v>0</v>
      </c>
      <c r="G1550" s="2" t="s">
        <v>3</v>
      </c>
    </row>
    <row r="1551" customFormat="false" ht="12.8" hidden="false" customHeight="false" outlineLevel="0" collapsed="false">
      <c r="A1551" s="2" t="s">
        <v>79</v>
      </c>
      <c r="C1551" s="3" t="n">
        <v>43264</v>
      </c>
      <c r="D1551" s="2" t="s">
        <v>624</v>
      </c>
      <c r="E1551" s="2" t="s">
        <v>2</v>
      </c>
      <c r="F1551" s="2" t="n">
        <v>0</v>
      </c>
      <c r="G1551" s="2" t="s">
        <v>3</v>
      </c>
    </row>
    <row r="1552" customFormat="false" ht="12.8" hidden="false" customHeight="false" outlineLevel="0" collapsed="false">
      <c r="A1552" s="2" t="s">
        <v>112</v>
      </c>
      <c r="B1552" s="2" t="n">
        <v>564193</v>
      </c>
      <c r="C1552" s="3" t="n">
        <v>43264</v>
      </c>
      <c r="D1552" s="2" t="s">
        <v>152</v>
      </c>
      <c r="E1552" s="2" t="s">
        <v>2</v>
      </c>
      <c r="F1552" s="2" t="n">
        <v>0</v>
      </c>
      <c r="G1552" s="2" t="s">
        <v>3</v>
      </c>
    </row>
    <row r="1553" customFormat="false" ht="12.8" hidden="false" customHeight="false" outlineLevel="0" collapsed="false">
      <c r="A1553" s="2" t="s">
        <v>110</v>
      </c>
      <c r="B1553" s="2" t="n">
        <v>33313</v>
      </c>
      <c r="C1553" s="3" t="n">
        <v>43264</v>
      </c>
      <c r="D1553" s="2" t="s">
        <v>21</v>
      </c>
      <c r="E1553" s="2" t="s">
        <v>2</v>
      </c>
      <c r="F1553" s="2" t="n">
        <v>0</v>
      </c>
      <c r="G1553" s="2" t="s">
        <v>3</v>
      </c>
    </row>
    <row r="1554" customFormat="false" ht="12.8" hidden="false" customHeight="false" outlineLevel="0" collapsed="false">
      <c r="A1554" s="2" t="s">
        <v>0</v>
      </c>
      <c r="B1554" s="2" t="n">
        <v>559278</v>
      </c>
      <c r="C1554" s="3" t="n">
        <v>43264</v>
      </c>
      <c r="D1554" s="2" t="s">
        <v>21</v>
      </c>
      <c r="E1554" s="2" t="s">
        <v>2</v>
      </c>
      <c r="F1554" s="2" t="n">
        <v>0</v>
      </c>
      <c r="G1554" s="2" t="s">
        <v>3</v>
      </c>
    </row>
    <row r="1555" customFormat="false" ht="12.8" hidden="false" customHeight="false" outlineLevel="0" collapsed="false">
      <c r="A1555" s="2" t="s">
        <v>0</v>
      </c>
      <c r="B1555" s="2" t="n">
        <v>559287</v>
      </c>
      <c r="C1555" s="3" t="n">
        <v>43264</v>
      </c>
      <c r="D1555" s="2" t="s">
        <v>21</v>
      </c>
      <c r="E1555" s="2" t="s">
        <v>2</v>
      </c>
      <c r="F1555" s="2" t="n">
        <v>0</v>
      </c>
      <c r="G1555" s="2" t="s">
        <v>3</v>
      </c>
    </row>
    <row r="1556" customFormat="false" ht="12.8" hidden="false" customHeight="false" outlineLevel="0" collapsed="false">
      <c r="A1556" s="2" t="s">
        <v>130</v>
      </c>
      <c r="B1556" s="2" t="n">
        <v>578419</v>
      </c>
      <c r="C1556" s="3" t="n">
        <v>43264</v>
      </c>
      <c r="D1556" s="2" t="s">
        <v>22</v>
      </c>
      <c r="E1556" s="2" t="s">
        <v>2</v>
      </c>
      <c r="F1556" s="2" t="n">
        <v>0</v>
      </c>
      <c r="G1556" s="2" t="s">
        <v>3</v>
      </c>
    </row>
    <row r="1557" customFormat="false" ht="12.8" hidden="false" customHeight="false" outlineLevel="0" collapsed="false">
      <c r="A1557" s="2" t="s">
        <v>182</v>
      </c>
      <c r="B1557" s="2" t="n">
        <v>745526</v>
      </c>
      <c r="C1557" s="3" t="n">
        <v>43265</v>
      </c>
      <c r="D1557" s="2" t="s">
        <v>17</v>
      </c>
      <c r="E1557" s="2" t="s">
        <v>2</v>
      </c>
      <c r="F1557" s="2" t="n">
        <v>0</v>
      </c>
      <c r="G1557" s="2" t="s">
        <v>3</v>
      </c>
    </row>
    <row r="1558" customFormat="false" ht="12.8" hidden="false" customHeight="false" outlineLevel="0" collapsed="false">
      <c r="A1558" s="2" t="s">
        <v>194</v>
      </c>
      <c r="B1558" s="2" t="n">
        <v>465683</v>
      </c>
      <c r="C1558" s="3" t="n">
        <v>43265</v>
      </c>
      <c r="D1558" s="2" t="s">
        <v>799</v>
      </c>
      <c r="E1558" s="2" t="s">
        <v>8</v>
      </c>
      <c r="F1558" s="2" t="n">
        <v>1</v>
      </c>
      <c r="G1558" s="2" t="s">
        <v>206</v>
      </c>
    </row>
    <row r="1559" customFormat="false" ht="12.8" hidden="false" customHeight="false" outlineLevel="0" collapsed="false">
      <c r="A1559" s="2" t="s">
        <v>194</v>
      </c>
      <c r="B1559" s="2" t="n">
        <v>465685</v>
      </c>
      <c r="C1559" s="3" t="n">
        <v>43265</v>
      </c>
      <c r="D1559" s="2" t="s">
        <v>1100</v>
      </c>
      <c r="E1559" s="2" t="s">
        <v>8</v>
      </c>
      <c r="F1559" s="2" t="n">
        <v>1</v>
      </c>
      <c r="G1559" s="2" t="s">
        <v>608</v>
      </c>
    </row>
    <row r="1560" customFormat="false" ht="12.8" hidden="false" customHeight="false" outlineLevel="0" collapsed="false">
      <c r="A1560" s="2" t="s">
        <v>0</v>
      </c>
      <c r="B1560" s="2" t="n">
        <v>559383</v>
      </c>
      <c r="C1560" s="3" t="n">
        <v>43265</v>
      </c>
      <c r="D1560" s="2" t="s">
        <v>35</v>
      </c>
      <c r="E1560" s="2" t="s">
        <v>2</v>
      </c>
      <c r="F1560" s="2" t="n">
        <v>0</v>
      </c>
      <c r="G1560" s="2" t="s">
        <v>3</v>
      </c>
    </row>
    <row r="1561" customFormat="false" ht="12.8" hidden="false" customHeight="false" outlineLevel="0" collapsed="false">
      <c r="A1561" s="2" t="s">
        <v>112</v>
      </c>
      <c r="B1561" s="2" t="n">
        <v>563218</v>
      </c>
      <c r="C1561" s="3" t="n">
        <v>43265</v>
      </c>
      <c r="D1561" s="2" t="s">
        <v>21</v>
      </c>
      <c r="E1561" s="2" t="s">
        <v>2</v>
      </c>
      <c r="F1561" s="2" t="n">
        <v>0</v>
      </c>
      <c r="G1561" s="2" t="s">
        <v>3</v>
      </c>
    </row>
    <row r="1562" customFormat="false" ht="12.8" hidden="false" customHeight="false" outlineLevel="0" collapsed="false">
      <c r="A1562" s="2" t="s">
        <v>130</v>
      </c>
      <c r="B1562" s="2" t="n">
        <v>578083</v>
      </c>
      <c r="C1562" s="3" t="n">
        <v>43265</v>
      </c>
      <c r="D1562" s="2" t="s">
        <v>22</v>
      </c>
      <c r="E1562" s="2" t="s">
        <v>2</v>
      </c>
      <c r="F1562" s="2" t="n">
        <v>0</v>
      </c>
      <c r="G1562" s="2" t="s">
        <v>3</v>
      </c>
    </row>
    <row r="1563" customFormat="false" ht="12.8" hidden="false" customHeight="false" outlineLevel="0" collapsed="false">
      <c r="A1563" s="2" t="s">
        <v>79</v>
      </c>
      <c r="B1563" s="2" t="n">
        <v>467178</v>
      </c>
      <c r="C1563" s="3" t="n">
        <v>43266</v>
      </c>
      <c r="D1563" s="2" t="s">
        <v>62</v>
      </c>
      <c r="E1563" s="2" t="s">
        <v>8</v>
      </c>
      <c r="F1563" s="2" t="n">
        <v>1</v>
      </c>
      <c r="G1563" s="2" t="s">
        <v>608</v>
      </c>
    </row>
    <row r="1564" customFormat="false" ht="12.8" hidden="false" customHeight="false" outlineLevel="0" collapsed="false">
      <c r="A1564" s="2" t="s">
        <v>182</v>
      </c>
      <c r="B1564" s="2" t="n">
        <v>745697</v>
      </c>
      <c r="C1564" s="3" t="n">
        <v>43266</v>
      </c>
      <c r="D1564" s="2" t="s">
        <v>1923</v>
      </c>
      <c r="E1564" s="2" t="s">
        <v>2</v>
      </c>
      <c r="F1564" s="2" t="n">
        <v>0</v>
      </c>
      <c r="G1564" s="2" t="s">
        <v>3</v>
      </c>
    </row>
    <row r="1565" customFormat="false" ht="12.8" hidden="false" customHeight="false" outlineLevel="0" collapsed="false">
      <c r="A1565" s="2" t="s">
        <v>151</v>
      </c>
      <c r="B1565" s="2" t="n">
        <v>602515</v>
      </c>
      <c r="C1565" s="3" t="n">
        <v>43266</v>
      </c>
      <c r="D1565" s="2" t="s">
        <v>2013</v>
      </c>
      <c r="E1565" s="2" t="s">
        <v>2</v>
      </c>
      <c r="F1565" s="2" t="n">
        <v>0</v>
      </c>
      <c r="G1565" s="2" t="s">
        <v>3</v>
      </c>
    </row>
    <row r="1566" customFormat="false" ht="12.8" hidden="false" customHeight="false" outlineLevel="0" collapsed="false">
      <c r="A1566" s="2" t="s">
        <v>0</v>
      </c>
      <c r="C1566" s="3" t="n">
        <v>43266</v>
      </c>
      <c r="D1566" s="2" t="s">
        <v>87</v>
      </c>
      <c r="E1566" s="2" t="s">
        <v>2</v>
      </c>
      <c r="F1566" s="2" t="s">
        <v>83</v>
      </c>
      <c r="G1566" s="2" t="s">
        <v>83</v>
      </c>
    </row>
    <row r="1567" customFormat="false" ht="12.8" hidden="false" customHeight="false" outlineLevel="0" collapsed="false">
      <c r="A1567" s="2" t="s">
        <v>110</v>
      </c>
      <c r="B1567" s="2" t="n">
        <v>34858</v>
      </c>
      <c r="C1567" s="3" t="n">
        <v>43266</v>
      </c>
      <c r="D1567" s="2" t="s">
        <v>21</v>
      </c>
      <c r="E1567" s="2" t="s">
        <v>2</v>
      </c>
      <c r="F1567" s="2" t="n">
        <v>0</v>
      </c>
      <c r="G1567" s="2" t="s">
        <v>3</v>
      </c>
    </row>
    <row r="1568" customFormat="false" ht="12.8" hidden="false" customHeight="false" outlineLevel="0" collapsed="false">
      <c r="A1568" s="2" t="s">
        <v>182</v>
      </c>
      <c r="B1568" s="2" t="n">
        <v>745719</v>
      </c>
      <c r="C1568" s="3" t="n">
        <v>43266</v>
      </c>
      <c r="D1568" s="2" t="s">
        <v>2014</v>
      </c>
      <c r="E1568" s="2" t="s">
        <v>8</v>
      </c>
      <c r="F1568" s="2" t="s">
        <v>83</v>
      </c>
      <c r="G1568" s="2" t="s">
        <v>83</v>
      </c>
    </row>
    <row r="1569" customFormat="false" ht="12.8" hidden="false" customHeight="false" outlineLevel="0" collapsed="false">
      <c r="A1569" s="2" t="s">
        <v>194</v>
      </c>
      <c r="B1569" s="2" t="n">
        <v>465739</v>
      </c>
      <c r="C1569" s="3" t="n">
        <v>43266</v>
      </c>
      <c r="D1569" s="2" t="s">
        <v>767</v>
      </c>
      <c r="E1569" s="2" t="s">
        <v>2</v>
      </c>
      <c r="F1569" s="2" t="n">
        <v>0</v>
      </c>
      <c r="G1569" s="2" t="s">
        <v>3</v>
      </c>
    </row>
    <row r="1570" customFormat="false" ht="12.8" hidden="false" customHeight="false" outlineLevel="0" collapsed="false">
      <c r="A1570" s="2" t="s">
        <v>194</v>
      </c>
      <c r="C1570" s="3" t="n">
        <v>43266</v>
      </c>
      <c r="D1570" s="2" t="s">
        <v>13</v>
      </c>
      <c r="E1570" s="2" t="s">
        <v>2</v>
      </c>
      <c r="F1570" s="2" t="n">
        <v>0</v>
      </c>
      <c r="G1570" s="2" t="s">
        <v>3</v>
      </c>
    </row>
    <row r="1571" customFormat="false" ht="12.8" hidden="false" customHeight="false" outlineLevel="0" collapsed="false">
      <c r="A1571" s="2" t="s">
        <v>0</v>
      </c>
      <c r="B1571" s="2" t="n">
        <v>559601</v>
      </c>
      <c r="C1571" s="3" t="n">
        <v>43267</v>
      </c>
      <c r="D1571" s="2" t="s">
        <v>21</v>
      </c>
      <c r="E1571" s="2" t="s">
        <v>2</v>
      </c>
      <c r="F1571" s="2" t="n">
        <v>0</v>
      </c>
      <c r="G1571" s="2" t="s">
        <v>3</v>
      </c>
    </row>
    <row r="1572" customFormat="false" ht="12.8" hidden="false" customHeight="false" outlineLevel="0" collapsed="false">
      <c r="A1572" s="2" t="s">
        <v>79</v>
      </c>
      <c r="B1572" s="2" t="n">
        <v>467178</v>
      </c>
      <c r="C1572" s="3" t="n">
        <v>43267</v>
      </c>
      <c r="D1572" s="2" t="s">
        <v>56</v>
      </c>
      <c r="E1572" s="2" t="s">
        <v>8</v>
      </c>
      <c r="F1572" s="2" t="n">
        <v>2</v>
      </c>
      <c r="G1572" s="2" t="s">
        <v>974</v>
      </c>
    </row>
    <row r="1573" customFormat="false" ht="12.8" hidden="false" customHeight="false" outlineLevel="0" collapsed="false">
      <c r="A1573" s="2" t="s">
        <v>194</v>
      </c>
      <c r="B1573" s="2" t="n">
        <v>465570</v>
      </c>
      <c r="C1573" s="3" t="n">
        <v>43267</v>
      </c>
      <c r="D1573" s="2" t="s">
        <v>26</v>
      </c>
      <c r="E1573" s="2" t="s">
        <v>2</v>
      </c>
      <c r="F1573" s="2" t="n">
        <v>0</v>
      </c>
      <c r="G1573" s="2" t="s">
        <v>3</v>
      </c>
    </row>
    <row r="1574" customFormat="false" ht="12.8" hidden="false" customHeight="false" outlineLevel="0" collapsed="false">
      <c r="A1574" s="2" t="s">
        <v>0</v>
      </c>
      <c r="C1574" s="3" t="n">
        <v>43268</v>
      </c>
      <c r="D1574" s="2" t="s">
        <v>1841</v>
      </c>
      <c r="E1574" s="2" t="s">
        <v>2</v>
      </c>
      <c r="F1574" s="2" t="n">
        <v>0</v>
      </c>
      <c r="G1574" s="2" t="s">
        <v>3</v>
      </c>
    </row>
    <row r="1575" customFormat="false" ht="12.8" hidden="false" customHeight="false" outlineLevel="0" collapsed="false">
      <c r="A1575" s="2" t="s">
        <v>194</v>
      </c>
      <c r="B1575" s="2" t="n">
        <v>467307</v>
      </c>
      <c r="C1575" s="3" t="n">
        <v>43268</v>
      </c>
      <c r="D1575" s="2" t="s">
        <v>21</v>
      </c>
      <c r="E1575" s="2" t="s">
        <v>2</v>
      </c>
      <c r="F1575" s="2" t="n">
        <v>0</v>
      </c>
      <c r="G1575" s="2" t="s">
        <v>3</v>
      </c>
    </row>
    <row r="1576" customFormat="false" ht="12.8" hidden="false" customHeight="false" outlineLevel="0" collapsed="false">
      <c r="A1576" s="2" t="s">
        <v>130</v>
      </c>
      <c r="C1576" s="3" t="n">
        <v>43269</v>
      </c>
      <c r="D1576" s="2" t="s">
        <v>878</v>
      </c>
      <c r="E1576" s="2" t="s">
        <v>8</v>
      </c>
      <c r="F1576" s="2" t="n">
        <v>0</v>
      </c>
      <c r="G1576" s="2" t="s">
        <v>3</v>
      </c>
    </row>
    <row r="1577" customFormat="false" ht="12.8" hidden="false" customHeight="false" outlineLevel="0" collapsed="false">
      <c r="A1577" s="2" t="s">
        <v>79</v>
      </c>
      <c r="B1577" s="2" t="n">
        <v>467337</v>
      </c>
      <c r="C1577" s="3" t="n">
        <v>43269</v>
      </c>
      <c r="D1577" s="2" t="s">
        <v>17</v>
      </c>
      <c r="E1577" s="2" t="s">
        <v>2</v>
      </c>
      <c r="F1577" s="2" t="n">
        <v>0</v>
      </c>
      <c r="G1577" s="2" t="s">
        <v>3</v>
      </c>
    </row>
    <row r="1578" customFormat="false" ht="12.8" hidden="false" customHeight="false" outlineLevel="0" collapsed="false">
      <c r="A1578" s="2" t="s">
        <v>112</v>
      </c>
      <c r="B1578" s="2" t="n">
        <v>564565</v>
      </c>
      <c r="C1578" s="3" t="n">
        <v>43269</v>
      </c>
      <c r="D1578" s="2" t="s">
        <v>21</v>
      </c>
      <c r="E1578" s="2" t="s">
        <v>2</v>
      </c>
      <c r="F1578" s="2" t="n">
        <v>0</v>
      </c>
      <c r="G1578" s="2" t="s">
        <v>3</v>
      </c>
    </row>
    <row r="1579" customFormat="false" ht="12.8" hidden="false" customHeight="false" outlineLevel="0" collapsed="false">
      <c r="A1579" s="2" t="s">
        <v>194</v>
      </c>
      <c r="B1579" s="2" t="n">
        <v>465879</v>
      </c>
      <c r="C1579" s="3" t="n">
        <v>43269</v>
      </c>
      <c r="D1579" s="2" t="s">
        <v>24</v>
      </c>
      <c r="E1579" s="2" t="s">
        <v>2</v>
      </c>
      <c r="F1579" s="2" t="n">
        <v>0</v>
      </c>
      <c r="G1579" s="2" t="s">
        <v>3</v>
      </c>
    </row>
    <row r="1580" customFormat="false" ht="12.8" hidden="false" customHeight="false" outlineLevel="0" collapsed="false">
      <c r="A1580" s="2" t="s">
        <v>182</v>
      </c>
      <c r="B1580" s="2" t="n">
        <v>746238</v>
      </c>
      <c r="C1580" s="3" t="n">
        <v>43270</v>
      </c>
      <c r="D1580" s="2" t="s">
        <v>92</v>
      </c>
      <c r="E1580" s="2" t="s">
        <v>2</v>
      </c>
      <c r="F1580" s="2" t="n">
        <v>0</v>
      </c>
      <c r="G1580" s="2" t="s">
        <v>3</v>
      </c>
    </row>
    <row r="1581" customFormat="false" ht="12.8" hidden="false" customHeight="false" outlineLevel="0" collapsed="false">
      <c r="A1581" s="2" t="s">
        <v>0</v>
      </c>
      <c r="B1581" s="2" t="n">
        <v>559934</v>
      </c>
      <c r="C1581" s="3" t="n">
        <v>43270</v>
      </c>
      <c r="D1581" s="2" t="s">
        <v>92</v>
      </c>
      <c r="E1581" s="2" t="s">
        <v>8</v>
      </c>
      <c r="F1581" s="2" t="n">
        <v>0</v>
      </c>
      <c r="G1581" s="2" t="s">
        <v>3</v>
      </c>
    </row>
    <row r="1582" customFormat="false" ht="12.8" hidden="false" customHeight="false" outlineLevel="0" collapsed="false">
      <c r="A1582" s="2" t="s">
        <v>130</v>
      </c>
      <c r="B1582" s="2" t="n">
        <v>579194</v>
      </c>
      <c r="C1582" s="3" t="n">
        <v>43271</v>
      </c>
      <c r="D1582" s="2" t="s">
        <v>101</v>
      </c>
      <c r="E1582" s="2" t="s">
        <v>2</v>
      </c>
      <c r="F1582" s="2" t="n">
        <v>0</v>
      </c>
      <c r="G1582" s="2" t="s">
        <v>3</v>
      </c>
    </row>
    <row r="1583" customFormat="false" ht="12.8" hidden="false" customHeight="false" outlineLevel="0" collapsed="false">
      <c r="A1583" s="2" t="s">
        <v>130</v>
      </c>
      <c r="B1583" s="2" t="n">
        <v>579310</v>
      </c>
      <c r="C1583" s="3" t="n">
        <v>43271</v>
      </c>
      <c r="D1583" s="2" t="s">
        <v>36</v>
      </c>
      <c r="E1583" s="2" t="s">
        <v>2</v>
      </c>
      <c r="F1583" s="2" t="n">
        <v>0</v>
      </c>
      <c r="G1583" s="2" t="s">
        <v>3</v>
      </c>
    </row>
    <row r="1584" customFormat="false" ht="12.8" hidden="false" customHeight="false" outlineLevel="0" collapsed="false">
      <c r="A1584" s="2" t="s">
        <v>160</v>
      </c>
      <c r="B1584" s="2" t="n">
        <v>341588</v>
      </c>
      <c r="C1584" s="3" t="n">
        <v>43274</v>
      </c>
      <c r="D1584" s="2" t="s">
        <v>17</v>
      </c>
      <c r="E1584" s="2" t="s">
        <v>2</v>
      </c>
      <c r="F1584" s="2" t="n">
        <v>0</v>
      </c>
      <c r="G1584" s="2" t="s">
        <v>3</v>
      </c>
    </row>
    <row r="1585" customFormat="false" ht="12.8" hidden="false" customHeight="false" outlineLevel="0" collapsed="false">
      <c r="A1585" s="2" t="s">
        <v>0</v>
      </c>
      <c r="B1585" s="2" t="n">
        <v>560456</v>
      </c>
      <c r="C1585" s="3" t="n">
        <v>43276</v>
      </c>
      <c r="D1585" s="2" t="s">
        <v>152</v>
      </c>
      <c r="E1585" s="2" t="s">
        <v>2</v>
      </c>
      <c r="F1585" s="2" t="n">
        <v>0</v>
      </c>
      <c r="G1585" s="2" t="s">
        <v>3</v>
      </c>
    </row>
    <row r="1586" customFormat="false" ht="12.8" hidden="false" customHeight="false" outlineLevel="0" collapsed="false">
      <c r="A1586" s="2" t="s">
        <v>194</v>
      </c>
      <c r="B1586" s="2" t="n">
        <v>466245</v>
      </c>
      <c r="C1586" s="3" t="n">
        <v>43276</v>
      </c>
      <c r="D1586" s="2" t="s">
        <v>2015</v>
      </c>
      <c r="E1586" s="2" t="s">
        <v>8</v>
      </c>
      <c r="F1586" s="2" t="n">
        <v>0</v>
      </c>
      <c r="G1586" s="2" t="s">
        <v>3</v>
      </c>
    </row>
    <row r="1587" customFormat="false" ht="12.8" hidden="false" customHeight="false" outlineLevel="0" collapsed="false">
      <c r="A1587" s="2" t="s">
        <v>130</v>
      </c>
      <c r="C1587" s="3" t="n">
        <v>43278</v>
      </c>
      <c r="D1587" s="2" t="s">
        <v>26</v>
      </c>
      <c r="E1587" s="2" t="s">
        <v>2</v>
      </c>
      <c r="F1587" s="2" t="n">
        <v>0</v>
      </c>
      <c r="G1587" s="2" t="s">
        <v>3</v>
      </c>
    </row>
    <row r="1588" customFormat="false" ht="12.8" hidden="false" customHeight="false" outlineLevel="0" collapsed="false">
      <c r="A1588" s="2" t="s">
        <v>112</v>
      </c>
      <c r="B1588" s="2" t="n">
        <v>565394</v>
      </c>
      <c r="C1588" s="3" t="n">
        <v>43279</v>
      </c>
      <c r="D1588" s="2" t="s">
        <v>26</v>
      </c>
      <c r="E1588" s="2" t="s">
        <v>8</v>
      </c>
      <c r="F1588" s="2" t="n">
        <v>1</v>
      </c>
      <c r="G1588" s="2" t="s">
        <v>1485</v>
      </c>
    </row>
    <row r="1589" customFormat="false" ht="12.8" hidden="false" customHeight="false" outlineLevel="0" collapsed="false">
      <c r="A1589" s="2" t="s">
        <v>79</v>
      </c>
      <c r="C1589" s="3" t="n">
        <v>43279</v>
      </c>
      <c r="D1589" s="2" t="s">
        <v>122</v>
      </c>
      <c r="E1589" s="2" t="s">
        <v>8</v>
      </c>
      <c r="F1589" s="2" t="n">
        <v>0</v>
      </c>
      <c r="G1589" s="2" t="s">
        <v>3</v>
      </c>
    </row>
    <row r="1590" customFormat="false" ht="12.8" hidden="false" customHeight="false" outlineLevel="0" collapsed="false">
      <c r="A1590" s="2" t="s">
        <v>182</v>
      </c>
      <c r="C1590" s="3" t="n">
        <v>43281</v>
      </c>
      <c r="D1590" s="2" t="s">
        <v>1483</v>
      </c>
      <c r="E1590" s="2" t="s">
        <v>8</v>
      </c>
      <c r="F1590" s="2" t="n">
        <v>1</v>
      </c>
      <c r="G1590" s="2" t="s">
        <v>1484</v>
      </c>
    </row>
    <row r="1591" customFormat="false" ht="12.8" hidden="false" customHeight="false" outlineLevel="0" collapsed="false">
      <c r="A1591" s="2" t="s">
        <v>0</v>
      </c>
      <c r="B1591" s="2" t="n">
        <v>561473</v>
      </c>
      <c r="C1591" s="3" t="n">
        <v>43284</v>
      </c>
      <c r="D1591" s="2" t="s">
        <v>22</v>
      </c>
      <c r="E1591" s="2" t="s">
        <v>2</v>
      </c>
      <c r="F1591" s="2" t="n">
        <v>0</v>
      </c>
      <c r="G1591" s="2" t="s">
        <v>3</v>
      </c>
    </row>
    <row r="1592" customFormat="false" ht="12.8" hidden="false" customHeight="false" outlineLevel="0" collapsed="false">
      <c r="A1592" s="2" t="s">
        <v>130</v>
      </c>
      <c r="B1592" s="2" t="n">
        <v>580306</v>
      </c>
      <c r="C1592" s="3" t="n">
        <v>43285</v>
      </c>
      <c r="D1592" s="2" t="s">
        <v>1051</v>
      </c>
      <c r="E1592" s="2" t="s">
        <v>8</v>
      </c>
      <c r="F1592" s="2" t="n">
        <v>2</v>
      </c>
      <c r="G1592" s="2" t="s">
        <v>1052</v>
      </c>
    </row>
    <row r="1593" customFormat="false" ht="12.8" hidden="false" customHeight="false" outlineLevel="0" collapsed="false">
      <c r="A1593" s="2" t="s">
        <v>79</v>
      </c>
      <c r="B1593" s="2" t="n">
        <v>468416</v>
      </c>
      <c r="C1593" s="3" t="n">
        <v>43287</v>
      </c>
      <c r="D1593" s="2" t="s">
        <v>2016</v>
      </c>
      <c r="E1593" s="2" t="s">
        <v>2</v>
      </c>
      <c r="F1593" s="2" t="n">
        <v>0</v>
      </c>
      <c r="G1593" s="2" t="s">
        <v>3</v>
      </c>
    </row>
    <row r="1594" customFormat="false" ht="12.8" hidden="false" customHeight="false" outlineLevel="0" collapsed="false">
      <c r="A1594" s="2" t="s">
        <v>160</v>
      </c>
      <c r="B1594" s="2" t="n">
        <v>342640</v>
      </c>
      <c r="C1594" s="3" t="n">
        <v>43288</v>
      </c>
      <c r="D1594" s="2" t="s">
        <v>1948</v>
      </c>
      <c r="E1594" s="2" t="s">
        <v>2</v>
      </c>
      <c r="F1594" s="2" t="n">
        <v>0</v>
      </c>
      <c r="G1594" s="2" t="s">
        <v>3</v>
      </c>
    </row>
    <row r="1595" customFormat="false" ht="12.8" hidden="false" customHeight="false" outlineLevel="0" collapsed="false">
      <c r="A1595" s="2" t="s">
        <v>0</v>
      </c>
      <c r="B1595" s="2" t="n">
        <v>562107</v>
      </c>
      <c r="C1595" s="3" t="n">
        <v>43289</v>
      </c>
      <c r="D1595" s="2" t="s">
        <v>13</v>
      </c>
      <c r="E1595" s="2" t="s">
        <v>8</v>
      </c>
      <c r="F1595" s="2" t="n">
        <v>0</v>
      </c>
      <c r="G1595" s="2" t="s">
        <v>3</v>
      </c>
    </row>
    <row r="1596" customFormat="false" ht="12.8" hidden="false" customHeight="false" outlineLevel="0" collapsed="false">
      <c r="A1596" s="2" t="s">
        <v>0</v>
      </c>
      <c r="B1596" s="2" t="n">
        <v>562120</v>
      </c>
      <c r="C1596" s="3" t="n">
        <v>43289</v>
      </c>
      <c r="D1596" s="2" t="s">
        <v>13</v>
      </c>
      <c r="E1596" s="2" t="s">
        <v>2</v>
      </c>
      <c r="F1596" s="2" t="n">
        <v>0</v>
      </c>
      <c r="G1596" s="2" t="s">
        <v>3</v>
      </c>
    </row>
    <row r="1597" customFormat="false" ht="12.8" hidden="false" customHeight="false" outlineLevel="0" collapsed="false">
      <c r="A1597" s="2" t="s">
        <v>79</v>
      </c>
      <c r="B1597" s="2" t="n">
        <v>468698</v>
      </c>
      <c r="C1597" s="3" t="n">
        <v>43292</v>
      </c>
      <c r="D1597" s="2" t="s">
        <v>1094</v>
      </c>
      <c r="E1597" s="2" t="s">
        <v>2</v>
      </c>
      <c r="F1597" s="2" t="n">
        <v>1</v>
      </c>
      <c r="G1597" s="2" t="s">
        <v>206</v>
      </c>
    </row>
    <row r="1598" customFormat="false" ht="12.8" hidden="false" customHeight="false" outlineLevel="0" collapsed="false">
      <c r="A1598" s="2" t="s">
        <v>79</v>
      </c>
      <c r="B1598" s="2" t="n">
        <v>468896</v>
      </c>
      <c r="C1598" s="3" t="n">
        <v>43295</v>
      </c>
      <c r="D1598" s="2" t="s">
        <v>57</v>
      </c>
      <c r="E1598" s="2" t="s">
        <v>2</v>
      </c>
      <c r="F1598" s="2" t="n">
        <v>0</v>
      </c>
      <c r="G1598" s="2" t="s">
        <v>3</v>
      </c>
    </row>
    <row r="1599" customFormat="false" ht="12.8" hidden="false" customHeight="false" outlineLevel="0" collapsed="false">
      <c r="A1599" s="2" t="s">
        <v>79</v>
      </c>
      <c r="B1599" s="2" t="n">
        <v>467194</v>
      </c>
      <c r="C1599" s="3" t="n">
        <v>43298</v>
      </c>
      <c r="D1599" s="2" t="s">
        <v>43</v>
      </c>
      <c r="E1599" s="2" t="s">
        <v>2</v>
      </c>
      <c r="F1599" s="2" t="n">
        <v>0</v>
      </c>
      <c r="G1599" s="2" t="s">
        <v>3</v>
      </c>
    </row>
    <row r="1600" customFormat="false" ht="12.8" hidden="false" customHeight="false" outlineLevel="0" collapsed="false">
      <c r="A1600" s="2" t="s">
        <v>79</v>
      </c>
      <c r="B1600" s="2" t="n">
        <v>469314</v>
      </c>
      <c r="C1600" s="3" t="n">
        <v>43302</v>
      </c>
      <c r="D1600" s="2" t="s">
        <v>13</v>
      </c>
      <c r="E1600" s="2" t="s">
        <v>2</v>
      </c>
      <c r="F1600" s="2" t="n">
        <v>0</v>
      </c>
      <c r="G1600" s="2" t="s">
        <v>3</v>
      </c>
    </row>
    <row r="1601" customFormat="false" ht="12.8" hidden="false" customHeight="false" outlineLevel="0" collapsed="false">
      <c r="A1601" s="2" t="s">
        <v>194</v>
      </c>
      <c r="B1601" s="2" t="n">
        <v>467447</v>
      </c>
      <c r="C1601" s="3" t="n">
        <v>43303</v>
      </c>
      <c r="D1601" s="2" t="s">
        <v>26</v>
      </c>
      <c r="E1601" s="2" t="s">
        <v>2</v>
      </c>
      <c r="F1601" s="2" t="n">
        <v>0</v>
      </c>
      <c r="G1601" s="2" t="s">
        <v>3</v>
      </c>
    </row>
    <row r="1602" customFormat="false" ht="12.8" hidden="false" customHeight="false" outlineLevel="0" collapsed="false">
      <c r="A1602" s="2" t="s">
        <v>0</v>
      </c>
      <c r="B1602" s="2" t="n">
        <v>563734</v>
      </c>
      <c r="C1602" s="3" t="n">
        <v>43303</v>
      </c>
      <c r="D1602" s="2" t="s">
        <v>642</v>
      </c>
      <c r="E1602" s="2" t="s">
        <v>8</v>
      </c>
      <c r="F1602" s="2" t="n">
        <v>2</v>
      </c>
      <c r="G1602" s="2" t="s">
        <v>643</v>
      </c>
    </row>
    <row r="1603" customFormat="false" ht="12.8" hidden="false" customHeight="false" outlineLevel="0" collapsed="false">
      <c r="A1603" s="2" t="s">
        <v>79</v>
      </c>
      <c r="B1603" s="2" t="n">
        <v>469927</v>
      </c>
      <c r="C1603" s="3" t="n">
        <v>43313</v>
      </c>
      <c r="D1603" s="2" t="s">
        <v>43</v>
      </c>
      <c r="E1603" s="2" t="s">
        <v>2</v>
      </c>
      <c r="F1603" s="2" t="n">
        <v>0</v>
      </c>
      <c r="G1603" s="2" t="s">
        <v>3</v>
      </c>
    </row>
    <row r="1604" customFormat="false" ht="12.8" hidden="false" customHeight="false" outlineLevel="0" collapsed="false">
      <c r="A1604" s="2" t="s">
        <v>0</v>
      </c>
      <c r="B1604" s="2" t="n">
        <v>564755</v>
      </c>
      <c r="C1604" s="3" t="n">
        <v>43313</v>
      </c>
      <c r="D1604" s="2" t="s">
        <v>1335</v>
      </c>
      <c r="E1604" s="2" t="s">
        <v>2</v>
      </c>
      <c r="F1604" s="2" t="n">
        <v>2</v>
      </c>
      <c r="G1604" s="2" t="s">
        <v>1336</v>
      </c>
    </row>
    <row r="1605" customFormat="false" ht="12.8" hidden="false" customHeight="false" outlineLevel="0" collapsed="false">
      <c r="A1605" s="2" t="s">
        <v>160</v>
      </c>
      <c r="C1605" s="3" t="n">
        <v>43313</v>
      </c>
      <c r="D1605" s="2" t="s">
        <v>157</v>
      </c>
      <c r="E1605" s="2" t="s">
        <v>8</v>
      </c>
      <c r="F1605" s="2" t="n">
        <v>2</v>
      </c>
      <c r="G1605" s="2" t="s">
        <v>1391</v>
      </c>
    </row>
    <row r="1606" customFormat="false" ht="12.8" hidden="false" customHeight="false" outlineLevel="0" collapsed="false">
      <c r="A1606" s="2" t="s">
        <v>0</v>
      </c>
      <c r="B1606" s="2" t="n">
        <v>565526</v>
      </c>
      <c r="C1606" s="3" t="n">
        <v>43319</v>
      </c>
      <c r="D1606" s="2" t="s">
        <v>17</v>
      </c>
      <c r="E1606" s="2" t="s">
        <v>2</v>
      </c>
      <c r="F1606" s="2" t="n">
        <v>0</v>
      </c>
      <c r="G1606" s="2" t="s">
        <v>3</v>
      </c>
    </row>
    <row r="1607" customFormat="false" ht="12.8" hidden="false" customHeight="false" outlineLevel="0" collapsed="false">
      <c r="A1607" s="2" t="s">
        <v>151</v>
      </c>
      <c r="C1607" s="3" t="n">
        <v>43319</v>
      </c>
      <c r="D1607" s="2" t="s">
        <v>2017</v>
      </c>
      <c r="E1607" s="2" t="s">
        <v>2</v>
      </c>
      <c r="F1607" s="2" t="n">
        <v>0</v>
      </c>
      <c r="G1607" s="2" t="s">
        <v>3</v>
      </c>
    </row>
    <row r="1608" customFormat="false" ht="12.8" hidden="false" customHeight="false" outlineLevel="0" collapsed="false">
      <c r="A1608" s="2" t="s">
        <v>160</v>
      </c>
      <c r="B1608" s="2" t="n">
        <v>345042</v>
      </c>
      <c r="C1608" s="3" t="n">
        <v>43320</v>
      </c>
      <c r="D1608" s="2" t="s">
        <v>2018</v>
      </c>
      <c r="E1608" s="2" t="s">
        <v>2</v>
      </c>
      <c r="F1608" s="2" t="n">
        <v>0</v>
      </c>
      <c r="G1608" s="2" t="s">
        <v>3</v>
      </c>
    </row>
    <row r="1609" customFormat="false" ht="12.8" hidden="false" customHeight="false" outlineLevel="0" collapsed="false">
      <c r="A1609" s="2" t="s">
        <v>130</v>
      </c>
      <c r="B1609" s="2" t="n">
        <v>583519</v>
      </c>
      <c r="C1609" s="3" t="n">
        <v>43320</v>
      </c>
      <c r="D1609" s="2" t="s">
        <v>2019</v>
      </c>
      <c r="E1609" s="2" t="s">
        <v>2</v>
      </c>
      <c r="F1609" s="2" t="n">
        <v>0</v>
      </c>
      <c r="G1609" s="2" t="s">
        <v>3</v>
      </c>
    </row>
    <row r="1610" customFormat="false" ht="12.8" hidden="false" customHeight="false" outlineLevel="0" collapsed="false">
      <c r="A1610" s="2" t="s">
        <v>0</v>
      </c>
      <c r="B1610" s="2" t="n">
        <v>565731</v>
      </c>
      <c r="C1610" s="3" t="n">
        <v>43320</v>
      </c>
      <c r="D1610" s="2" t="s">
        <v>140</v>
      </c>
      <c r="E1610" s="2" t="s">
        <v>2</v>
      </c>
      <c r="F1610" s="2" t="n">
        <v>1</v>
      </c>
      <c r="G1610" s="2" t="s">
        <v>572</v>
      </c>
    </row>
    <row r="1611" customFormat="false" ht="12.8" hidden="false" customHeight="false" outlineLevel="0" collapsed="false">
      <c r="A1611" s="2" t="s">
        <v>151</v>
      </c>
      <c r="C1611" s="3" t="n">
        <v>43320</v>
      </c>
      <c r="D1611" s="2" t="s">
        <v>84</v>
      </c>
      <c r="E1611" s="2" t="s">
        <v>2</v>
      </c>
      <c r="F1611" s="2" t="n">
        <v>0</v>
      </c>
      <c r="G1611" s="2" t="s">
        <v>3</v>
      </c>
    </row>
    <row r="1612" customFormat="false" ht="12.8" hidden="false" customHeight="false" outlineLevel="0" collapsed="false">
      <c r="A1612" s="2" t="s">
        <v>182</v>
      </c>
      <c r="B1612" s="2" t="n">
        <v>751023</v>
      </c>
      <c r="C1612" s="3" t="n">
        <v>43320</v>
      </c>
      <c r="D1612" s="2" t="s">
        <v>1881</v>
      </c>
      <c r="E1612" s="2" t="s">
        <v>2</v>
      </c>
      <c r="F1612" s="2" t="n">
        <v>0</v>
      </c>
      <c r="G1612" s="2" t="s">
        <v>3</v>
      </c>
    </row>
    <row r="1613" customFormat="false" ht="12.8" hidden="false" customHeight="false" outlineLevel="0" collapsed="false">
      <c r="A1613" s="2" t="s">
        <v>194</v>
      </c>
      <c r="B1613" s="2" t="n">
        <v>470572</v>
      </c>
      <c r="C1613" s="3" t="n">
        <v>43323</v>
      </c>
      <c r="D1613" s="2" t="s">
        <v>1409</v>
      </c>
      <c r="E1613" s="2" t="s">
        <v>2</v>
      </c>
      <c r="F1613" s="2" t="n">
        <v>2</v>
      </c>
      <c r="G1613" s="2" t="s">
        <v>1410</v>
      </c>
    </row>
    <row r="1614" customFormat="false" ht="12.8" hidden="false" customHeight="false" outlineLevel="0" collapsed="false">
      <c r="A1614" s="2" t="s">
        <v>79</v>
      </c>
      <c r="B1614" s="2" t="n">
        <v>470732</v>
      </c>
      <c r="C1614" s="3" t="n">
        <v>43326</v>
      </c>
      <c r="D1614" s="2" t="s">
        <v>1885</v>
      </c>
      <c r="E1614" s="2" t="s">
        <v>2</v>
      </c>
      <c r="F1614" s="2" t="n">
        <v>0</v>
      </c>
      <c r="G1614" s="2" t="s">
        <v>3</v>
      </c>
    </row>
    <row r="1615" customFormat="false" ht="12.8" hidden="false" customHeight="false" outlineLevel="0" collapsed="false">
      <c r="A1615" s="2" t="s">
        <v>0</v>
      </c>
      <c r="B1615" s="2" t="n">
        <v>566452</v>
      </c>
      <c r="C1615" s="3" t="n">
        <v>43327</v>
      </c>
      <c r="D1615" s="2" t="s">
        <v>17</v>
      </c>
      <c r="E1615" s="2" t="s">
        <v>2</v>
      </c>
      <c r="F1615" s="2" t="n">
        <v>0</v>
      </c>
      <c r="G1615" s="2" t="s">
        <v>3</v>
      </c>
    </row>
    <row r="1616" customFormat="false" ht="12.8" hidden="false" customHeight="false" outlineLevel="0" collapsed="false">
      <c r="A1616" s="2" t="s">
        <v>151</v>
      </c>
      <c r="B1616" s="2" t="n">
        <v>607294</v>
      </c>
      <c r="C1616" s="3" t="n">
        <v>43328</v>
      </c>
      <c r="D1616" s="2" t="s">
        <v>299</v>
      </c>
      <c r="E1616" s="2" t="s">
        <v>8</v>
      </c>
      <c r="F1616" s="2" t="n">
        <v>1</v>
      </c>
      <c r="G1616" s="2" t="s">
        <v>492</v>
      </c>
    </row>
    <row r="1617" customFormat="false" ht="12.8" hidden="false" customHeight="false" outlineLevel="0" collapsed="false">
      <c r="A1617" s="2" t="s">
        <v>79</v>
      </c>
      <c r="B1617" s="2" t="n">
        <v>470932</v>
      </c>
      <c r="C1617" s="3" t="n">
        <v>43329</v>
      </c>
      <c r="D1617" s="2" t="s">
        <v>2020</v>
      </c>
      <c r="E1617" s="2" t="s">
        <v>2</v>
      </c>
      <c r="F1617" s="2" t="n">
        <v>0</v>
      </c>
      <c r="G1617" s="2" t="s">
        <v>3</v>
      </c>
    </row>
    <row r="1618" customFormat="false" ht="12.8" hidden="false" customHeight="false" outlineLevel="0" collapsed="false">
      <c r="A1618" s="2" t="s">
        <v>79</v>
      </c>
      <c r="B1618" s="2" t="n">
        <v>471004</v>
      </c>
      <c r="C1618" s="3" t="n">
        <v>43330</v>
      </c>
      <c r="D1618" s="2" t="s">
        <v>31</v>
      </c>
      <c r="E1618" s="2" t="s">
        <v>2</v>
      </c>
      <c r="F1618" s="2" t="n">
        <v>0</v>
      </c>
      <c r="G1618" s="2" t="s">
        <v>3</v>
      </c>
    </row>
    <row r="1619" customFormat="false" ht="12.8" hidden="false" customHeight="false" outlineLevel="0" collapsed="false">
      <c r="A1619" s="2" t="s">
        <v>160</v>
      </c>
      <c r="B1619" s="2" t="n">
        <v>345834</v>
      </c>
      <c r="C1619" s="3" t="n">
        <v>43331</v>
      </c>
      <c r="D1619" s="2" t="s">
        <v>22</v>
      </c>
      <c r="E1619" s="2" t="s">
        <v>2</v>
      </c>
      <c r="F1619" s="2" t="n">
        <v>0</v>
      </c>
      <c r="G1619" s="2" t="s">
        <v>3</v>
      </c>
    </row>
    <row r="1620" customFormat="false" ht="12.8" hidden="false" customHeight="false" outlineLevel="0" collapsed="false">
      <c r="A1620" s="2" t="s">
        <v>0</v>
      </c>
      <c r="B1620" s="2" t="n">
        <v>566809</v>
      </c>
      <c r="C1620" s="3" t="n">
        <v>43331</v>
      </c>
      <c r="D1620" s="2" t="s">
        <v>2021</v>
      </c>
      <c r="E1620" s="2" t="s">
        <v>8</v>
      </c>
      <c r="F1620" s="2" t="n">
        <v>0</v>
      </c>
      <c r="G1620" s="2" t="s">
        <v>3</v>
      </c>
    </row>
    <row r="1621" customFormat="false" ht="12.8" hidden="false" customHeight="false" outlineLevel="0" collapsed="false">
      <c r="A1621" s="2" t="s">
        <v>0</v>
      </c>
      <c r="B1621" s="2" t="n">
        <v>567095</v>
      </c>
      <c r="C1621" s="3" t="n">
        <v>43333</v>
      </c>
      <c r="D1621" s="2" t="s">
        <v>1538</v>
      </c>
      <c r="E1621" s="2" t="s">
        <v>2</v>
      </c>
      <c r="F1621" s="2" t="n">
        <v>0</v>
      </c>
      <c r="G1621" s="2" t="s">
        <v>3</v>
      </c>
    </row>
    <row r="1622" customFormat="false" ht="12.8" hidden="false" customHeight="false" outlineLevel="0" collapsed="false">
      <c r="A1622" s="2" t="s">
        <v>110</v>
      </c>
      <c r="B1622" s="2" t="n">
        <v>48137</v>
      </c>
      <c r="C1622" s="3" t="n">
        <v>43333</v>
      </c>
      <c r="D1622" s="2" t="s">
        <v>17</v>
      </c>
      <c r="E1622" s="2" t="s">
        <v>166</v>
      </c>
      <c r="F1622" s="2" t="n">
        <v>0</v>
      </c>
      <c r="G1622" s="2" t="s">
        <v>3</v>
      </c>
    </row>
    <row r="1623" customFormat="false" ht="12.8" hidden="false" customHeight="false" outlineLevel="0" collapsed="false">
      <c r="A1623" s="2" t="s">
        <v>110</v>
      </c>
      <c r="B1623" s="2" t="n">
        <v>48300</v>
      </c>
      <c r="C1623" s="3" t="n">
        <v>43334</v>
      </c>
      <c r="D1623" s="2" t="s">
        <v>85</v>
      </c>
      <c r="E1623" s="2" t="s">
        <v>166</v>
      </c>
      <c r="F1623" s="2" t="n">
        <v>0</v>
      </c>
      <c r="G1623" s="2" t="s">
        <v>3</v>
      </c>
    </row>
    <row r="1624" customFormat="false" ht="12.8" hidden="false" customHeight="false" outlineLevel="0" collapsed="false">
      <c r="A1624" s="2" t="s">
        <v>151</v>
      </c>
      <c r="C1624" s="3" t="n">
        <v>43334</v>
      </c>
      <c r="D1624" s="2" t="s">
        <v>878</v>
      </c>
      <c r="E1624" s="2" t="s">
        <v>8</v>
      </c>
      <c r="F1624" s="2" t="n">
        <v>0</v>
      </c>
      <c r="G1624" s="2" t="s">
        <v>3</v>
      </c>
    </row>
    <row r="1625" customFormat="false" ht="12.8" hidden="false" customHeight="false" outlineLevel="0" collapsed="false">
      <c r="A1625" s="2" t="s">
        <v>112</v>
      </c>
      <c r="B1625" s="2" t="n">
        <v>569972</v>
      </c>
      <c r="C1625" s="3" t="n">
        <v>43334</v>
      </c>
      <c r="D1625" s="2" t="s">
        <v>92</v>
      </c>
      <c r="E1625" s="2" t="s">
        <v>2</v>
      </c>
      <c r="F1625" s="2" t="n">
        <v>0</v>
      </c>
      <c r="G1625" s="2" t="s">
        <v>3</v>
      </c>
    </row>
    <row r="1626" customFormat="false" ht="12.8" hidden="false" customHeight="false" outlineLevel="0" collapsed="false">
      <c r="A1626" s="2" t="s">
        <v>110</v>
      </c>
      <c r="C1626" s="3" t="n">
        <v>43337</v>
      </c>
      <c r="D1626" s="2" t="s">
        <v>84</v>
      </c>
      <c r="E1626" s="2" t="s">
        <v>2</v>
      </c>
      <c r="F1626" s="2" t="n">
        <v>0</v>
      </c>
      <c r="G1626" s="2" t="s">
        <v>3</v>
      </c>
    </row>
    <row r="1627" customFormat="false" ht="12.8" hidden="false" customHeight="false" outlineLevel="0" collapsed="false">
      <c r="A1627" s="2" t="s">
        <v>0</v>
      </c>
      <c r="B1627" s="2" t="n">
        <v>567624</v>
      </c>
      <c r="C1627" s="3" t="n">
        <v>43339</v>
      </c>
      <c r="D1627" s="2" t="s">
        <v>291</v>
      </c>
      <c r="E1627" s="2" t="s">
        <v>8</v>
      </c>
      <c r="F1627" s="2" t="n">
        <v>1</v>
      </c>
      <c r="G1627" s="2" t="s">
        <v>421</v>
      </c>
    </row>
    <row r="1628" customFormat="false" ht="12.8" hidden="false" customHeight="false" outlineLevel="0" collapsed="false">
      <c r="A1628" s="2" t="s">
        <v>130</v>
      </c>
      <c r="C1628" s="3" t="n">
        <v>43339</v>
      </c>
      <c r="D1628" s="2" t="s">
        <v>897</v>
      </c>
      <c r="E1628" s="2" t="s">
        <v>8</v>
      </c>
      <c r="F1628" s="2" t="n">
        <v>1</v>
      </c>
      <c r="G1628" s="2" t="s">
        <v>421</v>
      </c>
    </row>
    <row r="1629" customFormat="false" ht="12.8" hidden="false" customHeight="false" outlineLevel="0" collapsed="false">
      <c r="A1629" s="2" t="s">
        <v>151</v>
      </c>
      <c r="B1629" s="2" t="n">
        <v>608190</v>
      </c>
      <c r="C1629" s="3" t="n">
        <v>43339</v>
      </c>
      <c r="D1629" s="2" t="s">
        <v>2022</v>
      </c>
      <c r="E1629" s="2" t="s">
        <v>8</v>
      </c>
      <c r="F1629" s="2" t="n">
        <v>0</v>
      </c>
      <c r="G1629" s="2" t="s">
        <v>3</v>
      </c>
    </row>
    <row r="1630" customFormat="false" ht="12.8" hidden="false" customHeight="false" outlineLevel="0" collapsed="false">
      <c r="A1630" s="2" t="s">
        <v>130</v>
      </c>
      <c r="C1630" s="3" t="n">
        <v>43339</v>
      </c>
      <c r="D1630" s="2" t="s">
        <v>927</v>
      </c>
      <c r="E1630" s="2" t="s">
        <v>8</v>
      </c>
      <c r="F1630" s="2" t="n">
        <v>1</v>
      </c>
      <c r="G1630" s="2" t="s">
        <v>419</v>
      </c>
    </row>
    <row r="1631" customFormat="false" ht="12.8" hidden="false" customHeight="false" outlineLevel="0" collapsed="false">
      <c r="A1631" s="2" t="s">
        <v>151</v>
      </c>
      <c r="B1631" s="2" t="n">
        <v>608203</v>
      </c>
      <c r="C1631" s="3" t="n">
        <v>43339</v>
      </c>
      <c r="D1631" s="2" t="s">
        <v>2023</v>
      </c>
      <c r="E1631" s="2" t="s">
        <v>2</v>
      </c>
      <c r="F1631" s="2" t="n">
        <v>0</v>
      </c>
      <c r="G1631" s="2" t="s">
        <v>3</v>
      </c>
    </row>
    <row r="1632" customFormat="false" ht="12.8" hidden="false" customHeight="false" outlineLevel="0" collapsed="false">
      <c r="A1632" s="2" t="s">
        <v>130</v>
      </c>
      <c r="B1632" s="2" t="n">
        <v>584976</v>
      </c>
      <c r="C1632" s="3" t="n">
        <v>43339</v>
      </c>
      <c r="D1632" s="2" t="s">
        <v>867</v>
      </c>
      <c r="E1632" s="2" t="s">
        <v>8</v>
      </c>
      <c r="F1632" s="2" t="n">
        <v>2</v>
      </c>
      <c r="G1632" s="2" t="s">
        <v>868</v>
      </c>
    </row>
    <row r="1633" customFormat="false" ht="12.8" hidden="false" customHeight="false" outlineLevel="0" collapsed="false">
      <c r="A1633" s="2" t="s">
        <v>0</v>
      </c>
      <c r="C1633" s="3" t="n">
        <v>43340</v>
      </c>
      <c r="D1633" s="2" t="s">
        <v>891</v>
      </c>
      <c r="E1633" s="2" t="s">
        <v>8</v>
      </c>
      <c r="F1633" s="2" t="n">
        <v>2</v>
      </c>
      <c r="G1633" s="2" t="s">
        <v>254</v>
      </c>
    </row>
    <row r="1634" customFormat="false" ht="12.8" hidden="false" customHeight="false" outlineLevel="0" collapsed="false">
      <c r="A1634" s="2" t="s">
        <v>151</v>
      </c>
      <c r="B1634" s="2" t="n">
        <v>608286</v>
      </c>
      <c r="C1634" s="3" t="n">
        <v>43340</v>
      </c>
      <c r="D1634" s="2" t="s">
        <v>826</v>
      </c>
      <c r="E1634" s="2" t="s">
        <v>8</v>
      </c>
      <c r="F1634" s="2" t="n">
        <v>1</v>
      </c>
      <c r="G1634" s="2" t="s">
        <v>602</v>
      </c>
    </row>
    <row r="1635" customFormat="false" ht="12.8" hidden="false" customHeight="false" outlineLevel="0" collapsed="false">
      <c r="A1635" s="2" t="s">
        <v>0</v>
      </c>
      <c r="B1635" s="2" t="n">
        <v>567894</v>
      </c>
      <c r="C1635" s="3" t="n">
        <v>43341</v>
      </c>
      <c r="D1635" s="2" t="s">
        <v>85</v>
      </c>
      <c r="E1635" s="2" t="s">
        <v>2</v>
      </c>
      <c r="F1635" s="2" t="n">
        <v>0</v>
      </c>
      <c r="G1635" s="2" t="s">
        <v>3</v>
      </c>
    </row>
    <row r="1636" customFormat="false" ht="12.8" hidden="false" customHeight="false" outlineLevel="0" collapsed="false">
      <c r="A1636" s="2" t="s">
        <v>130</v>
      </c>
      <c r="C1636" s="3" t="n">
        <v>43341</v>
      </c>
      <c r="D1636" s="2" t="s">
        <v>827</v>
      </c>
      <c r="E1636" s="2" t="s">
        <v>8</v>
      </c>
      <c r="F1636" s="2" t="n">
        <v>1</v>
      </c>
      <c r="G1636" s="2" t="s">
        <v>419</v>
      </c>
    </row>
    <row r="1637" customFormat="false" ht="12.8" hidden="false" customHeight="false" outlineLevel="0" collapsed="false">
      <c r="A1637" s="2" t="s">
        <v>0</v>
      </c>
      <c r="C1637" s="3" t="n">
        <v>43342</v>
      </c>
      <c r="D1637" s="2" t="s">
        <v>1058</v>
      </c>
      <c r="E1637" s="2" t="s">
        <v>2</v>
      </c>
      <c r="F1637" s="2" t="n">
        <v>2</v>
      </c>
      <c r="G1637" s="2" t="s">
        <v>449</v>
      </c>
    </row>
    <row r="1638" customFormat="false" ht="12.8" hidden="false" customHeight="false" outlineLevel="0" collapsed="false">
      <c r="A1638" s="2" t="s">
        <v>79</v>
      </c>
      <c r="B1638" s="2" t="n">
        <v>469338</v>
      </c>
      <c r="C1638" s="3" t="n">
        <v>43342</v>
      </c>
      <c r="D1638" s="2" t="s">
        <v>827</v>
      </c>
      <c r="E1638" s="2" t="s">
        <v>8</v>
      </c>
      <c r="F1638" s="2" t="n">
        <v>1</v>
      </c>
      <c r="G1638" s="2" t="s">
        <v>206</v>
      </c>
    </row>
    <row r="1639" customFormat="false" ht="12.8" hidden="false" customHeight="false" outlineLevel="0" collapsed="false">
      <c r="A1639" s="2" t="s">
        <v>130</v>
      </c>
      <c r="B1639" s="2" t="n">
        <v>585414</v>
      </c>
      <c r="C1639" s="3" t="n">
        <v>43345</v>
      </c>
      <c r="D1639" s="2" t="s">
        <v>827</v>
      </c>
      <c r="E1639" s="2" t="s">
        <v>8</v>
      </c>
      <c r="F1639" s="2" t="n">
        <v>1</v>
      </c>
      <c r="G1639" s="2" t="s">
        <v>449</v>
      </c>
    </row>
    <row r="1640" customFormat="false" ht="12.8" hidden="false" customHeight="false" outlineLevel="0" collapsed="false">
      <c r="A1640" s="2" t="s">
        <v>112</v>
      </c>
      <c r="C1640" s="3" t="n">
        <v>43345</v>
      </c>
      <c r="D1640" s="2" t="s">
        <v>31</v>
      </c>
      <c r="E1640" s="2" t="s">
        <v>2</v>
      </c>
      <c r="F1640" s="2" t="n">
        <v>0</v>
      </c>
      <c r="G1640" s="2" t="s">
        <v>3</v>
      </c>
    </row>
    <row r="1641" customFormat="false" ht="12.8" hidden="false" customHeight="false" outlineLevel="0" collapsed="false">
      <c r="A1641" s="2" t="s">
        <v>0</v>
      </c>
      <c r="B1641" s="2" t="n">
        <v>563380</v>
      </c>
      <c r="C1641" s="3" t="n">
        <v>43346</v>
      </c>
      <c r="D1641" s="2" t="s">
        <v>291</v>
      </c>
      <c r="E1641" s="2" t="s">
        <v>8</v>
      </c>
      <c r="F1641" s="2" t="n">
        <v>1</v>
      </c>
      <c r="G1641" s="2" t="s">
        <v>206</v>
      </c>
    </row>
    <row r="1642" customFormat="false" ht="12.8" hidden="false" customHeight="false" outlineLevel="0" collapsed="false">
      <c r="A1642" s="2" t="s">
        <v>0</v>
      </c>
      <c r="B1642" s="2" t="n">
        <v>528425</v>
      </c>
      <c r="C1642" s="3" t="n">
        <v>43347</v>
      </c>
      <c r="D1642" s="2" t="s">
        <v>827</v>
      </c>
      <c r="E1642" s="2" t="s">
        <v>8</v>
      </c>
      <c r="F1642" s="2" t="n">
        <v>1</v>
      </c>
      <c r="G1642" s="2" t="s">
        <v>436</v>
      </c>
    </row>
    <row r="1643" customFormat="false" ht="12.8" hidden="false" customHeight="false" outlineLevel="0" collapsed="false">
      <c r="A1643" s="2" t="s">
        <v>110</v>
      </c>
      <c r="C1643" s="3" t="n">
        <v>43347</v>
      </c>
      <c r="D1643" s="2" t="s">
        <v>21</v>
      </c>
      <c r="E1643" s="2" t="s">
        <v>2</v>
      </c>
      <c r="F1643" s="2" t="n">
        <v>0</v>
      </c>
      <c r="G1643" s="2" t="s">
        <v>3</v>
      </c>
    </row>
    <row r="1644" customFormat="false" ht="12.8" hidden="false" customHeight="false" outlineLevel="0" collapsed="false">
      <c r="A1644" s="2" t="s">
        <v>112</v>
      </c>
      <c r="B1644" s="2" t="n">
        <v>571005</v>
      </c>
      <c r="C1644" s="3" t="n">
        <v>43347</v>
      </c>
      <c r="D1644" s="2" t="s">
        <v>85</v>
      </c>
      <c r="E1644" s="2" t="s">
        <v>2</v>
      </c>
      <c r="F1644" s="2" t="n">
        <v>0</v>
      </c>
      <c r="G1644" s="2" t="s">
        <v>3</v>
      </c>
    </row>
    <row r="1645" customFormat="false" ht="12.8" hidden="false" customHeight="false" outlineLevel="0" collapsed="false">
      <c r="A1645" s="2" t="s">
        <v>151</v>
      </c>
      <c r="B1645" s="2" t="n">
        <v>608841</v>
      </c>
      <c r="C1645" s="3" t="n">
        <v>43349</v>
      </c>
      <c r="D1645" s="2" t="s">
        <v>197</v>
      </c>
      <c r="E1645" s="2" t="s">
        <v>8</v>
      </c>
      <c r="F1645" s="2" t="n">
        <v>0</v>
      </c>
      <c r="G1645" s="2" t="s">
        <v>3</v>
      </c>
    </row>
    <row r="1646" customFormat="false" ht="12.8" hidden="false" customHeight="false" outlineLevel="0" collapsed="false">
      <c r="A1646" s="2" t="s">
        <v>112</v>
      </c>
      <c r="B1646" s="2" t="n">
        <v>571172</v>
      </c>
      <c r="C1646" s="3" t="n">
        <v>43349</v>
      </c>
      <c r="D1646" s="2" t="s">
        <v>14</v>
      </c>
      <c r="E1646" s="2" t="s">
        <v>2</v>
      </c>
      <c r="F1646" s="2" t="n">
        <v>0</v>
      </c>
      <c r="G1646" s="2" t="s">
        <v>3</v>
      </c>
    </row>
    <row r="1647" customFormat="false" ht="12.8" hidden="false" customHeight="false" outlineLevel="0" collapsed="false">
      <c r="A1647" s="2" t="s">
        <v>112</v>
      </c>
      <c r="B1647" s="2" t="n">
        <v>571182</v>
      </c>
      <c r="C1647" s="3" t="n">
        <v>43349</v>
      </c>
      <c r="D1647" s="2" t="s">
        <v>21</v>
      </c>
      <c r="E1647" s="2" t="s">
        <v>2</v>
      </c>
      <c r="F1647" s="2" t="n">
        <v>0</v>
      </c>
      <c r="G1647" s="2" t="s">
        <v>3</v>
      </c>
    </row>
    <row r="1648" customFormat="false" ht="12.8" hidden="false" customHeight="false" outlineLevel="0" collapsed="false">
      <c r="A1648" s="2" t="s">
        <v>112</v>
      </c>
      <c r="B1648" s="2" t="n">
        <v>571184</v>
      </c>
      <c r="C1648" s="3" t="n">
        <v>43349</v>
      </c>
      <c r="D1648" s="2" t="s">
        <v>84</v>
      </c>
      <c r="E1648" s="2" t="s">
        <v>2</v>
      </c>
      <c r="F1648" s="2" t="n">
        <v>0</v>
      </c>
      <c r="G1648" s="2" t="s">
        <v>3</v>
      </c>
    </row>
    <row r="1649" customFormat="false" ht="12.8" hidden="false" customHeight="false" outlineLevel="0" collapsed="false">
      <c r="A1649" s="2" t="s">
        <v>151</v>
      </c>
      <c r="C1649" s="3" t="n">
        <v>43351</v>
      </c>
      <c r="D1649" s="2" t="s">
        <v>157</v>
      </c>
      <c r="E1649" s="2" t="s">
        <v>2</v>
      </c>
      <c r="F1649" s="2" t="s">
        <v>83</v>
      </c>
      <c r="G1649" s="2" t="s">
        <v>83</v>
      </c>
    </row>
    <row r="1650" customFormat="false" ht="12.8" hidden="false" customHeight="false" outlineLevel="0" collapsed="false">
      <c r="A1650" s="2" t="s">
        <v>182</v>
      </c>
      <c r="B1650" s="2" t="n">
        <v>754280</v>
      </c>
      <c r="C1650" s="3" t="n">
        <v>43352</v>
      </c>
      <c r="D1650" s="2" t="s">
        <v>157</v>
      </c>
      <c r="E1650" s="2" t="s">
        <v>8</v>
      </c>
      <c r="F1650" s="2" t="n">
        <v>2</v>
      </c>
      <c r="G1650" s="2" t="s">
        <v>1393</v>
      </c>
    </row>
    <row r="1651" customFormat="false" ht="12.8" hidden="false" customHeight="false" outlineLevel="0" collapsed="false">
      <c r="A1651" s="2" t="s">
        <v>112</v>
      </c>
      <c r="C1651" s="3" t="n">
        <v>43353</v>
      </c>
      <c r="D1651" s="2" t="s">
        <v>1064</v>
      </c>
      <c r="E1651" s="2" t="s">
        <v>8</v>
      </c>
      <c r="F1651" s="2" t="n">
        <v>1</v>
      </c>
      <c r="G1651" s="2" t="s">
        <v>1065</v>
      </c>
    </row>
    <row r="1652" customFormat="false" ht="12.8" hidden="false" customHeight="false" outlineLevel="0" collapsed="false">
      <c r="A1652" s="2" t="s">
        <v>151</v>
      </c>
      <c r="B1652" s="2" t="n">
        <v>609085</v>
      </c>
      <c r="C1652" s="3" t="n">
        <v>43353</v>
      </c>
      <c r="D1652" s="2" t="s">
        <v>157</v>
      </c>
      <c r="E1652" s="2" t="s">
        <v>8</v>
      </c>
      <c r="F1652" s="2" t="n">
        <v>2</v>
      </c>
      <c r="G1652" s="2" t="s">
        <v>421</v>
      </c>
    </row>
    <row r="1653" customFormat="false" ht="12.8" hidden="false" customHeight="false" outlineLevel="0" collapsed="false">
      <c r="A1653" s="2" t="s">
        <v>618</v>
      </c>
      <c r="B1653" s="2" t="n">
        <v>469775</v>
      </c>
      <c r="C1653" s="3" t="n">
        <v>43353</v>
      </c>
      <c r="D1653" s="2" t="s">
        <v>947</v>
      </c>
      <c r="E1653" s="2" t="s">
        <v>8</v>
      </c>
      <c r="F1653" s="2" t="n">
        <v>1</v>
      </c>
      <c r="G1653" s="2" t="s">
        <v>948</v>
      </c>
    </row>
    <row r="1654" customFormat="false" ht="12.8" hidden="false" customHeight="false" outlineLevel="0" collapsed="false">
      <c r="A1654" s="2" t="s">
        <v>151</v>
      </c>
      <c r="B1654" s="2" t="n">
        <v>609114</v>
      </c>
      <c r="C1654" s="3" t="n">
        <v>43353</v>
      </c>
      <c r="D1654" s="2" t="s">
        <v>993</v>
      </c>
      <c r="E1654" s="2" t="s">
        <v>8</v>
      </c>
      <c r="F1654" s="2" t="n">
        <v>1</v>
      </c>
      <c r="G1654" s="2" t="s">
        <v>994</v>
      </c>
    </row>
    <row r="1655" customFormat="false" ht="12.8" hidden="false" customHeight="false" outlineLevel="0" collapsed="false">
      <c r="A1655" s="2" t="s">
        <v>0</v>
      </c>
      <c r="B1655" s="2" t="n">
        <v>569134</v>
      </c>
      <c r="C1655" s="3" t="n">
        <v>43353</v>
      </c>
      <c r="D1655" s="2" t="s">
        <v>1423</v>
      </c>
      <c r="E1655" s="2" t="s">
        <v>8</v>
      </c>
      <c r="F1655" s="2" t="n">
        <v>3</v>
      </c>
      <c r="G1655" s="2" t="s">
        <v>1424</v>
      </c>
    </row>
    <row r="1656" customFormat="false" ht="12.8" hidden="false" customHeight="false" outlineLevel="0" collapsed="false">
      <c r="A1656" s="2" t="s">
        <v>160</v>
      </c>
      <c r="B1656" s="2" t="n">
        <v>347000</v>
      </c>
      <c r="C1656" s="3" t="n">
        <v>43353</v>
      </c>
      <c r="D1656" s="2" t="s">
        <v>1488</v>
      </c>
      <c r="E1656" s="2" t="s">
        <v>2</v>
      </c>
      <c r="F1656" s="2" t="n">
        <v>1</v>
      </c>
      <c r="G1656" s="2" t="s">
        <v>1489</v>
      </c>
    </row>
    <row r="1657" customFormat="false" ht="12.8" hidden="false" customHeight="false" outlineLevel="0" collapsed="false">
      <c r="A1657" s="2" t="s">
        <v>112</v>
      </c>
      <c r="B1657" s="2" t="n">
        <v>571523</v>
      </c>
      <c r="C1657" s="3" t="n">
        <v>43353</v>
      </c>
      <c r="D1657" s="2" t="s">
        <v>25</v>
      </c>
      <c r="E1657" s="2" t="s">
        <v>8</v>
      </c>
      <c r="F1657" s="2" t="n">
        <v>1</v>
      </c>
      <c r="G1657" s="2" t="s">
        <v>531</v>
      </c>
    </row>
    <row r="1658" customFormat="false" ht="12.8" hidden="false" customHeight="false" outlineLevel="0" collapsed="false">
      <c r="A1658" s="2" t="s">
        <v>130</v>
      </c>
      <c r="B1658" s="2" t="n">
        <v>586076</v>
      </c>
      <c r="C1658" s="3" t="n">
        <v>43353</v>
      </c>
      <c r="D1658" s="2" t="s">
        <v>940</v>
      </c>
      <c r="E1658" s="2" t="s">
        <v>8</v>
      </c>
      <c r="F1658" s="2" t="n">
        <v>1</v>
      </c>
      <c r="G1658" s="2" t="s">
        <v>941</v>
      </c>
    </row>
    <row r="1659" customFormat="false" ht="12.8" hidden="false" customHeight="false" outlineLevel="0" collapsed="false">
      <c r="B1659" s="2" t="n">
        <v>586079</v>
      </c>
      <c r="C1659" s="3" t="n">
        <v>43353</v>
      </c>
      <c r="D1659" s="2" t="s">
        <v>1200</v>
      </c>
      <c r="E1659" s="2" t="s">
        <v>2</v>
      </c>
      <c r="F1659" s="2" t="n">
        <v>1</v>
      </c>
      <c r="G1659" s="2" t="s">
        <v>1201</v>
      </c>
    </row>
    <row r="1660" customFormat="false" ht="12.8" hidden="false" customHeight="false" outlineLevel="0" collapsed="false">
      <c r="A1660" s="2" t="s">
        <v>160</v>
      </c>
      <c r="B1660" s="2" t="n">
        <v>347102</v>
      </c>
      <c r="C1660" s="3" t="n">
        <v>43354</v>
      </c>
      <c r="D1660" s="2" t="s">
        <v>897</v>
      </c>
      <c r="E1660" s="2" t="s">
        <v>8</v>
      </c>
      <c r="F1660" s="2" t="n">
        <v>2</v>
      </c>
      <c r="G1660" s="2" t="s">
        <v>579</v>
      </c>
    </row>
    <row r="1661" customFormat="false" ht="12.8" hidden="false" customHeight="false" outlineLevel="0" collapsed="false">
      <c r="A1661" s="2" t="s">
        <v>151</v>
      </c>
      <c r="B1661" s="2" t="n">
        <v>609259</v>
      </c>
      <c r="C1661" s="3" t="n">
        <v>43355</v>
      </c>
      <c r="D1661" s="2" t="s">
        <v>25</v>
      </c>
      <c r="E1661" s="2" t="s">
        <v>2</v>
      </c>
      <c r="F1661" s="2" t="n">
        <v>0</v>
      </c>
      <c r="G1661" s="2" t="s">
        <v>3</v>
      </c>
    </row>
    <row r="1662" customFormat="false" ht="12.8" hidden="false" customHeight="false" outlineLevel="0" collapsed="false">
      <c r="A1662" s="2" t="s">
        <v>160</v>
      </c>
      <c r="B1662" s="2" t="n">
        <v>347223</v>
      </c>
      <c r="C1662" s="3" t="n">
        <v>43356</v>
      </c>
      <c r="D1662" s="2" t="s">
        <v>21</v>
      </c>
      <c r="E1662" s="2" t="s">
        <v>2</v>
      </c>
      <c r="F1662" s="2" t="n">
        <v>0</v>
      </c>
      <c r="G1662" s="2" t="s">
        <v>3</v>
      </c>
    </row>
    <row r="1663" customFormat="false" ht="12.8" hidden="false" customHeight="false" outlineLevel="0" collapsed="false">
      <c r="A1663" s="2" t="s">
        <v>130</v>
      </c>
      <c r="B1663" s="2" t="n">
        <v>586262</v>
      </c>
      <c r="C1663" s="3" t="n">
        <v>43356</v>
      </c>
      <c r="D1663" s="2" t="s">
        <v>12</v>
      </c>
      <c r="E1663" s="2" t="s">
        <v>2</v>
      </c>
      <c r="F1663" s="2" t="n">
        <v>0</v>
      </c>
      <c r="G1663" s="2" t="s">
        <v>3</v>
      </c>
    </row>
    <row r="1664" customFormat="false" ht="12.8" hidden="false" customHeight="false" outlineLevel="0" collapsed="false">
      <c r="A1664" s="2" t="s">
        <v>79</v>
      </c>
      <c r="B1664" s="2" t="n">
        <v>472381</v>
      </c>
      <c r="C1664" s="3" t="n">
        <v>43356</v>
      </c>
      <c r="D1664" s="2" t="s">
        <v>157</v>
      </c>
      <c r="E1664" s="2" t="s">
        <v>8</v>
      </c>
      <c r="F1664" s="2" t="n">
        <v>2</v>
      </c>
      <c r="G1664" s="2" t="s">
        <v>1380</v>
      </c>
    </row>
    <row r="1665" customFormat="false" ht="12.8" hidden="false" customHeight="false" outlineLevel="0" collapsed="false">
      <c r="A1665" s="2" t="s">
        <v>160</v>
      </c>
      <c r="B1665" s="2" t="n">
        <v>347352</v>
      </c>
      <c r="C1665" s="3" t="n">
        <v>43356</v>
      </c>
      <c r="D1665" s="2" t="s">
        <v>784</v>
      </c>
      <c r="E1665" s="2" t="s">
        <v>8</v>
      </c>
      <c r="F1665" s="2" t="n">
        <v>1</v>
      </c>
      <c r="G1665" s="2" t="s">
        <v>473</v>
      </c>
    </row>
    <row r="1666" customFormat="false" ht="12.8" hidden="false" customHeight="false" outlineLevel="0" collapsed="false">
      <c r="A1666" s="2" t="s">
        <v>79</v>
      </c>
      <c r="B1666" s="2" t="n">
        <v>472392</v>
      </c>
      <c r="C1666" s="3" t="n">
        <v>43357</v>
      </c>
      <c r="D1666" s="2" t="s">
        <v>1560</v>
      </c>
      <c r="E1666" s="2" t="s">
        <v>2</v>
      </c>
      <c r="F1666" s="2" t="n">
        <v>0</v>
      </c>
      <c r="G1666" s="2" t="s">
        <v>3</v>
      </c>
    </row>
    <row r="1667" customFormat="false" ht="12.8" hidden="false" customHeight="false" outlineLevel="0" collapsed="false">
      <c r="A1667" s="2" t="s">
        <v>194</v>
      </c>
      <c r="B1667" s="2" t="n">
        <v>469988</v>
      </c>
      <c r="C1667" s="3" t="n">
        <v>43358</v>
      </c>
      <c r="D1667" s="2" t="s">
        <v>54</v>
      </c>
      <c r="E1667" s="2" t="s">
        <v>8</v>
      </c>
      <c r="F1667" s="2" t="n">
        <v>0</v>
      </c>
      <c r="G1667" s="2" t="s">
        <v>3</v>
      </c>
    </row>
    <row r="1668" customFormat="false" ht="12.8" hidden="false" customHeight="false" outlineLevel="0" collapsed="false">
      <c r="A1668" s="2" t="s">
        <v>160</v>
      </c>
      <c r="B1668" s="2" t="n">
        <v>347497</v>
      </c>
      <c r="C1668" s="3" t="n">
        <v>43358</v>
      </c>
      <c r="E1668" s="2" t="s">
        <v>2</v>
      </c>
      <c r="F1668" s="2" t="n">
        <v>0</v>
      </c>
      <c r="G1668" s="2" t="s">
        <v>3</v>
      </c>
    </row>
    <row r="1669" customFormat="false" ht="12.8" hidden="false" customHeight="false" outlineLevel="0" collapsed="false">
      <c r="A1669" s="2" t="s">
        <v>112</v>
      </c>
      <c r="B1669" s="2" t="n">
        <v>571947</v>
      </c>
      <c r="C1669" s="3" t="n">
        <v>43358</v>
      </c>
      <c r="D1669" s="2" t="s">
        <v>25</v>
      </c>
      <c r="E1669" s="2" t="s">
        <v>8</v>
      </c>
      <c r="F1669" s="2" t="n">
        <v>1</v>
      </c>
      <c r="G1669" s="2" t="s">
        <v>421</v>
      </c>
    </row>
    <row r="1670" customFormat="false" ht="12.8" hidden="false" customHeight="false" outlineLevel="0" collapsed="false">
      <c r="A1670" s="2" t="s">
        <v>79</v>
      </c>
      <c r="B1670" s="2" t="n">
        <v>472535</v>
      </c>
      <c r="C1670" s="3" t="n">
        <v>43358</v>
      </c>
      <c r="D1670" s="2" t="s">
        <v>2024</v>
      </c>
      <c r="E1670" s="2" t="s">
        <v>2</v>
      </c>
      <c r="F1670" s="2" t="n">
        <v>0</v>
      </c>
      <c r="G1670" s="2" t="s">
        <v>3</v>
      </c>
    </row>
    <row r="1671" customFormat="false" ht="12.8" hidden="false" customHeight="false" outlineLevel="0" collapsed="false">
      <c r="A1671" s="2" t="s">
        <v>130</v>
      </c>
      <c r="B1671" s="2" t="n">
        <v>586476</v>
      </c>
      <c r="C1671" s="3" t="n">
        <v>43359</v>
      </c>
      <c r="D1671" s="2" t="s">
        <v>1444</v>
      </c>
      <c r="E1671" s="2" t="s">
        <v>8</v>
      </c>
      <c r="F1671" s="2" t="n">
        <v>1</v>
      </c>
      <c r="G1671" s="2" t="s">
        <v>1445</v>
      </c>
    </row>
    <row r="1672" customFormat="false" ht="12.8" hidden="false" customHeight="false" outlineLevel="0" collapsed="false">
      <c r="A1672" s="2" t="s">
        <v>112</v>
      </c>
      <c r="B1672" s="2" t="n">
        <v>572032</v>
      </c>
      <c r="C1672" s="3" t="n">
        <v>43359</v>
      </c>
      <c r="D1672" s="2" t="s">
        <v>2025</v>
      </c>
      <c r="E1672" s="2" t="s">
        <v>2</v>
      </c>
      <c r="F1672" s="2" t="n">
        <v>0</v>
      </c>
      <c r="G1672" s="2" t="s">
        <v>3</v>
      </c>
    </row>
    <row r="1673" customFormat="false" ht="12.8" hidden="false" customHeight="false" outlineLevel="0" collapsed="false">
      <c r="A1673" s="2" t="s">
        <v>112</v>
      </c>
      <c r="B1673" s="2" t="n">
        <v>572041</v>
      </c>
      <c r="C1673" s="3" t="n">
        <v>43359</v>
      </c>
      <c r="D1673" s="2" t="s">
        <v>42</v>
      </c>
      <c r="E1673" s="2" t="s">
        <v>2</v>
      </c>
      <c r="F1673" s="2" t="n">
        <v>0</v>
      </c>
      <c r="G1673" s="2" t="s">
        <v>3</v>
      </c>
    </row>
    <row r="1674" customFormat="false" ht="12.8" hidden="false" customHeight="false" outlineLevel="0" collapsed="false">
      <c r="A1674" s="2" t="s">
        <v>160</v>
      </c>
      <c r="B1674" s="2" t="n">
        <v>347731</v>
      </c>
      <c r="C1674" s="3" t="n">
        <v>43359</v>
      </c>
      <c r="D1674" s="2" t="s">
        <v>24</v>
      </c>
      <c r="E1674" s="2" t="s">
        <v>8</v>
      </c>
      <c r="F1674" s="2" t="n">
        <v>0</v>
      </c>
      <c r="G1674" s="2" t="s">
        <v>3</v>
      </c>
    </row>
    <row r="1675" customFormat="false" ht="12.8" hidden="false" customHeight="false" outlineLevel="0" collapsed="false">
      <c r="A1675" s="2" t="s">
        <v>0</v>
      </c>
      <c r="B1675" s="2" t="n">
        <v>569808</v>
      </c>
      <c r="C1675" s="3" t="n">
        <v>43359</v>
      </c>
      <c r="D1675" s="2" t="s">
        <v>542</v>
      </c>
      <c r="E1675" s="2" t="s">
        <v>8</v>
      </c>
      <c r="F1675" s="2" t="n">
        <v>1</v>
      </c>
      <c r="G1675" s="6" t="s">
        <v>544</v>
      </c>
    </row>
    <row r="1676" customFormat="false" ht="12.8" hidden="false" customHeight="false" outlineLevel="0" collapsed="false">
      <c r="A1676" s="2" t="s">
        <v>79</v>
      </c>
      <c r="B1676" s="2" t="n">
        <v>472631</v>
      </c>
      <c r="C1676" s="3" t="n">
        <v>43360</v>
      </c>
      <c r="D1676" s="2" t="s">
        <v>25</v>
      </c>
      <c r="E1676" s="2" t="s">
        <v>2</v>
      </c>
      <c r="F1676" s="2" t="n">
        <v>0</v>
      </c>
      <c r="G1676" s="2" t="s">
        <v>3</v>
      </c>
    </row>
    <row r="1677" customFormat="false" ht="12.8" hidden="false" customHeight="false" outlineLevel="0" collapsed="false">
      <c r="A1677" s="2" t="s">
        <v>0</v>
      </c>
      <c r="B1677" s="2" t="n">
        <v>569965</v>
      </c>
      <c r="C1677" s="3" t="n">
        <v>43361</v>
      </c>
      <c r="D1677" s="2" t="s">
        <v>2026</v>
      </c>
      <c r="E1677" s="2" t="s">
        <v>2</v>
      </c>
      <c r="F1677" s="2" t="n">
        <v>0</v>
      </c>
      <c r="G1677" s="2" t="s">
        <v>3</v>
      </c>
    </row>
    <row r="1678" customFormat="false" ht="12.8" hidden="false" customHeight="false" outlineLevel="0" collapsed="false">
      <c r="A1678" s="2" t="s">
        <v>110</v>
      </c>
      <c r="B1678" s="2" t="n">
        <v>55747</v>
      </c>
      <c r="C1678" s="3" t="n">
        <v>43362</v>
      </c>
      <c r="D1678" s="2" t="s">
        <v>56</v>
      </c>
      <c r="E1678" s="2" t="s">
        <v>8</v>
      </c>
      <c r="F1678" s="2" t="n">
        <v>1</v>
      </c>
      <c r="G1678" s="2" t="s">
        <v>421</v>
      </c>
    </row>
    <row r="1679" customFormat="false" ht="12.8" hidden="false" customHeight="false" outlineLevel="0" collapsed="false">
      <c r="A1679" s="2" t="s">
        <v>0</v>
      </c>
      <c r="B1679" s="2" t="n">
        <v>570104</v>
      </c>
      <c r="C1679" s="3" t="n">
        <v>43362</v>
      </c>
      <c r="D1679" s="2" t="s">
        <v>865</v>
      </c>
      <c r="E1679" s="2" t="s">
        <v>8</v>
      </c>
      <c r="F1679" s="2" t="n">
        <v>2</v>
      </c>
      <c r="G1679" s="2" t="s">
        <v>579</v>
      </c>
    </row>
    <row r="1680" customFormat="false" ht="12.8" hidden="false" customHeight="false" outlineLevel="0" collapsed="false">
      <c r="A1680" s="2" t="s">
        <v>79</v>
      </c>
      <c r="C1680" s="3" t="n">
        <v>43363</v>
      </c>
      <c r="D1680" s="2" t="s">
        <v>878</v>
      </c>
      <c r="E1680" s="2" t="s">
        <v>8</v>
      </c>
      <c r="F1680" s="2" t="n">
        <v>1</v>
      </c>
      <c r="G1680" s="2" t="s">
        <v>579</v>
      </c>
    </row>
    <row r="1681" customFormat="false" ht="12.8" hidden="false" customHeight="false" outlineLevel="0" collapsed="false">
      <c r="A1681" s="2" t="s">
        <v>79</v>
      </c>
      <c r="B1681" s="2" t="n">
        <v>472858</v>
      </c>
      <c r="C1681" s="3" t="n">
        <v>43364</v>
      </c>
      <c r="D1681" s="2" t="s">
        <v>1138</v>
      </c>
      <c r="E1681" s="2" t="s">
        <v>2</v>
      </c>
      <c r="F1681" s="2" t="n">
        <v>0</v>
      </c>
      <c r="G1681" s="2" t="s">
        <v>3</v>
      </c>
    </row>
    <row r="1682" customFormat="false" ht="12.8" hidden="false" customHeight="false" outlineLevel="0" collapsed="false">
      <c r="A1682" s="2" t="s">
        <v>0</v>
      </c>
      <c r="B1682" s="2" t="n">
        <v>570234</v>
      </c>
      <c r="C1682" s="3" t="n">
        <v>43365</v>
      </c>
      <c r="D1682" s="2" t="s">
        <v>919</v>
      </c>
      <c r="E1682" s="2" t="s">
        <v>8</v>
      </c>
      <c r="F1682" s="2" t="n">
        <v>1</v>
      </c>
      <c r="G1682" s="2" t="s">
        <v>572</v>
      </c>
    </row>
    <row r="1683" customFormat="false" ht="12.8" hidden="false" customHeight="false" outlineLevel="0" collapsed="false">
      <c r="A1683" s="2" t="s">
        <v>151</v>
      </c>
      <c r="B1683" s="2" t="n">
        <v>609953</v>
      </c>
      <c r="C1683" s="3" t="n">
        <v>43366</v>
      </c>
      <c r="D1683" s="2" t="s">
        <v>892</v>
      </c>
      <c r="E1683" s="2" t="s">
        <v>8</v>
      </c>
      <c r="F1683" s="2" t="n">
        <v>2</v>
      </c>
      <c r="G1683" s="2" t="s">
        <v>893</v>
      </c>
    </row>
    <row r="1684" customFormat="false" ht="12.8" hidden="false" customHeight="false" outlineLevel="0" collapsed="false">
      <c r="A1684" s="2" t="s">
        <v>112</v>
      </c>
      <c r="B1684" s="2" t="n">
        <v>572672</v>
      </c>
      <c r="C1684" s="3" t="n">
        <v>43366</v>
      </c>
      <c r="D1684" s="2" t="s">
        <v>897</v>
      </c>
      <c r="E1684" s="2" t="s">
        <v>8</v>
      </c>
      <c r="F1684" s="2" t="n">
        <v>2</v>
      </c>
      <c r="G1684" s="2" t="s">
        <v>206</v>
      </c>
    </row>
    <row r="1685" customFormat="false" ht="12.8" hidden="false" customHeight="false" outlineLevel="0" collapsed="false">
      <c r="A1685" s="2" t="s">
        <v>0</v>
      </c>
      <c r="B1685" s="2" t="n">
        <v>570558</v>
      </c>
      <c r="C1685" s="3" t="n">
        <v>43367</v>
      </c>
      <c r="D1685" s="2" t="s">
        <v>865</v>
      </c>
      <c r="E1685" s="2" t="s">
        <v>8</v>
      </c>
      <c r="F1685" s="2" t="n">
        <v>2</v>
      </c>
      <c r="G1685" s="2" t="s">
        <v>866</v>
      </c>
    </row>
    <row r="1686" customFormat="false" ht="12.8" hidden="false" customHeight="false" outlineLevel="0" collapsed="false">
      <c r="A1686" s="2" t="s">
        <v>182</v>
      </c>
      <c r="C1686" s="3" t="n">
        <v>43367</v>
      </c>
      <c r="D1686" s="2" t="s">
        <v>897</v>
      </c>
      <c r="E1686" s="2" t="s">
        <v>8</v>
      </c>
      <c r="F1686" s="2" t="n">
        <v>0</v>
      </c>
      <c r="G1686" s="2" t="s">
        <v>3</v>
      </c>
    </row>
    <row r="1687" customFormat="false" ht="12.8" hidden="false" customHeight="false" outlineLevel="0" collapsed="false">
      <c r="A1687" s="2" t="s">
        <v>130</v>
      </c>
      <c r="C1687" s="3" t="n">
        <v>43368</v>
      </c>
      <c r="D1687" s="2" t="s">
        <v>843</v>
      </c>
      <c r="E1687" s="2" t="s">
        <v>8</v>
      </c>
      <c r="F1687" s="2" t="n">
        <v>1</v>
      </c>
      <c r="G1687" s="2" t="s">
        <v>531</v>
      </c>
    </row>
    <row r="1688" customFormat="false" ht="12.8" hidden="false" customHeight="false" outlineLevel="0" collapsed="false">
      <c r="A1688" s="2" t="s">
        <v>0</v>
      </c>
      <c r="B1688" s="2" t="n">
        <v>570767</v>
      </c>
      <c r="C1688" s="3" t="n">
        <v>43369</v>
      </c>
      <c r="D1688" s="2" t="s">
        <v>26</v>
      </c>
      <c r="E1688" s="2" t="s">
        <v>83</v>
      </c>
      <c r="F1688" s="2" t="s">
        <v>83</v>
      </c>
      <c r="G1688" s="2" t="s">
        <v>83</v>
      </c>
    </row>
    <row r="1689" customFormat="false" ht="12.8" hidden="false" customHeight="false" outlineLevel="0" collapsed="false">
      <c r="A1689" s="2" t="s">
        <v>160</v>
      </c>
      <c r="B1689" s="2" t="n">
        <v>348229</v>
      </c>
      <c r="C1689" s="3" t="n">
        <v>43370</v>
      </c>
      <c r="D1689" s="2" t="s">
        <v>840</v>
      </c>
      <c r="E1689" s="2" t="s">
        <v>8</v>
      </c>
      <c r="F1689" s="2" t="n">
        <v>1</v>
      </c>
      <c r="G1689" s="2" t="s">
        <v>419</v>
      </c>
    </row>
    <row r="1690" customFormat="false" ht="12.8" hidden="false" customHeight="false" outlineLevel="0" collapsed="false">
      <c r="A1690" s="2" t="s">
        <v>79</v>
      </c>
      <c r="B1690" s="2" t="n">
        <v>473323</v>
      </c>
      <c r="C1690" s="3" t="n">
        <v>43372</v>
      </c>
      <c r="D1690" s="2" t="s">
        <v>157</v>
      </c>
      <c r="E1690" s="2" t="s">
        <v>8</v>
      </c>
      <c r="F1690" s="2" t="n">
        <v>2</v>
      </c>
      <c r="G1690" s="2" t="s">
        <v>206</v>
      </c>
    </row>
    <row r="1691" customFormat="false" ht="12.8" hidden="false" customHeight="false" outlineLevel="0" collapsed="false">
      <c r="A1691" s="2" t="s">
        <v>194</v>
      </c>
      <c r="B1691" s="2" t="n">
        <v>470612</v>
      </c>
      <c r="C1691" s="3" t="n">
        <v>43373</v>
      </c>
      <c r="D1691" s="2" t="s">
        <v>897</v>
      </c>
      <c r="E1691" s="2" t="s">
        <v>8</v>
      </c>
      <c r="F1691" s="2" t="n">
        <v>1</v>
      </c>
      <c r="G1691" s="2" t="s">
        <v>912</v>
      </c>
    </row>
    <row r="1692" customFormat="false" ht="12.8" hidden="false" customHeight="false" outlineLevel="0" collapsed="false">
      <c r="A1692" s="2" t="s">
        <v>151</v>
      </c>
      <c r="B1692" s="2" t="n">
        <v>610431</v>
      </c>
      <c r="C1692" s="3" t="n">
        <v>43373</v>
      </c>
      <c r="D1692" s="2" t="s">
        <v>937</v>
      </c>
      <c r="E1692" s="2" t="s">
        <v>8</v>
      </c>
      <c r="F1692" s="2" t="n">
        <v>1</v>
      </c>
      <c r="G1692" s="2" t="s">
        <v>938</v>
      </c>
    </row>
    <row r="1693" customFormat="false" ht="12.8" hidden="false" customHeight="false" outlineLevel="0" collapsed="false">
      <c r="A1693" s="2" t="s">
        <v>160</v>
      </c>
      <c r="B1693" s="2" t="n">
        <v>348652</v>
      </c>
      <c r="C1693" s="3" t="n">
        <v>43373</v>
      </c>
      <c r="D1693" s="2" t="s">
        <v>25</v>
      </c>
      <c r="E1693" s="2" t="s">
        <v>8</v>
      </c>
      <c r="F1693" s="2" t="n">
        <v>1</v>
      </c>
      <c r="G1693" s="2" t="s">
        <v>603</v>
      </c>
    </row>
    <row r="1694" customFormat="false" ht="12.8" hidden="false" customHeight="false" outlineLevel="0" collapsed="false">
      <c r="A1694" s="2" t="s">
        <v>0</v>
      </c>
      <c r="B1694" s="2" t="n">
        <v>571029</v>
      </c>
      <c r="C1694" s="3" t="n">
        <v>43373</v>
      </c>
      <c r="D1694" s="2" t="s">
        <v>897</v>
      </c>
      <c r="E1694" s="2" t="s">
        <v>8</v>
      </c>
      <c r="F1694" s="2" t="n">
        <v>1</v>
      </c>
      <c r="G1694" s="2" t="s">
        <v>419</v>
      </c>
    </row>
    <row r="1695" customFormat="false" ht="12.8" hidden="false" customHeight="false" outlineLevel="0" collapsed="false">
      <c r="A1695" s="2" t="s">
        <v>79</v>
      </c>
      <c r="B1695" s="2" t="n">
        <v>473408</v>
      </c>
      <c r="C1695" s="3" t="n">
        <v>43374</v>
      </c>
      <c r="D1695" s="2" t="s">
        <v>897</v>
      </c>
      <c r="E1695" s="2" t="s">
        <v>8</v>
      </c>
      <c r="F1695" s="2" t="n">
        <v>2</v>
      </c>
      <c r="G1695" s="2" t="s">
        <v>905</v>
      </c>
    </row>
    <row r="1696" customFormat="false" ht="12.8" hidden="false" customHeight="false" outlineLevel="0" collapsed="false">
      <c r="A1696" s="2" t="s">
        <v>0</v>
      </c>
      <c r="B1696" s="2" t="n">
        <v>571323</v>
      </c>
      <c r="C1696" s="3" t="n">
        <v>43374</v>
      </c>
      <c r="D1696" s="2" t="s">
        <v>2027</v>
      </c>
      <c r="E1696" s="2" t="s">
        <v>2</v>
      </c>
      <c r="F1696" s="2" t="n">
        <v>0</v>
      </c>
      <c r="G1696" s="2" t="s">
        <v>3</v>
      </c>
    </row>
    <row r="1697" customFormat="false" ht="12.8" hidden="false" customHeight="false" outlineLevel="0" collapsed="false">
      <c r="A1697" s="2" t="s">
        <v>151</v>
      </c>
      <c r="B1697" s="2" t="n">
        <v>610645</v>
      </c>
      <c r="C1697" s="3" t="n">
        <v>43376</v>
      </c>
      <c r="D1697" s="2" t="s">
        <v>878</v>
      </c>
      <c r="E1697" s="2" t="s">
        <v>83</v>
      </c>
      <c r="F1697" s="2" t="s">
        <v>83</v>
      </c>
      <c r="G1697" s="2" t="s">
        <v>83</v>
      </c>
    </row>
    <row r="1698" customFormat="false" ht="12.8" hidden="false" customHeight="false" outlineLevel="0" collapsed="false">
      <c r="A1698" s="2" t="s">
        <v>112</v>
      </c>
      <c r="B1698" s="2" t="n">
        <v>573525</v>
      </c>
      <c r="C1698" s="3" t="n">
        <v>43377</v>
      </c>
      <c r="D1698" s="2" t="s">
        <v>21</v>
      </c>
      <c r="E1698" s="2" t="s">
        <v>2</v>
      </c>
      <c r="F1698" s="2" t="n">
        <v>0</v>
      </c>
      <c r="G1698" s="2" t="s">
        <v>3</v>
      </c>
    </row>
    <row r="1699" customFormat="false" ht="12.8" hidden="false" customHeight="false" outlineLevel="0" collapsed="false">
      <c r="A1699" s="2" t="s">
        <v>130</v>
      </c>
      <c r="B1699" s="2" t="n">
        <v>587978</v>
      </c>
      <c r="C1699" s="3" t="n">
        <v>43378</v>
      </c>
      <c r="D1699" s="2" t="s">
        <v>118</v>
      </c>
      <c r="E1699" s="2" t="s">
        <v>2</v>
      </c>
      <c r="F1699" s="2" t="n">
        <v>0</v>
      </c>
      <c r="G1699" s="2" t="s">
        <v>3</v>
      </c>
    </row>
    <row r="1700" customFormat="false" ht="12.8" hidden="false" customHeight="false" outlineLevel="0" collapsed="false">
      <c r="A1700" s="2" t="s">
        <v>194</v>
      </c>
      <c r="B1700" s="2" t="n">
        <v>470820</v>
      </c>
      <c r="C1700" s="3" t="n">
        <v>43378</v>
      </c>
      <c r="D1700" s="2" t="s">
        <v>897</v>
      </c>
      <c r="E1700" s="2" t="s">
        <v>8</v>
      </c>
      <c r="F1700" s="2" t="n">
        <v>1</v>
      </c>
      <c r="G1700" s="2" t="s">
        <v>913</v>
      </c>
    </row>
    <row r="1701" customFormat="false" ht="12.8" hidden="false" customHeight="false" outlineLevel="0" collapsed="false">
      <c r="A1701" s="2" t="s">
        <v>182</v>
      </c>
      <c r="B1701" s="2" t="n">
        <v>756825</v>
      </c>
      <c r="C1701" s="3" t="n">
        <v>43378</v>
      </c>
      <c r="D1701" s="2" t="s">
        <v>56</v>
      </c>
      <c r="E1701" s="2" t="s">
        <v>8</v>
      </c>
      <c r="F1701" s="2" t="n">
        <v>1</v>
      </c>
      <c r="G1701" s="2" t="s">
        <v>887</v>
      </c>
    </row>
    <row r="1702" customFormat="false" ht="12.8" hidden="false" customHeight="false" outlineLevel="0" collapsed="false">
      <c r="A1702" s="2" t="s">
        <v>182</v>
      </c>
      <c r="B1702" s="2" t="n">
        <v>756852</v>
      </c>
      <c r="C1702" s="3" t="n">
        <v>43379</v>
      </c>
      <c r="D1702" s="2" t="s">
        <v>57</v>
      </c>
      <c r="E1702" s="2" t="s">
        <v>8</v>
      </c>
      <c r="F1702" s="2" t="n">
        <v>0</v>
      </c>
      <c r="G1702" s="2" t="s">
        <v>3</v>
      </c>
    </row>
    <row r="1703" customFormat="false" ht="12.8" hidden="false" customHeight="false" outlineLevel="0" collapsed="false">
      <c r="A1703" s="2" t="s">
        <v>182</v>
      </c>
      <c r="B1703" s="2" t="n">
        <v>757200</v>
      </c>
      <c r="C1703" s="3" t="n">
        <v>43380</v>
      </c>
      <c r="D1703" s="2" t="s">
        <v>86</v>
      </c>
      <c r="E1703" s="2" t="s">
        <v>8</v>
      </c>
      <c r="F1703" s="2" t="n">
        <v>1</v>
      </c>
      <c r="G1703" s="2" t="s">
        <v>211</v>
      </c>
    </row>
    <row r="1704" customFormat="false" ht="12.8" hidden="false" customHeight="false" outlineLevel="0" collapsed="false">
      <c r="A1704" s="2" t="s">
        <v>0</v>
      </c>
      <c r="B1704" s="2" t="n">
        <v>571985</v>
      </c>
      <c r="C1704" s="3" t="n">
        <v>43381</v>
      </c>
      <c r="D1704" s="2" t="s">
        <v>107</v>
      </c>
      <c r="E1704" s="2" t="s">
        <v>2</v>
      </c>
      <c r="F1704" s="2" t="n">
        <v>0</v>
      </c>
      <c r="G1704" s="2" t="s">
        <v>3</v>
      </c>
    </row>
    <row r="1705" customFormat="false" ht="12.8" hidden="false" customHeight="false" outlineLevel="0" collapsed="false">
      <c r="A1705" s="2" t="s">
        <v>130</v>
      </c>
      <c r="B1705" s="2" t="n">
        <v>588224</v>
      </c>
      <c r="C1705" s="3" t="n">
        <v>43382</v>
      </c>
      <c r="D1705" s="2" t="s">
        <v>375</v>
      </c>
      <c r="E1705" s="2" t="s">
        <v>8</v>
      </c>
      <c r="F1705" s="2" t="n">
        <v>0</v>
      </c>
      <c r="G1705" s="2" t="s">
        <v>3</v>
      </c>
    </row>
    <row r="1706" customFormat="false" ht="12.8" hidden="false" customHeight="false" outlineLevel="0" collapsed="false">
      <c r="A1706" s="2" t="s">
        <v>194</v>
      </c>
      <c r="B1706" s="2" t="n">
        <v>470964</v>
      </c>
      <c r="C1706" s="3" t="n">
        <v>43382</v>
      </c>
      <c r="E1706" s="2" t="s">
        <v>2</v>
      </c>
      <c r="F1706" s="2" t="n">
        <v>1</v>
      </c>
      <c r="G1706" s="2" t="s">
        <v>251</v>
      </c>
    </row>
    <row r="1707" customFormat="false" ht="12.8" hidden="false" customHeight="false" outlineLevel="0" collapsed="false">
      <c r="A1707" s="2" t="s">
        <v>112</v>
      </c>
      <c r="B1707" s="2" t="n">
        <v>573946</v>
      </c>
      <c r="C1707" s="3" t="n">
        <v>43382</v>
      </c>
      <c r="D1707" s="2" t="s">
        <v>107</v>
      </c>
      <c r="E1707" s="2" t="s">
        <v>8</v>
      </c>
      <c r="F1707" s="2" t="n">
        <v>1</v>
      </c>
      <c r="G1707" s="2" t="s">
        <v>254</v>
      </c>
    </row>
    <row r="1708" customFormat="false" ht="12.8" hidden="false" customHeight="false" outlineLevel="0" collapsed="false">
      <c r="A1708" s="2" t="s">
        <v>130</v>
      </c>
      <c r="B1708" s="2" t="n">
        <v>588300</v>
      </c>
      <c r="C1708" s="3" t="n">
        <v>43382</v>
      </c>
      <c r="D1708" s="2" t="s">
        <v>36</v>
      </c>
      <c r="E1708" s="2" t="s">
        <v>8</v>
      </c>
      <c r="F1708" s="2" t="n">
        <v>0</v>
      </c>
      <c r="G1708" s="2" t="s">
        <v>3</v>
      </c>
    </row>
    <row r="1709" customFormat="false" ht="12.8" hidden="false" customHeight="false" outlineLevel="0" collapsed="false">
      <c r="A1709" s="2" t="s">
        <v>110</v>
      </c>
      <c r="C1709" s="3" t="n">
        <v>43382</v>
      </c>
      <c r="D1709" s="2" t="s">
        <v>25</v>
      </c>
      <c r="E1709" s="2" t="s">
        <v>8</v>
      </c>
      <c r="F1709" s="2" t="n">
        <v>1</v>
      </c>
      <c r="G1709" s="2" t="s">
        <v>535</v>
      </c>
    </row>
    <row r="1710" customFormat="false" ht="12.8" hidden="false" customHeight="false" outlineLevel="0" collapsed="false">
      <c r="A1710" s="2" t="s">
        <v>0</v>
      </c>
      <c r="B1710" s="2" t="n">
        <v>572140</v>
      </c>
      <c r="C1710" s="3" t="n">
        <v>43382</v>
      </c>
      <c r="D1710" s="2" t="s">
        <v>400</v>
      </c>
      <c r="E1710" s="2" t="s">
        <v>8</v>
      </c>
      <c r="F1710" s="2" t="n">
        <v>2</v>
      </c>
      <c r="G1710" s="2" t="s">
        <v>1417</v>
      </c>
    </row>
    <row r="1711" customFormat="false" ht="12.8" hidden="false" customHeight="false" outlineLevel="0" collapsed="false">
      <c r="A1711" s="2" t="s">
        <v>130</v>
      </c>
      <c r="B1711" s="2" t="n">
        <v>588352</v>
      </c>
      <c r="C1711" s="3" t="n">
        <v>43383</v>
      </c>
      <c r="D1711" s="2" t="s">
        <v>49</v>
      </c>
      <c r="E1711" s="2" t="s">
        <v>2</v>
      </c>
      <c r="F1711" s="2" t="n">
        <v>0</v>
      </c>
      <c r="G1711" s="2" t="s">
        <v>3</v>
      </c>
    </row>
    <row r="1712" customFormat="false" ht="12.8" hidden="false" customHeight="false" outlineLevel="0" collapsed="false">
      <c r="A1712" s="2" t="s">
        <v>0</v>
      </c>
      <c r="B1712" s="2" t="n">
        <v>572213</v>
      </c>
      <c r="C1712" s="3" t="n">
        <v>43383</v>
      </c>
      <c r="D1712" s="2" t="s">
        <v>2028</v>
      </c>
      <c r="E1712" s="2" t="s">
        <v>2</v>
      </c>
      <c r="F1712" s="2" t="n">
        <v>0</v>
      </c>
      <c r="G1712" s="2" t="s">
        <v>3</v>
      </c>
    </row>
    <row r="1713" customFormat="false" ht="12.8" hidden="false" customHeight="false" outlineLevel="0" collapsed="false">
      <c r="A1713" s="2" t="s">
        <v>182</v>
      </c>
      <c r="B1713" s="2" t="n">
        <v>757521</v>
      </c>
      <c r="C1713" s="3" t="n">
        <v>43383</v>
      </c>
      <c r="D1713" s="2" t="s">
        <v>107</v>
      </c>
      <c r="E1713" s="2" t="s">
        <v>2</v>
      </c>
      <c r="F1713" s="2" t="n">
        <v>0</v>
      </c>
      <c r="G1713" s="2" t="s">
        <v>3</v>
      </c>
    </row>
    <row r="1714" customFormat="false" ht="12.8" hidden="false" customHeight="false" outlineLevel="0" collapsed="false">
      <c r="A1714" s="2" t="s">
        <v>182</v>
      </c>
      <c r="B1714" s="2" t="n">
        <v>757524</v>
      </c>
      <c r="C1714" s="3" t="n">
        <v>43383</v>
      </c>
      <c r="D1714" s="2" t="s">
        <v>2029</v>
      </c>
      <c r="E1714" s="2" t="s">
        <v>2</v>
      </c>
      <c r="F1714" s="2" t="n">
        <v>0</v>
      </c>
      <c r="G1714" s="2" t="s">
        <v>3</v>
      </c>
    </row>
    <row r="1715" customFormat="false" ht="12.8" hidden="false" customHeight="false" outlineLevel="0" collapsed="false">
      <c r="A1715" s="2" t="s">
        <v>130</v>
      </c>
      <c r="C1715" s="3" t="n">
        <v>43383</v>
      </c>
      <c r="D1715" s="2" t="s">
        <v>157</v>
      </c>
      <c r="E1715" s="2" t="s">
        <v>8</v>
      </c>
      <c r="F1715" s="2" t="n">
        <v>1</v>
      </c>
      <c r="G1715" s="2" t="s">
        <v>1381</v>
      </c>
    </row>
    <row r="1716" customFormat="false" ht="12.8" hidden="false" customHeight="false" outlineLevel="0" collapsed="false">
      <c r="A1716" s="2" t="s">
        <v>151</v>
      </c>
      <c r="B1716" s="2" t="n">
        <v>611168</v>
      </c>
      <c r="C1716" s="3" t="n">
        <v>43384</v>
      </c>
      <c r="D1716" s="2" t="s">
        <v>55</v>
      </c>
      <c r="E1716" s="2" t="s">
        <v>8</v>
      </c>
      <c r="F1716" s="2" t="n">
        <v>0</v>
      </c>
      <c r="G1716" s="2" t="s">
        <v>3</v>
      </c>
    </row>
    <row r="1717" customFormat="false" ht="12.8" hidden="false" customHeight="false" outlineLevel="0" collapsed="false">
      <c r="A1717" s="2" t="s">
        <v>160</v>
      </c>
      <c r="B1717" s="2" t="n">
        <v>349346</v>
      </c>
      <c r="C1717" s="3" t="n">
        <v>43384</v>
      </c>
      <c r="D1717" s="2" t="s">
        <v>2030</v>
      </c>
      <c r="E1717" s="2" t="s">
        <v>8</v>
      </c>
      <c r="F1717" s="2" t="n">
        <v>0</v>
      </c>
      <c r="G1717" s="2" t="s">
        <v>3</v>
      </c>
    </row>
    <row r="1718" customFormat="false" ht="12.8" hidden="false" customHeight="false" outlineLevel="0" collapsed="false">
      <c r="A1718" s="2" t="s">
        <v>112</v>
      </c>
      <c r="B1718" s="2" t="n">
        <v>574249</v>
      </c>
      <c r="C1718" s="3" t="n">
        <v>43385</v>
      </c>
      <c r="D1718" s="2" t="s">
        <v>2031</v>
      </c>
      <c r="E1718" s="2" t="s">
        <v>2</v>
      </c>
      <c r="F1718" s="2" t="n">
        <v>0</v>
      </c>
      <c r="G1718" s="2" t="s">
        <v>3</v>
      </c>
    </row>
    <row r="1719" customFormat="false" ht="12.8" hidden="false" customHeight="false" outlineLevel="0" collapsed="false">
      <c r="A1719" s="2" t="s">
        <v>194</v>
      </c>
      <c r="B1719" s="2" t="n">
        <v>471076</v>
      </c>
      <c r="C1719" s="3" t="n">
        <v>43385</v>
      </c>
      <c r="D1719" s="2" t="s">
        <v>65</v>
      </c>
      <c r="E1719" s="2" t="s">
        <v>2</v>
      </c>
      <c r="F1719" s="2" t="n">
        <v>0</v>
      </c>
      <c r="G1719" s="2" t="s">
        <v>3</v>
      </c>
    </row>
    <row r="1720" customFormat="false" ht="12.8" hidden="false" customHeight="false" outlineLevel="0" collapsed="false">
      <c r="A1720" s="2" t="s">
        <v>160</v>
      </c>
      <c r="B1720" s="2" t="n">
        <v>349397</v>
      </c>
      <c r="C1720" s="3" t="n">
        <v>43385</v>
      </c>
      <c r="D1720" s="2" t="s">
        <v>1263</v>
      </c>
      <c r="E1720" s="2" t="s">
        <v>8</v>
      </c>
      <c r="F1720" s="2" t="n">
        <v>1</v>
      </c>
      <c r="G1720" s="2" t="s">
        <v>1264</v>
      </c>
    </row>
    <row r="1721" customFormat="false" ht="12.8" hidden="false" customHeight="false" outlineLevel="0" collapsed="false">
      <c r="A1721" s="2" t="s">
        <v>182</v>
      </c>
      <c r="B1721" s="2" t="n">
        <v>757675</v>
      </c>
      <c r="C1721" s="3" t="n">
        <v>43385</v>
      </c>
      <c r="D1721" s="2" t="s">
        <v>1202</v>
      </c>
      <c r="E1721" s="2" t="s">
        <v>8</v>
      </c>
      <c r="F1721" s="2" t="n">
        <v>1</v>
      </c>
      <c r="G1721" s="2" t="s">
        <v>1203</v>
      </c>
    </row>
    <row r="1722" customFormat="false" ht="12.8" hidden="false" customHeight="false" outlineLevel="0" collapsed="false">
      <c r="A1722" s="2" t="s">
        <v>194</v>
      </c>
      <c r="B1722" s="2" t="n">
        <v>471097</v>
      </c>
      <c r="C1722" s="3" t="n">
        <v>43385</v>
      </c>
      <c r="D1722" s="2" t="s">
        <v>2032</v>
      </c>
      <c r="E1722" s="2" t="s">
        <v>2</v>
      </c>
      <c r="F1722" s="2" t="n">
        <v>0</v>
      </c>
      <c r="G1722" s="2" t="s">
        <v>3</v>
      </c>
    </row>
    <row r="1723" customFormat="false" ht="12.8" hidden="false" customHeight="false" outlineLevel="0" collapsed="false">
      <c r="A1723" s="2" t="s">
        <v>0</v>
      </c>
      <c r="B1723" s="2" t="n">
        <v>572516</v>
      </c>
      <c r="C1723" s="3" t="n">
        <v>43386</v>
      </c>
      <c r="D1723" s="2" t="s">
        <v>2033</v>
      </c>
      <c r="E1723" s="2" t="s">
        <v>2</v>
      </c>
      <c r="F1723" s="2" t="n">
        <v>0</v>
      </c>
      <c r="G1723" s="2" t="s">
        <v>3</v>
      </c>
    </row>
    <row r="1724" customFormat="false" ht="12.8" hidden="false" customHeight="false" outlineLevel="0" collapsed="false">
      <c r="A1724" s="2" t="s">
        <v>110</v>
      </c>
      <c r="B1724" s="2" t="n">
        <v>600033</v>
      </c>
      <c r="C1724" s="3" t="n">
        <v>43386</v>
      </c>
      <c r="D1724" s="2" t="s">
        <v>21</v>
      </c>
      <c r="E1724" s="2" t="s">
        <v>2</v>
      </c>
      <c r="F1724" s="2" t="n">
        <v>0</v>
      </c>
      <c r="G1724" s="2" t="s">
        <v>3</v>
      </c>
    </row>
    <row r="1725" customFormat="false" ht="12.8" hidden="false" customHeight="false" outlineLevel="0" collapsed="false">
      <c r="A1725" s="2" t="s">
        <v>0</v>
      </c>
      <c r="B1725" s="2" t="n">
        <v>572546</v>
      </c>
      <c r="C1725" s="3" t="n">
        <v>43386</v>
      </c>
      <c r="D1725" s="2" t="s">
        <v>203</v>
      </c>
      <c r="E1725" s="2" t="s">
        <v>8</v>
      </c>
      <c r="F1725" s="2" t="n">
        <v>0</v>
      </c>
      <c r="G1725" s="2" t="s">
        <v>3</v>
      </c>
    </row>
    <row r="1726" customFormat="false" ht="12.8" hidden="false" customHeight="false" outlineLevel="0" collapsed="false">
      <c r="A1726" s="2" t="s">
        <v>0</v>
      </c>
      <c r="C1726" s="3" t="n">
        <v>43386</v>
      </c>
      <c r="D1726" s="2" t="s">
        <v>31</v>
      </c>
      <c r="E1726" s="2" t="s">
        <v>2</v>
      </c>
      <c r="F1726" s="2" t="n">
        <v>0</v>
      </c>
      <c r="G1726" s="2" t="s">
        <v>3</v>
      </c>
    </row>
    <row r="1727" customFormat="false" ht="12.8" hidden="false" customHeight="false" outlineLevel="0" collapsed="false">
      <c r="A1727" s="2" t="s">
        <v>0</v>
      </c>
      <c r="C1727" s="3" t="n">
        <v>43386</v>
      </c>
      <c r="D1727" s="2" t="s">
        <v>216</v>
      </c>
      <c r="E1727" s="2" t="s">
        <v>2</v>
      </c>
      <c r="F1727" s="2" t="n">
        <v>0</v>
      </c>
      <c r="G1727" s="2" t="s">
        <v>3</v>
      </c>
    </row>
    <row r="1728" customFormat="false" ht="12.8" hidden="false" customHeight="false" outlineLevel="0" collapsed="false">
      <c r="A1728" s="2" t="s">
        <v>0</v>
      </c>
      <c r="B1728" s="2" t="n">
        <v>527561</v>
      </c>
      <c r="C1728" s="3" t="n">
        <v>43386</v>
      </c>
      <c r="D1728" s="2" t="s">
        <v>85</v>
      </c>
      <c r="E1728" s="2" t="s">
        <v>2</v>
      </c>
      <c r="F1728" s="2" t="n">
        <v>0</v>
      </c>
      <c r="G1728" s="2" t="s">
        <v>3</v>
      </c>
    </row>
    <row r="1729" customFormat="false" ht="12.8" hidden="false" customHeight="false" outlineLevel="0" collapsed="false">
      <c r="A1729" s="2" t="s">
        <v>160</v>
      </c>
      <c r="B1729" s="2" t="n">
        <v>349607</v>
      </c>
      <c r="C1729" s="3" t="n">
        <v>43386</v>
      </c>
      <c r="D1729" s="2" t="s">
        <v>2034</v>
      </c>
      <c r="E1729" s="2" t="s">
        <v>2</v>
      </c>
      <c r="F1729" s="2" t="n">
        <v>0</v>
      </c>
      <c r="G1729" s="2" t="s">
        <v>3</v>
      </c>
    </row>
    <row r="1730" customFormat="false" ht="12.8" hidden="false" customHeight="false" outlineLevel="0" collapsed="false">
      <c r="A1730" s="2" t="s">
        <v>194</v>
      </c>
      <c r="B1730" s="2" t="n">
        <v>471156</v>
      </c>
      <c r="C1730" s="3" t="n">
        <v>43387</v>
      </c>
      <c r="D1730" s="2" t="s">
        <v>17</v>
      </c>
      <c r="E1730" s="2" t="s">
        <v>2</v>
      </c>
      <c r="F1730" s="2" t="n">
        <v>0</v>
      </c>
      <c r="G1730" s="2" t="s">
        <v>3</v>
      </c>
    </row>
    <row r="1731" customFormat="false" ht="12.8" hidden="false" customHeight="false" outlineLevel="0" collapsed="false">
      <c r="A1731" s="2" t="s">
        <v>130</v>
      </c>
      <c r="B1731" s="2" t="n">
        <v>588684</v>
      </c>
      <c r="C1731" s="3" t="n">
        <v>43387</v>
      </c>
      <c r="D1731" s="2" t="s">
        <v>49</v>
      </c>
      <c r="E1731" s="2" t="s">
        <v>2</v>
      </c>
      <c r="F1731" s="2" t="n">
        <v>0</v>
      </c>
      <c r="G1731" s="2" t="s">
        <v>3</v>
      </c>
    </row>
    <row r="1732" customFormat="false" ht="12.8" hidden="false" customHeight="false" outlineLevel="0" collapsed="false">
      <c r="A1732" s="2" t="s">
        <v>0</v>
      </c>
      <c r="B1732" s="2" t="n">
        <v>572569</v>
      </c>
      <c r="C1732" s="3" t="n">
        <v>43387</v>
      </c>
      <c r="D1732" s="2" t="s">
        <v>56</v>
      </c>
      <c r="E1732" s="2" t="s">
        <v>8</v>
      </c>
      <c r="F1732" s="2" t="n">
        <v>1</v>
      </c>
      <c r="G1732" s="2" t="s">
        <v>419</v>
      </c>
    </row>
    <row r="1733" customFormat="false" ht="12.8" hidden="false" customHeight="false" outlineLevel="0" collapsed="false">
      <c r="A1733" s="2" t="s">
        <v>151</v>
      </c>
      <c r="B1733" s="2" t="n">
        <v>611400</v>
      </c>
      <c r="C1733" s="3" t="n">
        <v>43387</v>
      </c>
      <c r="D1733" s="2" t="s">
        <v>383</v>
      </c>
      <c r="E1733" s="2" t="s">
        <v>8</v>
      </c>
      <c r="F1733" s="2" t="n">
        <v>2</v>
      </c>
      <c r="G1733" s="2" t="s">
        <v>258</v>
      </c>
    </row>
    <row r="1734" customFormat="false" ht="12.8" hidden="false" customHeight="false" outlineLevel="0" collapsed="false">
      <c r="A1734" s="2" t="s">
        <v>0</v>
      </c>
      <c r="B1734" s="2" t="n">
        <v>572698</v>
      </c>
      <c r="C1734" s="3" t="n">
        <v>43388</v>
      </c>
      <c r="D1734" s="2" t="s">
        <v>31</v>
      </c>
      <c r="E1734" s="2" t="s">
        <v>2</v>
      </c>
      <c r="F1734" s="2" t="n">
        <v>0</v>
      </c>
      <c r="G1734" s="2" t="s">
        <v>3</v>
      </c>
    </row>
    <row r="1735" customFormat="false" ht="12.8" hidden="false" customHeight="false" outlineLevel="0" collapsed="false">
      <c r="A1735" s="2" t="s">
        <v>130</v>
      </c>
      <c r="C1735" s="3" t="n">
        <v>43388</v>
      </c>
      <c r="D1735" s="2" t="s">
        <v>1100</v>
      </c>
      <c r="E1735" s="2" t="s">
        <v>8</v>
      </c>
      <c r="F1735" s="2" t="n">
        <v>1</v>
      </c>
      <c r="G1735" s="2" t="s">
        <v>1101</v>
      </c>
    </row>
    <row r="1736" customFormat="false" ht="12.8" hidden="false" customHeight="false" outlineLevel="0" collapsed="false">
      <c r="A1736" s="2" t="s">
        <v>112</v>
      </c>
      <c r="B1736" s="2" t="n">
        <v>574545</v>
      </c>
      <c r="C1736" s="3" t="n">
        <v>43388</v>
      </c>
      <c r="D1736" s="2" t="s">
        <v>2035</v>
      </c>
      <c r="E1736" s="2" t="s">
        <v>2</v>
      </c>
      <c r="F1736" s="2" t="n">
        <v>0</v>
      </c>
      <c r="G1736" s="2" t="s">
        <v>3</v>
      </c>
    </row>
    <row r="1737" customFormat="false" ht="12.8" hidden="false" customHeight="false" outlineLevel="0" collapsed="false">
      <c r="A1737" s="2" t="s">
        <v>0</v>
      </c>
      <c r="B1737" s="2" t="n">
        <v>572758</v>
      </c>
      <c r="C1737" s="3" t="n">
        <v>43388</v>
      </c>
      <c r="D1737" s="2" t="s">
        <v>49</v>
      </c>
      <c r="E1737" s="2" t="s">
        <v>2</v>
      </c>
      <c r="F1737" s="2" t="n">
        <v>0</v>
      </c>
      <c r="G1737" s="2" t="s">
        <v>3</v>
      </c>
    </row>
    <row r="1738" customFormat="false" ht="12.8" hidden="false" customHeight="false" outlineLevel="0" collapsed="false">
      <c r="A1738" s="2" t="s">
        <v>79</v>
      </c>
      <c r="B1738" s="2" t="n">
        <v>474088</v>
      </c>
      <c r="C1738" s="3" t="n">
        <v>43388</v>
      </c>
      <c r="D1738" s="2" t="s">
        <v>2036</v>
      </c>
      <c r="E1738" s="2" t="s">
        <v>8</v>
      </c>
      <c r="F1738" s="2" t="n">
        <v>0</v>
      </c>
      <c r="G1738" s="2" t="s">
        <v>3</v>
      </c>
    </row>
    <row r="1739" customFormat="false" ht="12.8" hidden="false" customHeight="false" outlineLevel="0" collapsed="false">
      <c r="A1739" s="2" t="s">
        <v>0</v>
      </c>
      <c r="B1739" s="2" t="n">
        <v>572771</v>
      </c>
      <c r="C1739" s="3" t="n">
        <v>43388</v>
      </c>
      <c r="D1739" s="2" t="s">
        <v>199</v>
      </c>
      <c r="E1739" s="2" t="s">
        <v>8</v>
      </c>
      <c r="F1739" s="2" t="n">
        <v>0</v>
      </c>
      <c r="G1739" s="2" t="s">
        <v>3</v>
      </c>
    </row>
    <row r="1740" customFormat="false" ht="12.8" hidden="false" customHeight="false" outlineLevel="0" collapsed="false">
      <c r="A1740" s="2" t="s">
        <v>0</v>
      </c>
      <c r="B1740" s="2" t="n">
        <v>572772</v>
      </c>
      <c r="C1740" s="3" t="n">
        <v>43388</v>
      </c>
      <c r="D1740" s="2" t="s">
        <v>85</v>
      </c>
      <c r="E1740" s="2" t="s">
        <v>8</v>
      </c>
      <c r="F1740" s="2" t="n">
        <v>0</v>
      </c>
      <c r="G1740" s="2" t="s">
        <v>3</v>
      </c>
    </row>
    <row r="1741" customFormat="false" ht="12.8" hidden="false" customHeight="false" outlineLevel="0" collapsed="false">
      <c r="A1741" s="2" t="s">
        <v>0</v>
      </c>
      <c r="B1741" s="2" t="n">
        <v>572813</v>
      </c>
      <c r="C1741" s="3" t="n">
        <v>43389</v>
      </c>
      <c r="D1741" s="2" t="s">
        <v>2037</v>
      </c>
      <c r="E1741" s="2" t="s">
        <v>2</v>
      </c>
      <c r="F1741" s="2" t="n">
        <v>0</v>
      </c>
      <c r="G1741" s="2" t="s">
        <v>3</v>
      </c>
    </row>
    <row r="1742" customFormat="false" ht="12.8" hidden="false" customHeight="false" outlineLevel="0" collapsed="false">
      <c r="A1742" s="2" t="s">
        <v>160</v>
      </c>
      <c r="B1742" s="2" t="n">
        <v>349906</v>
      </c>
      <c r="C1742" s="3" t="n">
        <v>43389</v>
      </c>
      <c r="D1742" s="2" t="s">
        <v>14</v>
      </c>
      <c r="E1742" s="2" t="s">
        <v>2</v>
      </c>
      <c r="F1742" s="2" t="n">
        <v>0</v>
      </c>
      <c r="G1742" s="2" t="s">
        <v>3</v>
      </c>
    </row>
    <row r="1743" customFormat="false" ht="12.8" hidden="false" customHeight="false" outlineLevel="0" collapsed="false">
      <c r="A1743" s="2" t="s">
        <v>110</v>
      </c>
      <c r="B1743" s="2" t="n">
        <v>181016</v>
      </c>
      <c r="C1743" s="3" t="n">
        <v>43389</v>
      </c>
      <c r="D1743" s="2" t="s">
        <v>832</v>
      </c>
      <c r="E1743" s="2" t="s">
        <v>2</v>
      </c>
      <c r="F1743" s="2" t="n">
        <v>0</v>
      </c>
      <c r="G1743" s="2" t="s">
        <v>3</v>
      </c>
    </row>
    <row r="1744" customFormat="false" ht="12.8" hidden="false" customHeight="false" outlineLevel="0" collapsed="false">
      <c r="A1744" s="2" t="s">
        <v>79</v>
      </c>
      <c r="B1744" s="2" t="n">
        <v>474137</v>
      </c>
      <c r="C1744" s="3" t="n">
        <v>43389</v>
      </c>
      <c r="D1744" s="2" t="s">
        <v>2038</v>
      </c>
      <c r="E1744" s="2" t="s">
        <v>2</v>
      </c>
      <c r="F1744" s="2" t="n">
        <v>0</v>
      </c>
      <c r="G1744" s="2" t="s">
        <v>3</v>
      </c>
    </row>
    <row r="1745" customFormat="false" ht="12.8" hidden="false" customHeight="false" outlineLevel="0" collapsed="false">
      <c r="A1745" s="2" t="s">
        <v>160</v>
      </c>
      <c r="B1745" s="2" t="n">
        <v>379928</v>
      </c>
      <c r="C1745" s="3" t="n">
        <v>43389</v>
      </c>
      <c r="D1745" s="2" t="s">
        <v>2028</v>
      </c>
      <c r="E1745" s="2" t="s">
        <v>2</v>
      </c>
      <c r="F1745" s="2" t="n">
        <v>0</v>
      </c>
      <c r="G1745" s="2" t="s">
        <v>3</v>
      </c>
    </row>
    <row r="1746" customFormat="false" ht="12.8" hidden="false" customHeight="false" outlineLevel="0" collapsed="false">
      <c r="A1746" s="2" t="s">
        <v>0</v>
      </c>
      <c r="B1746" s="2" t="n">
        <v>572924</v>
      </c>
      <c r="C1746" s="3" t="n">
        <v>43390</v>
      </c>
      <c r="D1746" s="2" t="s">
        <v>1255</v>
      </c>
      <c r="E1746" s="2" t="s">
        <v>8</v>
      </c>
      <c r="F1746" s="2" t="n">
        <v>1</v>
      </c>
      <c r="G1746" s="2" t="s">
        <v>608</v>
      </c>
    </row>
    <row r="1747" customFormat="false" ht="12.8" hidden="false" customHeight="false" outlineLevel="0" collapsed="false">
      <c r="A1747" s="2" t="s">
        <v>110</v>
      </c>
      <c r="B1747" s="2" t="n">
        <v>181017</v>
      </c>
      <c r="C1747" s="3" t="n">
        <v>43390</v>
      </c>
    </row>
    <row r="1748" customFormat="false" ht="12.8" hidden="false" customHeight="false" outlineLevel="0" collapsed="false">
      <c r="A1748" s="2" t="s">
        <v>194</v>
      </c>
      <c r="B1748" s="2" t="n">
        <v>471303</v>
      </c>
      <c r="C1748" s="3" t="n">
        <v>43390</v>
      </c>
      <c r="D1748" s="2" t="s">
        <v>152</v>
      </c>
      <c r="E1748" s="2" t="s">
        <v>8</v>
      </c>
      <c r="F1748" s="2" t="n">
        <v>1</v>
      </c>
      <c r="G1748" s="2" t="s">
        <v>535</v>
      </c>
    </row>
    <row r="1749" customFormat="false" ht="12.8" hidden="false" customHeight="false" outlineLevel="0" collapsed="false">
      <c r="A1749" s="2" t="s">
        <v>0</v>
      </c>
      <c r="B1749" s="2" t="n">
        <v>572954</v>
      </c>
      <c r="C1749" s="3" t="n">
        <v>43390</v>
      </c>
      <c r="D1749" s="2" t="s">
        <v>13</v>
      </c>
      <c r="E1749" s="2" t="s">
        <v>2</v>
      </c>
      <c r="F1749" s="2" t="n">
        <v>0</v>
      </c>
      <c r="G1749" s="2" t="s">
        <v>3</v>
      </c>
    </row>
    <row r="1750" customFormat="false" ht="12.8" hidden="false" customHeight="false" outlineLevel="0" collapsed="false">
      <c r="A1750" s="2" t="s">
        <v>0</v>
      </c>
      <c r="B1750" s="2" t="n">
        <v>572961</v>
      </c>
      <c r="C1750" s="3" t="n">
        <v>43390</v>
      </c>
      <c r="D1750" s="2" t="s">
        <v>1265</v>
      </c>
      <c r="E1750" s="2" t="s">
        <v>8</v>
      </c>
      <c r="F1750" s="2" t="n">
        <v>1</v>
      </c>
      <c r="G1750" s="2" t="s">
        <v>1266</v>
      </c>
    </row>
    <row r="1751" customFormat="false" ht="12.8" hidden="false" customHeight="false" outlineLevel="0" collapsed="false">
      <c r="A1751" s="2" t="s">
        <v>194</v>
      </c>
      <c r="B1751" s="2" t="n">
        <v>474224</v>
      </c>
      <c r="C1751" s="3" t="n">
        <v>43390</v>
      </c>
      <c r="D1751" s="2" t="s">
        <v>56</v>
      </c>
      <c r="E1751" s="2" t="s">
        <v>8</v>
      </c>
      <c r="F1751" s="2" t="s">
        <v>83</v>
      </c>
      <c r="G1751" s="2" t="s">
        <v>83</v>
      </c>
    </row>
    <row r="1752" customFormat="false" ht="12.8" hidden="false" customHeight="false" outlineLevel="0" collapsed="false">
      <c r="A1752" s="2" t="s">
        <v>130</v>
      </c>
      <c r="B1752" s="2" t="n">
        <v>588988</v>
      </c>
      <c r="C1752" s="3" t="n">
        <v>43391</v>
      </c>
      <c r="D1752" s="2" t="s">
        <v>62</v>
      </c>
      <c r="E1752" s="2" t="s">
        <v>2</v>
      </c>
      <c r="F1752" s="2" t="n">
        <v>0</v>
      </c>
      <c r="G1752" s="2" t="s">
        <v>3</v>
      </c>
    </row>
    <row r="1753" customFormat="false" ht="12.8" hidden="false" customHeight="false" outlineLevel="0" collapsed="false">
      <c r="A1753" s="2" t="s">
        <v>79</v>
      </c>
      <c r="B1753" s="2" t="n">
        <v>474228</v>
      </c>
      <c r="C1753" s="3" t="n">
        <v>43391</v>
      </c>
      <c r="D1753" s="2" t="s">
        <v>49</v>
      </c>
      <c r="E1753" s="2" t="s">
        <v>2</v>
      </c>
      <c r="F1753" s="2" t="n">
        <v>0</v>
      </c>
      <c r="G1753" s="2" t="s">
        <v>3</v>
      </c>
    </row>
    <row r="1754" customFormat="false" ht="12.8" hidden="false" customHeight="false" outlineLevel="0" collapsed="false">
      <c r="A1754" s="2" t="s">
        <v>79</v>
      </c>
      <c r="C1754" s="3" t="n">
        <v>43391</v>
      </c>
      <c r="D1754" s="2" t="s">
        <v>49</v>
      </c>
      <c r="E1754" s="2" t="s">
        <v>2</v>
      </c>
      <c r="F1754" s="2" t="n">
        <v>0</v>
      </c>
      <c r="G1754" s="2" t="s">
        <v>3</v>
      </c>
      <c r="H1754" s="2"/>
    </row>
    <row r="1755" customFormat="false" ht="12.8" hidden="false" customHeight="false" outlineLevel="0" collapsed="false">
      <c r="A1755" s="2" t="s">
        <v>0</v>
      </c>
      <c r="B1755" s="2" t="n">
        <v>573145</v>
      </c>
      <c r="C1755" s="3" t="n">
        <v>43392</v>
      </c>
      <c r="D1755" s="2" t="s">
        <v>62</v>
      </c>
      <c r="E1755" s="2" t="s">
        <v>8</v>
      </c>
      <c r="F1755" s="2" t="n">
        <v>1</v>
      </c>
      <c r="G1755" s="2" t="s">
        <v>1295</v>
      </c>
    </row>
    <row r="1756" customFormat="false" ht="12.8" hidden="false" customHeight="false" outlineLevel="0" collapsed="false">
      <c r="A1756" s="2" t="s">
        <v>0</v>
      </c>
      <c r="B1756" s="2" t="n">
        <v>573148</v>
      </c>
      <c r="C1756" s="3" t="n">
        <v>43392</v>
      </c>
      <c r="D1756" s="2" t="s">
        <v>1320</v>
      </c>
      <c r="E1756" s="2" t="s">
        <v>8</v>
      </c>
      <c r="F1756" s="2" t="n">
        <v>1</v>
      </c>
      <c r="G1756" s="2" t="s">
        <v>590</v>
      </c>
    </row>
    <row r="1757" customFormat="false" ht="12.8" hidden="false" customHeight="false" outlineLevel="0" collapsed="false">
      <c r="A1757" s="2" t="s">
        <v>151</v>
      </c>
      <c r="B1757" s="2" t="n">
        <v>611697</v>
      </c>
      <c r="C1757" s="3" t="n">
        <v>43392</v>
      </c>
      <c r="D1757" s="2" t="s">
        <v>2039</v>
      </c>
      <c r="E1757" s="2" t="s">
        <v>83</v>
      </c>
      <c r="F1757" s="2" t="s">
        <v>83</v>
      </c>
      <c r="G1757" s="2" t="s">
        <v>83</v>
      </c>
    </row>
    <row r="1758" customFormat="false" ht="12.8" hidden="false" customHeight="false" outlineLevel="0" collapsed="false">
      <c r="A1758" s="2" t="s">
        <v>79</v>
      </c>
      <c r="B1758" s="2" t="n">
        <v>474314</v>
      </c>
      <c r="C1758" s="3" t="n">
        <v>43392</v>
      </c>
      <c r="D1758" s="2" t="s">
        <v>49</v>
      </c>
      <c r="E1758" s="2" t="s">
        <v>8</v>
      </c>
      <c r="F1758" s="2" t="n">
        <v>0</v>
      </c>
      <c r="G1758" s="2" t="s">
        <v>3</v>
      </c>
    </row>
    <row r="1759" customFormat="false" ht="12.8" hidden="false" customHeight="false" outlineLevel="0" collapsed="false">
      <c r="A1759" s="2" t="s">
        <v>151</v>
      </c>
      <c r="C1759" s="3" t="n">
        <v>43392</v>
      </c>
      <c r="D1759" s="2" t="s">
        <v>13</v>
      </c>
      <c r="E1759" s="2" t="s">
        <v>2</v>
      </c>
      <c r="F1759" s="2" t="n">
        <v>0</v>
      </c>
      <c r="G1759" s="2" t="s">
        <v>3</v>
      </c>
    </row>
    <row r="1760" customFormat="false" ht="12.8" hidden="false" customHeight="false" outlineLevel="0" collapsed="false">
      <c r="A1760" s="2" t="s">
        <v>0</v>
      </c>
      <c r="B1760" s="2" t="n">
        <v>573038</v>
      </c>
      <c r="C1760" s="3" t="n">
        <v>43393</v>
      </c>
      <c r="D1760" s="2" t="s">
        <v>550</v>
      </c>
      <c r="E1760" s="2" t="s">
        <v>8</v>
      </c>
      <c r="F1760" s="2" t="n">
        <v>1</v>
      </c>
      <c r="G1760" s="2" t="s">
        <v>211</v>
      </c>
    </row>
    <row r="1761" customFormat="false" ht="12.8" hidden="false" customHeight="false" outlineLevel="0" collapsed="false">
      <c r="A1761" s="2" t="s">
        <v>194</v>
      </c>
      <c r="B1761" s="2" t="n">
        <v>471394</v>
      </c>
      <c r="C1761" s="3" t="n">
        <v>43393</v>
      </c>
      <c r="D1761" s="2" t="s">
        <v>55</v>
      </c>
      <c r="E1761" s="2" t="s">
        <v>8</v>
      </c>
      <c r="F1761" s="2" t="n">
        <v>0</v>
      </c>
      <c r="G1761" s="2" t="s">
        <v>3</v>
      </c>
    </row>
    <row r="1762" customFormat="false" ht="12.8" hidden="false" customHeight="false" outlineLevel="0" collapsed="false">
      <c r="A1762" s="2" t="s">
        <v>0</v>
      </c>
      <c r="B1762" s="2" t="n">
        <v>573350</v>
      </c>
      <c r="C1762" s="3" t="n">
        <v>43393</v>
      </c>
      <c r="D1762" s="2" t="s">
        <v>203</v>
      </c>
      <c r="E1762" s="2" t="s">
        <v>8</v>
      </c>
      <c r="F1762" s="2" t="n">
        <v>1</v>
      </c>
      <c r="G1762" s="2" t="s">
        <v>572</v>
      </c>
    </row>
    <row r="1763" customFormat="false" ht="12.8" hidden="false" customHeight="false" outlineLevel="0" collapsed="false">
      <c r="A1763" s="2" t="s">
        <v>0</v>
      </c>
      <c r="B1763" s="2" t="n">
        <v>573349</v>
      </c>
      <c r="C1763" s="3" t="n">
        <v>43393</v>
      </c>
      <c r="D1763" s="2" t="s">
        <v>1194</v>
      </c>
      <c r="E1763" s="2" t="s">
        <v>8</v>
      </c>
      <c r="F1763" s="2" t="n">
        <v>1</v>
      </c>
      <c r="G1763" s="2" t="s">
        <v>1195</v>
      </c>
    </row>
    <row r="1764" customFormat="false" ht="12.8" hidden="false" customHeight="false" outlineLevel="0" collapsed="false">
      <c r="A1764" s="2" t="s">
        <v>182</v>
      </c>
      <c r="B1764" s="2" t="n">
        <v>758553</v>
      </c>
      <c r="C1764" s="3" t="n">
        <v>43393</v>
      </c>
      <c r="D1764" s="2" t="s">
        <v>85</v>
      </c>
      <c r="E1764" s="2" t="s">
        <v>2</v>
      </c>
      <c r="F1764" s="2" t="n">
        <v>0</v>
      </c>
      <c r="G1764" s="2" t="s">
        <v>3</v>
      </c>
    </row>
    <row r="1765" customFormat="false" ht="12.8" hidden="false" customHeight="false" outlineLevel="0" collapsed="false">
      <c r="A1765" s="2" t="s">
        <v>79</v>
      </c>
      <c r="B1765" s="2" t="n">
        <v>474381</v>
      </c>
      <c r="C1765" s="3" t="n">
        <v>43394</v>
      </c>
      <c r="D1765" s="2" t="s">
        <v>1315</v>
      </c>
      <c r="E1765" s="2" t="s">
        <v>2</v>
      </c>
      <c r="F1765" s="2" t="n">
        <v>1</v>
      </c>
      <c r="G1765" s="2" t="s">
        <v>206</v>
      </c>
    </row>
    <row r="1766" customFormat="false" ht="12.8" hidden="false" customHeight="false" outlineLevel="0" collapsed="false">
      <c r="A1766" s="2" t="s">
        <v>182</v>
      </c>
      <c r="B1766" s="2" t="n">
        <v>758658</v>
      </c>
      <c r="C1766" s="3" t="n">
        <v>43394</v>
      </c>
      <c r="D1766" s="2" t="s">
        <v>668</v>
      </c>
      <c r="E1766" s="2" t="s">
        <v>2</v>
      </c>
      <c r="F1766" s="2" t="n">
        <v>1</v>
      </c>
      <c r="G1766" s="2" t="s">
        <v>83</v>
      </c>
    </row>
    <row r="1767" customFormat="false" ht="12.8" hidden="false" customHeight="false" outlineLevel="0" collapsed="false">
      <c r="A1767" s="2" t="s">
        <v>79</v>
      </c>
      <c r="C1767" s="3" t="n">
        <v>43394</v>
      </c>
      <c r="D1767" s="2" t="s">
        <v>2040</v>
      </c>
      <c r="E1767" s="2" t="s">
        <v>2041</v>
      </c>
      <c r="F1767" s="2" t="n">
        <v>0</v>
      </c>
      <c r="G1767" s="2" t="s">
        <v>3</v>
      </c>
    </row>
    <row r="1768" customFormat="false" ht="12.8" hidden="false" customHeight="false" outlineLevel="0" collapsed="false">
      <c r="A1768" s="2" t="s">
        <v>194</v>
      </c>
      <c r="C1768" s="3" t="n">
        <v>43394</v>
      </c>
      <c r="D1768" s="2" t="s">
        <v>155</v>
      </c>
      <c r="E1768" s="2" t="s">
        <v>8</v>
      </c>
      <c r="F1768" s="2" t="n">
        <v>2</v>
      </c>
      <c r="G1768" s="2" t="s">
        <v>436</v>
      </c>
    </row>
    <row r="1769" customFormat="false" ht="12.8" hidden="false" customHeight="false" outlineLevel="0" collapsed="false">
      <c r="A1769" s="2" t="s">
        <v>79</v>
      </c>
      <c r="B1769" s="2" t="n">
        <v>471437</v>
      </c>
      <c r="C1769" s="3" t="n">
        <v>43394</v>
      </c>
      <c r="D1769" s="2" t="s">
        <v>1989</v>
      </c>
      <c r="E1769" s="2" t="s">
        <v>2</v>
      </c>
      <c r="F1769" s="2" t="n">
        <v>0</v>
      </c>
      <c r="G1769" s="2" t="s">
        <v>3</v>
      </c>
    </row>
    <row r="1770" customFormat="false" ht="12.8" hidden="false" customHeight="false" outlineLevel="0" collapsed="false">
      <c r="A1770" s="2" t="s">
        <v>130</v>
      </c>
      <c r="C1770" s="3" t="n">
        <v>43394</v>
      </c>
      <c r="D1770" s="2" t="s">
        <v>25</v>
      </c>
      <c r="E1770" s="2" t="s">
        <v>8</v>
      </c>
      <c r="F1770" s="2" t="n">
        <v>1</v>
      </c>
      <c r="G1770" s="2" t="s">
        <v>596</v>
      </c>
    </row>
    <row r="1771" customFormat="false" ht="12.8" hidden="false" customHeight="false" outlineLevel="0" collapsed="false">
      <c r="A1771" s="2" t="s">
        <v>0</v>
      </c>
      <c r="B1771" s="2" t="n">
        <v>573469</v>
      </c>
      <c r="C1771" s="3" t="n">
        <v>43395</v>
      </c>
      <c r="D1771" s="2" t="s">
        <v>25</v>
      </c>
      <c r="E1771" s="2" t="s">
        <v>8</v>
      </c>
      <c r="F1771" s="2" t="n">
        <v>2</v>
      </c>
      <c r="G1771" s="2" t="s">
        <v>579</v>
      </c>
    </row>
    <row r="1772" customFormat="false" ht="12.8" hidden="false" customHeight="false" outlineLevel="0" collapsed="false">
      <c r="A1772" s="2" t="s">
        <v>151</v>
      </c>
      <c r="B1772" s="2" t="n">
        <v>611888</v>
      </c>
      <c r="C1772" s="3" t="n">
        <v>43395</v>
      </c>
      <c r="D1772" s="2" t="s">
        <v>2042</v>
      </c>
      <c r="E1772" s="2" t="s">
        <v>2</v>
      </c>
      <c r="F1772" s="2" t="n">
        <v>0</v>
      </c>
      <c r="G1772" s="2" t="s">
        <v>3</v>
      </c>
    </row>
    <row r="1773" customFormat="false" ht="12.8" hidden="false" customHeight="false" outlineLevel="0" collapsed="false">
      <c r="A1773" s="2" t="s">
        <v>0</v>
      </c>
      <c r="B1773" s="2" t="n">
        <v>573496</v>
      </c>
      <c r="C1773" s="3" t="n">
        <v>43395</v>
      </c>
      <c r="D1773" s="2" t="s">
        <v>56</v>
      </c>
      <c r="E1773" s="2" t="s">
        <v>8</v>
      </c>
      <c r="F1773" s="2" t="n">
        <v>2</v>
      </c>
      <c r="G1773" s="2" t="s">
        <v>968</v>
      </c>
    </row>
    <row r="1774" customFormat="false" ht="12.8" hidden="false" customHeight="false" outlineLevel="0" collapsed="false">
      <c r="A1774" s="2" t="s">
        <v>112</v>
      </c>
      <c r="B1774" s="2" t="n">
        <v>575067</v>
      </c>
      <c r="C1774" s="3" t="n">
        <v>43395</v>
      </c>
      <c r="D1774" s="2" t="s">
        <v>62</v>
      </c>
      <c r="E1774" s="2" t="s">
        <v>8</v>
      </c>
      <c r="F1774" s="2" t="n">
        <v>1</v>
      </c>
      <c r="G1774" s="2" t="s">
        <v>905</v>
      </c>
    </row>
    <row r="1775" customFormat="false" ht="12.8" hidden="false" customHeight="false" outlineLevel="0" collapsed="false">
      <c r="A1775" s="2" t="s">
        <v>151</v>
      </c>
      <c r="B1775" s="2" t="n">
        <v>611943</v>
      </c>
      <c r="C1775" s="3" t="n">
        <v>43395</v>
      </c>
      <c r="D1775" s="2" t="s">
        <v>152</v>
      </c>
      <c r="E1775" s="2" t="s">
        <v>8</v>
      </c>
      <c r="F1775" s="2" t="n">
        <v>0</v>
      </c>
      <c r="G1775" s="2" t="s">
        <v>3</v>
      </c>
    </row>
    <row r="1776" customFormat="false" ht="12.8" hidden="false" customHeight="false" outlineLevel="0" collapsed="false">
      <c r="A1776" s="2" t="s">
        <v>0</v>
      </c>
      <c r="B1776" s="2" t="n">
        <v>573681</v>
      </c>
      <c r="C1776" s="3" t="n">
        <v>43396</v>
      </c>
      <c r="D1776" s="2" t="s">
        <v>62</v>
      </c>
      <c r="E1776" s="2" t="s">
        <v>8</v>
      </c>
      <c r="F1776" s="2" t="n">
        <v>1</v>
      </c>
      <c r="G1776" s="2" t="s">
        <v>251</v>
      </c>
    </row>
    <row r="1777" customFormat="false" ht="12.8" hidden="false" customHeight="false" outlineLevel="0" collapsed="false">
      <c r="A1777" s="2" t="s">
        <v>0</v>
      </c>
      <c r="C1777" s="3" t="n">
        <v>43397</v>
      </c>
      <c r="D1777" s="2" t="s">
        <v>1505</v>
      </c>
      <c r="E1777" s="2" t="s">
        <v>8</v>
      </c>
      <c r="F1777" s="2" t="n">
        <v>2</v>
      </c>
      <c r="G1777" s="2" t="s">
        <v>254</v>
      </c>
    </row>
    <row r="1778" customFormat="false" ht="12.8" hidden="false" customHeight="false" outlineLevel="0" collapsed="false">
      <c r="A1778" s="2" t="s">
        <v>130</v>
      </c>
      <c r="B1778" s="2" t="n">
        <v>589502</v>
      </c>
      <c r="C1778" s="3" t="n">
        <v>43397</v>
      </c>
      <c r="D1778" s="2" t="s">
        <v>1228</v>
      </c>
      <c r="E1778" s="2" t="s">
        <v>8</v>
      </c>
      <c r="F1778" s="2" t="n">
        <v>1</v>
      </c>
      <c r="G1778" s="2" t="s">
        <v>254</v>
      </c>
    </row>
    <row r="1779" customFormat="false" ht="12.8" hidden="false" customHeight="false" outlineLevel="0" collapsed="false">
      <c r="A1779" s="2" t="s">
        <v>79</v>
      </c>
      <c r="B1779" s="2" t="n">
        <v>474510</v>
      </c>
      <c r="C1779" s="3" t="n">
        <v>43397</v>
      </c>
      <c r="D1779" s="2" t="s">
        <v>214</v>
      </c>
      <c r="E1779" s="2" t="s">
        <v>8</v>
      </c>
      <c r="F1779" s="2" t="n">
        <v>2</v>
      </c>
      <c r="G1779" s="2" t="s">
        <v>1503</v>
      </c>
    </row>
    <row r="1780" customFormat="false" ht="12.8" hidden="false" customHeight="false" outlineLevel="0" collapsed="false">
      <c r="A1780" s="2" t="s">
        <v>194</v>
      </c>
      <c r="B1780" s="2" t="n">
        <v>471588</v>
      </c>
      <c r="C1780" s="3" t="n">
        <v>43397</v>
      </c>
    </row>
    <row r="1781" customFormat="false" ht="12.8" hidden="false" customHeight="false" outlineLevel="0" collapsed="false">
      <c r="A1781" s="2" t="s">
        <v>194</v>
      </c>
      <c r="B1781" s="2" t="n">
        <v>471589</v>
      </c>
      <c r="C1781" s="3" t="n">
        <v>43397</v>
      </c>
      <c r="D1781" s="2" t="s">
        <v>459</v>
      </c>
      <c r="E1781" s="2" t="s">
        <v>8</v>
      </c>
      <c r="F1781" s="2" t="n">
        <v>1</v>
      </c>
      <c r="G1781" s="2" t="s">
        <v>220</v>
      </c>
    </row>
    <row r="1782" customFormat="false" ht="12.8" hidden="false" customHeight="false" outlineLevel="0" collapsed="false">
      <c r="A1782" s="2" t="s">
        <v>0</v>
      </c>
      <c r="B1782" s="2" t="n">
        <v>573774</v>
      </c>
      <c r="C1782" s="3" t="n">
        <v>43397</v>
      </c>
      <c r="D1782" s="2" t="s">
        <v>24</v>
      </c>
      <c r="E1782" s="2" t="s">
        <v>2</v>
      </c>
      <c r="F1782" s="2" t="n">
        <v>1</v>
      </c>
      <c r="G1782" s="2" t="s">
        <v>1466</v>
      </c>
    </row>
    <row r="1783" customFormat="false" ht="12.8" hidden="false" customHeight="false" outlineLevel="0" collapsed="false">
      <c r="A1783" s="2" t="s">
        <v>0</v>
      </c>
      <c r="B1783" s="2" t="n">
        <v>573788</v>
      </c>
      <c r="C1783" s="3" t="n">
        <v>43397</v>
      </c>
      <c r="D1783" s="2" t="s">
        <v>2043</v>
      </c>
      <c r="E1783" s="2" t="s">
        <v>2</v>
      </c>
      <c r="F1783" s="2" t="n">
        <v>0</v>
      </c>
      <c r="G1783" s="2" t="s">
        <v>3</v>
      </c>
    </row>
    <row r="1784" customFormat="false" ht="12.8" hidden="false" customHeight="false" outlineLevel="0" collapsed="false">
      <c r="A1784" s="2" t="s">
        <v>0</v>
      </c>
      <c r="B1784" s="2" t="n">
        <v>573779</v>
      </c>
      <c r="C1784" s="3" t="n">
        <v>43398</v>
      </c>
      <c r="D1784" s="2" t="s">
        <v>1376</v>
      </c>
    </row>
    <row r="1785" customFormat="false" ht="12.8" hidden="false" customHeight="false" outlineLevel="0" collapsed="false">
      <c r="A1785" s="2" t="s">
        <v>194</v>
      </c>
      <c r="B1785" s="2" t="n">
        <v>476618</v>
      </c>
      <c r="C1785" s="3" t="n">
        <v>43398</v>
      </c>
      <c r="D1785" s="2" t="s">
        <v>2044</v>
      </c>
      <c r="E1785" s="2" t="s">
        <v>8</v>
      </c>
      <c r="F1785" s="2" t="n">
        <v>1</v>
      </c>
      <c r="G1785" s="2" t="s">
        <v>288</v>
      </c>
    </row>
    <row r="1786" customFormat="false" ht="12.8" hidden="false" customHeight="false" outlineLevel="0" collapsed="false">
      <c r="A1786" s="2" t="s">
        <v>0</v>
      </c>
      <c r="B1786" s="2" t="n">
        <v>573837</v>
      </c>
      <c r="C1786" s="3" t="n">
        <v>43398</v>
      </c>
      <c r="D1786" s="2" t="s">
        <v>57</v>
      </c>
      <c r="E1786" s="2" t="s">
        <v>8</v>
      </c>
      <c r="F1786" s="2" t="n">
        <v>0</v>
      </c>
      <c r="G1786" s="2" t="s">
        <v>3</v>
      </c>
    </row>
    <row r="1787" customFormat="false" ht="12.8" hidden="false" customHeight="false" outlineLevel="0" collapsed="false">
      <c r="A1787" s="2" t="s">
        <v>151</v>
      </c>
      <c r="B1787" s="2" t="n">
        <v>611861</v>
      </c>
      <c r="C1787" s="3" t="n">
        <v>43398</v>
      </c>
      <c r="D1787" s="2" t="s">
        <v>13</v>
      </c>
      <c r="E1787" s="2" t="s">
        <v>8</v>
      </c>
      <c r="F1787" s="2" t="n">
        <v>0</v>
      </c>
      <c r="G1787" s="2" t="s">
        <v>3</v>
      </c>
    </row>
    <row r="1788" customFormat="false" ht="12.8" hidden="false" customHeight="false" outlineLevel="0" collapsed="false">
      <c r="A1788" s="2" t="s">
        <v>194</v>
      </c>
      <c r="B1788" s="2" t="n">
        <v>471604</v>
      </c>
      <c r="C1788" s="3" t="n">
        <v>43398</v>
      </c>
      <c r="D1788" s="2" t="s">
        <v>466</v>
      </c>
      <c r="E1788" s="2" t="s">
        <v>8</v>
      </c>
      <c r="F1788" s="2" t="n">
        <v>1</v>
      </c>
      <c r="G1788" s="2" t="s">
        <v>206</v>
      </c>
    </row>
    <row r="1789" customFormat="false" ht="12.8" hidden="false" customHeight="false" outlineLevel="0" collapsed="false">
      <c r="A1789" s="2" t="s">
        <v>79</v>
      </c>
      <c r="B1789" s="2" t="n">
        <v>474612</v>
      </c>
      <c r="C1789" s="3" t="n">
        <v>43398</v>
      </c>
      <c r="D1789" s="2" t="s">
        <v>375</v>
      </c>
      <c r="E1789" s="2" t="s">
        <v>8</v>
      </c>
      <c r="F1789" s="2" t="n">
        <v>3</v>
      </c>
      <c r="G1789" s="2" t="s">
        <v>659</v>
      </c>
    </row>
    <row r="1790" customFormat="false" ht="12.8" hidden="false" customHeight="false" outlineLevel="0" collapsed="false">
      <c r="A1790" s="2" t="s">
        <v>194</v>
      </c>
      <c r="B1790" s="2" t="n">
        <v>471642</v>
      </c>
      <c r="C1790" s="3" t="n">
        <v>43398</v>
      </c>
      <c r="D1790" s="2" t="s">
        <v>150</v>
      </c>
      <c r="E1790" s="2" t="s">
        <v>2</v>
      </c>
      <c r="F1790" s="2" t="n">
        <v>0</v>
      </c>
      <c r="G1790" s="2" t="s">
        <v>3</v>
      </c>
    </row>
    <row r="1791" customFormat="false" ht="12.8" hidden="false" customHeight="false" outlineLevel="0" collapsed="false">
      <c r="A1791" s="2" t="s">
        <v>194</v>
      </c>
      <c r="B1791" s="2" t="n">
        <v>471645</v>
      </c>
      <c r="C1791" s="3" t="n">
        <v>43399</v>
      </c>
      <c r="D1791" s="2" t="s">
        <v>1885</v>
      </c>
      <c r="E1791" s="2" t="s">
        <v>2</v>
      </c>
      <c r="F1791" s="2" t="n">
        <v>0</v>
      </c>
      <c r="G1791" s="2" t="s">
        <v>3</v>
      </c>
    </row>
    <row r="1792" customFormat="false" ht="12.8" hidden="false" customHeight="false" outlineLevel="0" collapsed="false">
      <c r="A1792" s="2" t="s">
        <v>0</v>
      </c>
      <c r="B1792" s="2" t="n">
        <v>573929</v>
      </c>
      <c r="C1792" s="3" t="n">
        <v>43399</v>
      </c>
      <c r="D1792" s="2" t="s">
        <v>542</v>
      </c>
      <c r="E1792" s="2" t="s">
        <v>8</v>
      </c>
      <c r="F1792" s="2" t="n">
        <v>1</v>
      </c>
      <c r="G1792" s="2" t="s">
        <v>545</v>
      </c>
    </row>
    <row r="1793" customFormat="false" ht="12.8" hidden="false" customHeight="false" outlineLevel="0" collapsed="false">
      <c r="A1793" s="2" t="s">
        <v>79</v>
      </c>
      <c r="B1793" s="2" t="n">
        <v>474661</v>
      </c>
      <c r="C1793" s="3" t="n">
        <v>43399</v>
      </c>
      <c r="D1793" s="2" t="s">
        <v>375</v>
      </c>
      <c r="E1793" s="2" t="s">
        <v>8</v>
      </c>
      <c r="F1793" s="2" t="n">
        <v>1</v>
      </c>
      <c r="G1793" s="2" t="s">
        <v>656</v>
      </c>
    </row>
    <row r="1794" customFormat="false" ht="12.8" hidden="false" customHeight="false" outlineLevel="0" collapsed="false">
      <c r="A1794" s="2" t="s">
        <v>194</v>
      </c>
      <c r="B1794" s="2" t="n">
        <v>471686</v>
      </c>
      <c r="C1794" s="3" t="n">
        <v>43399</v>
      </c>
      <c r="D1794" s="2" t="s">
        <v>25</v>
      </c>
      <c r="E1794" s="2" t="s">
        <v>8</v>
      </c>
      <c r="F1794" s="2" t="n">
        <v>0</v>
      </c>
      <c r="G1794" s="2" t="s">
        <v>3</v>
      </c>
    </row>
    <row r="1795" customFormat="false" ht="12.8" hidden="false" customHeight="false" outlineLevel="0" collapsed="false">
      <c r="A1795" s="2" t="s">
        <v>194</v>
      </c>
      <c r="B1795" s="2" t="n">
        <v>471706</v>
      </c>
      <c r="C1795" s="3" t="n">
        <v>43400</v>
      </c>
      <c r="D1795" s="2" t="s">
        <v>25</v>
      </c>
      <c r="E1795" s="2" t="s">
        <v>8</v>
      </c>
      <c r="F1795" s="2" t="n">
        <v>2</v>
      </c>
      <c r="G1795" s="2" t="s">
        <v>288</v>
      </c>
    </row>
    <row r="1796" customFormat="false" ht="12.8" hidden="false" customHeight="false" outlineLevel="0" collapsed="false">
      <c r="A1796" s="2" t="s">
        <v>130</v>
      </c>
      <c r="C1796" s="3" t="n">
        <v>43400</v>
      </c>
      <c r="D1796" s="2" t="s">
        <v>466</v>
      </c>
      <c r="E1796" s="2" t="s">
        <v>8</v>
      </c>
      <c r="F1796" s="2" t="n">
        <v>1</v>
      </c>
      <c r="G1796" s="2" t="s">
        <v>467</v>
      </c>
    </row>
    <row r="1797" customFormat="false" ht="12.8" hidden="false" customHeight="false" outlineLevel="0" collapsed="false">
      <c r="A1797" s="2" t="s">
        <v>79</v>
      </c>
      <c r="B1797" s="2" t="n">
        <v>474711</v>
      </c>
      <c r="C1797" s="3" t="n">
        <v>43400</v>
      </c>
      <c r="D1797" s="2" t="s">
        <v>306</v>
      </c>
      <c r="E1797" s="2" t="s">
        <v>8</v>
      </c>
      <c r="F1797" s="2" t="n">
        <v>2</v>
      </c>
      <c r="G1797" s="2" t="s">
        <v>1127</v>
      </c>
    </row>
    <row r="1798" customFormat="false" ht="12.8" hidden="false" customHeight="false" outlineLevel="0" collapsed="false">
      <c r="A1798" s="2" t="s">
        <v>130</v>
      </c>
      <c r="B1798" s="2" t="n">
        <v>589791</v>
      </c>
      <c r="C1798" s="3" t="n">
        <v>43400</v>
      </c>
      <c r="D1798" s="2" t="s">
        <v>1166</v>
      </c>
      <c r="E1798" s="2" t="s">
        <v>8</v>
      </c>
      <c r="F1798" s="2" t="n">
        <v>1</v>
      </c>
      <c r="G1798" s="2" t="s">
        <v>328</v>
      </c>
    </row>
    <row r="1799" customFormat="false" ht="12.8" hidden="false" customHeight="false" outlineLevel="0" collapsed="false">
      <c r="A1799" s="2" t="s">
        <v>0</v>
      </c>
      <c r="B1799" s="2" t="n">
        <v>574087</v>
      </c>
      <c r="C1799" s="3" t="n">
        <v>43401</v>
      </c>
      <c r="D1799" s="2" t="s">
        <v>25</v>
      </c>
      <c r="E1799" s="2" t="s">
        <v>8</v>
      </c>
      <c r="F1799" s="2" t="n">
        <v>1</v>
      </c>
      <c r="G1799" s="2" t="s">
        <v>571</v>
      </c>
    </row>
    <row r="1800" customFormat="false" ht="12.8" hidden="false" customHeight="false" outlineLevel="0" collapsed="false">
      <c r="A1800" s="2" t="s">
        <v>79</v>
      </c>
      <c r="B1800" s="2" t="n">
        <v>474735</v>
      </c>
      <c r="C1800" s="3" t="n">
        <v>43401</v>
      </c>
      <c r="D1800" s="2" t="s">
        <v>291</v>
      </c>
      <c r="E1800" s="2" t="s">
        <v>8</v>
      </c>
      <c r="F1800" s="2" t="n">
        <v>2</v>
      </c>
      <c r="G1800" s="2" t="s">
        <v>258</v>
      </c>
    </row>
    <row r="1801" customFormat="false" ht="12.8" hidden="false" customHeight="false" outlineLevel="0" collapsed="false">
      <c r="A1801" s="2" t="s">
        <v>151</v>
      </c>
      <c r="C1801" s="3" t="n">
        <v>43401</v>
      </c>
      <c r="D1801" s="2" t="s">
        <v>542</v>
      </c>
      <c r="E1801" s="2" t="s">
        <v>8</v>
      </c>
      <c r="F1801" s="2" t="n">
        <v>1</v>
      </c>
      <c r="G1801" s="2" t="s">
        <v>548</v>
      </c>
    </row>
    <row r="1802" customFormat="false" ht="12.8" hidden="false" customHeight="false" outlineLevel="0" collapsed="false">
      <c r="A1802" s="2" t="s">
        <v>194</v>
      </c>
      <c r="B1802" s="2" t="n">
        <v>471740</v>
      </c>
      <c r="C1802" s="3" t="n">
        <v>43401</v>
      </c>
      <c r="D1802" s="2" t="s">
        <v>832</v>
      </c>
      <c r="E1802" s="2" t="s">
        <v>8</v>
      </c>
      <c r="F1802" s="2" t="n">
        <v>0</v>
      </c>
      <c r="G1802" s="2" t="s">
        <v>3</v>
      </c>
    </row>
    <row r="1803" customFormat="false" ht="12.8" hidden="false" customHeight="false" outlineLevel="0" collapsed="false">
      <c r="A1803" s="2" t="s">
        <v>0</v>
      </c>
      <c r="B1803" s="2" t="n">
        <v>574088</v>
      </c>
      <c r="C1803" s="3" t="n">
        <v>43401</v>
      </c>
      <c r="D1803" s="2" t="s">
        <v>25</v>
      </c>
      <c r="E1803" s="2" t="s">
        <v>8</v>
      </c>
      <c r="F1803" s="2" t="n">
        <v>1</v>
      </c>
      <c r="G1803" s="2" t="s">
        <v>526</v>
      </c>
    </row>
    <row r="1804" customFormat="false" ht="12.8" hidden="false" customHeight="false" outlineLevel="0" collapsed="false">
      <c r="A1804" s="2" t="s">
        <v>79</v>
      </c>
      <c r="B1804" s="2" t="n">
        <v>474752</v>
      </c>
      <c r="C1804" s="3" t="n">
        <v>43401</v>
      </c>
      <c r="D1804" s="2" t="s">
        <v>214</v>
      </c>
      <c r="E1804" s="2" t="s">
        <v>8</v>
      </c>
      <c r="F1804" s="2" t="n">
        <v>1</v>
      </c>
      <c r="G1804" s="2" t="s">
        <v>242</v>
      </c>
    </row>
    <row r="1805" customFormat="false" ht="12.8" hidden="false" customHeight="false" outlineLevel="0" collapsed="false">
      <c r="A1805" s="2" t="s">
        <v>130</v>
      </c>
      <c r="C1805" s="3" t="n">
        <v>43401</v>
      </c>
      <c r="D1805" s="2" t="s">
        <v>25</v>
      </c>
      <c r="E1805" s="2" t="s">
        <v>2</v>
      </c>
      <c r="F1805" s="2" t="n">
        <v>1</v>
      </c>
      <c r="G1805" s="2" t="s">
        <v>328</v>
      </c>
    </row>
    <row r="1806" customFormat="false" ht="12.8" hidden="false" customHeight="false" outlineLevel="0" collapsed="false">
      <c r="A1806" s="2" t="s">
        <v>79</v>
      </c>
      <c r="B1806" s="2" t="n">
        <v>474755</v>
      </c>
      <c r="C1806" s="3" t="n">
        <v>43401</v>
      </c>
      <c r="D1806" s="2" t="s">
        <v>25</v>
      </c>
      <c r="E1806" s="2" t="s">
        <v>8</v>
      </c>
      <c r="F1806" s="2" t="n">
        <v>1</v>
      </c>
      <c r="G1806" s="2" t="s">
        <v>268</v>
      </c>
    </row>
    <row r="1807" customFormat="false" ht="12.8" hidden="false" customHeight="false" outlineLevel="0" collapsed="false">
      <c r="A1807" s="2" t="s">
        <v>79</v>
      </c>
      <c r="B1807" s="2" t="n">
        <v>474756</v>
      </c>
      <c r="C1807" s="3" t="n">
        <v>43401</v>
      </c>
      <c r="D1807" s="2" t="s">
        <v>375</v>
      </c>
      <c r="E1807" s="2" t="s">
        <v>8</v>
      </c>
      <c r="F1807" s="2" t="n">
        <v>2</v>
      </c>
      <c r="G1807" s="2" t="s">
        <v>457</v>
      </c>
    </row>
    <row r="1808" customFormat="false" ht="12.8" hidden="false" customHeight="false" outlineLevel="0" collapsed="false">
      <c r="A1808" s="2" t="s">
        <v>194</v>
      </c>
      <c r="B1808" s="2" t="n">
        <v>471759</v>
      </c>
      <c r="C1808" s="3" t="n">
        <v>43401</v>
      </c>
      <c r="D1808" s="2" t="s">
        <v>711</v>
      </c>
      <c r="E1808" s="2" t="s">
        <v>8</v>
      </c>
      <c r="F1808" s="2" t="n">
        <v>2</v>
      </c>
      <c r="G1808" s="2" t="s">
        <v>714</v>
      </c>
    </row>
    <row r="1809" customFormat="false" ht="12.8" hidden="false" customHeight="false" outlineLevel="0" collapsed="false">
      <c r="A1809" s="2" t="s">
        <v>194</v>
      </c>
      <c r="B1809" s="2" t="n">
        <v>474764</v>
      </c>
      <c r="C1809" s="3" t="n">
        <v>43401</v>
      </c>
      <c r="D1809" s="2" t="s">
        <v>673</v>
      </c>
      <c r="E1809" s="2" t="s">
        <v>8</v>
      </c>
      <c r="F1809" s="2" t="n">
        <v>4</v>
      </c>
      <c r="G1809" s="2" t="s">
        <v>659</v>
      </c>
    </row>
    <row r="1810" customFormat="false" ht="12.8" hidden="false" customHeight="false" outlineLevel="0" collapsed="false">
      <c r="A1810" s="2" t="s">
        <v>194</v>
      </c>
      <c r="C1810" s="3" t="n">
        <v>43401</v>
      </c>
      <c r="D1810" s="2" t="s">
        <v>306</v>
      </c>
      <c r="E1810" s="2" t="s">
        <v>8</v>
      </c>
      <c r="F1810" s="2" t="n">
        <v>3</v>
      </c>
      <c r="G1810" s="2" t="s">
        <v>1135</v>
      </c>
    </row>
    <row r="1811" customFormat="false" ht="12.8" hidden="false" customHeight="false" outlineLevel="0" collapsed="false">
      <c r="A1811" s="2" t="s">
        <v>151</v>
      </c>
      <c r="C1811" s="3" t="n">
        <v>43401</v>
      </c>
      <c r="D1811" s="2" t="s">
        <v>157</v>
      </c>
      <c r="E1811" s="2" t="s">
        <v>8</v>
      </c>
      <c r="F1811" s="2" t="n">
        <v>2</v>
      </c>
      <c r="G1811" s="2" t="s">
        <v>206</v>
      </c>
    </row>
    <row r="1812" customFormat="false" ht="12.8" hidden="false" customHeight="false" outlineLevel="0" collapsed="false">
      <c r="A1812" s="2" t="s">
        <v>151</v>
      </c>
      <c r="B1812" s="2" t="n">
        <v>612581</v>
      </c>
      <c r="C1812" s="3" t="n">
        <v>43402</v>
      </c>
      <c r="D1812" s="2" t="s">
        <v>1500</v>
      </c>
      <c r="E1812" s="2" t="s">
        <v>8</v>
      </c>
      <c r="F1812" s="2" t="n">
        <v>2</v>
      </c>
      <c r="G1812" s="2" t="s">
        <v>845</v>
      </c>
    </row>
    <row r="1813" customFormat="false" ht="12.8" hidden="false" customHeight="false" outlineLevel="0" collapsed="false">
      <c r="A1813" s="2" t="s">
        <v>151</v>
      </c>
      <c r="C1813" s="3" t="n">
        <v>43402</v>
      </c>
      <c r="D1813" s="2" t="s">
        <v>25</v>
      </c>
      <c r="E1813" s="2" t="s">
        <v>2</v>
      </c>
      <c r="F1813" s="2" t="n">
        <v>1</v>
      </c>
      <c r="G1813" s="2" t="s">
        <v>206</v>
      </c>
    </row>
    <row r="1814" customFormat="false" ht="12.8" hidden="false" customHeight="false" outlineLevel="0" collapsed="false">
      <c r="A1814" s="2" t="s">
        <v>112</v>
      </c>
      <c r="B1814" s="2" t="n">
        <v>575718</v>
      </c>
      <c r="C1814" s="3" t="n">
        <v>43402</v>
      </c>
      <c r="D1814" s="2" t="s">
        <v>152</v>
      </c>
      <c r="E1814" s="2" t="s">
        <v>8</v>
      </c>
      <c r="F1814" s="2" t="n">
        <v>0</v>
      </c>
      <c r="G1814" s="2" t="s">
        <v>3</v>
      </c>
    </row>
    <row r="1815" customFormat="false" ht="12.8" hidden="false" customHeight="false" outlineLevel="0" collapsed="false">
      <c r="B1815" s="2" t="n">
        <v>471791</v>
      </c>
      <c r="C1815" s="3" t="n">
        <v>43402</v>
      </c>
      <c r="D1815" s="2" t="s">
        <v>25</v>
      </c>
      <c r="E1815" s="2" t="s">
        <v>8</v>
      </c>
      <c r="F1815" s="2" t="n">
        <v>1</v>
      </c>
      <c r="G1815" s="2" t="s">
        <v>619</v>
      </c>
    </row>
    <row r="1816" customFormat="false" ht="12.8" hidden="false" customHeight="false" outlineLevel="0" collapsed="false">
      <c r="A1816" s="2" t="s">
        <v>151</v>
      </c>
      <c r="C1816" s="3" t="n">
        <v>43402</v>
      </c>
      <c r="D1816" s="2" t="s">
        <v>157</v>
      </c>
      <c r="E1816" s="2" t="s">
        <v>8</v>
      </c>
      <c r="F1816" s="2" t="n">
        <v>2</v>
      </c>
      <c r="G1816" s="2" t="s">
        <v>206</v>
      </c>
    </row>
    <row r="1817" customFormat="false" ht="12.8" hidden="false" customHeight="false" outlineLevel="0" collapsed="false">
      <c r="A1817" s="2" t="s">
        <v>0</v>
      </c>
      <c r="B1817" s="2" t="n">
        <v>574263</v>
      </c>
      <c r="C1817" s="3" t="n">
        <v>43402</v>
      </c>
      <c r="D1817" s="2" t="s">
        <v>2045</v>
      </c>
      <c r="E1817" s="2" t="s">
        <v>8</v>
      </c>
      <c r="F1817" s="2" t="n">
        <v>0</v>
      </c>
      <c r="G1817" s="2" t="s">
        <v>3</v>
      </c>
    </row>
    <row r="1818" customFormat="false" ht="12.8" hidden="false" customHeight="false" outlineLevel="0" collapsed="false">
      <c r="A1818" s="2" t="s">
        <v>194</v>
      </c>
      <c r="B1818" s="2" t="n">
        <v>471801</v>
      </c>
      <c r="C1818" s="3" t="n">
        <v>43402</v>
      </c>
      <c r="D1818" s="2" t="s">
        <v>157</v>
      </c>
      <c r="E1818" s="2" t="s">
        <v>8</v>
      </c>
      <c r="F1818" s="2" t="n">
        <v>2</v>
      </c>
      <c r="G1818" s="2" t="s">
        <v>1395</v>
      </c>
    </row>
    <row r="1819" customFormat="false" ht="12.8" hidden="false" customHeight="false" outlineLevel="0" collapsed="false">
      <c r="A1819" s="2" t="s">
        <v>79</v>
      </c>
      <c r="B1819" s="2" t="n">
        <v>474836</v>
      </c>
      <c r="C1819" s="3" t="n">
        <v>43403</v>
      </c>
      <c r="D1819" s="2" t="s">
        <v>1508</v>
      </c>
      <c r="E1819" s="2" t="s">
        <v>8</v>
      </c>
      <c r="F1819" s="2" t="n">
        <v>1</v>
      </c>
      <c r="G1819" s="2" t="s">
        <v>242</v>
      </c>
    </row>
    <row r="1820" customFormat="false" ht="12.8" hidden="false" customHeight="false" outlineLevel="0" collapsed="false">
      <c r="A1820" s="2" t="s">
        <v>194</v>
      </c>
      <c r="B1820" s="2" t="n">
        <v>471823</v>
      </c>
      <c r="C1820" s="3" t="n">
        <v>43403</v>
      </c>
      <c r="D1820" s="2" t="s">
        <v>306</v>
      </c>
      <c r="E1820" s="2" t="s">
        <v>8</v>
      </c>
      <c r="F1820" s="2" t="n">
        <v>2</v>
      </c>
      <c r="G1820" s="2" t="s">
        <v>254</v>
      </c>
    </row>
    <row r="1821" customFormat="false" ht="12.8" hidden="false" customHeight="false" outlineLevel="0" collapsed="false">
      <c r="A1821" s="2" t="s">
        <v>79</v>
      </c>
      <c r="B1821" s="2" t="n">
        <v>474841</v>
      </c>
      <c r="C1821" s="3" t="n">
        <v>43403</v>
      </c>
      <c r="D1821" s="2" t="s">
        <v>70</v>
      </c>
      <c r="E1821" s="2" t="s">
        <v>2</v>
      </c>
      <c r="F1821" s="2" t="n">
        <v>0</v>
      </c>
      <c r="G1821" s="2" t="s">
        <v>3</v>
      </c>
    </row>
    <row r="1822" customFormat="false" ht="12.8" hidden="false" customHeight="false" outlineLevel="0" collapsed="false">
      <c r="A1822" s="2" t="s">
        <v>79</v>
      </c>
      <c r="B1822" s="2" t="n">
        <v>474856</v>
      </c>
      <c r="C1822" s="3" t="n">
        <v>43403</v>
      </c>
      <c r="D1822" s="2" t="s">
        <v>306</v>
      </c>
      <c r="E1822" s="2" t="s">
        <v>8</v>
      </c>
      <c r="F1822" s="2" t="n">
        <v>2</v>
      </c>
      <c r="G1822" s="2" t="s">
        <v>419</v>
      </c>
    </row>
    <row r="1823" customFormat="false" ht="12.8" hidden="false" customHeight="false" outlineLevel="0" collapsed="false">
      <c r="A1823" s="2" t="s">
        <v>194</v>
      </c>
      <c r="B1823" s="2" t="n">
        <v>471848</v>
      </c>
      <c r="C1823" s="3" t="n">
        <v>43403</v>
      </c>
      <c r="D1823" s="2" t="s">
        <v>25</v>
      </c>
      <c r="E1823" s="2" t="s">
        <v>8</v>
      </c>
      <c r="F1823" s="2" t="n">
        <v>1</v>
      </c>
      <c r="G1823" s="2" t="s">
        <v>206</v>
      </c>
    </row>
    <row r="1824" customFormat="false" ht="12.8" hidden="false" customHeight="false" outlineLevel="0" collapsed="false">
      <c r="A1824" s="2" t="s">
        <v>0</v>
      </c>
      <c r="B1824" s="2" t="n">
        <v>574358</v>
      </c>
      <c r="C1824" s="3" t="n">
        <v>43404</v>
      </c>
      <c r="D1824" s="2" t="s">
        <v>542</v>
      </c>
      <c r="E1824" s="2" t="s">
        <v>8</v>
      </c>
      <c r="F1824" s="2" t="n">
        <v>1</v>
      </c>
      <c r="G1824" s="2" t="s">
        <v>349</v>
      </c>
    </row>
    <row r="1825" customFormat="false" ht="12.8" hidden="false" customHeight="false" outlineLevel="0" collapsed="false">
      <c r="A1825" s="2" t="s">
        <v>0</v>
      </c>
      <c r="B1825" s="2" t="n">
        <v>574362</v>
      </c>
      <c r="C1825" s="3" t="n">
        <v>43404</v>
      </c>
      <c r="D1825" s="2" t="s">
        <v>62</v>
      </c>
      <c r="E1825" s="2" t="s">
        <v>8</v>
      </c>
      <c r="F1825" s="2" t="n">
        <v>0</v>
      </c>
      <c r="G1825" s="2" t="s">
        <v>3</v>
      </c>
    </row>
    <row r="1826" customFormat="false" ht="12.8" hidden="false" customHeight="false" outlineLevel="0" collapsed="false">
      <c r="A1826" s="2" t="s">
        <v>194</v>
      </c>
      <c r="B1826" s="2" t="n">
        <v>471841</v>
      </c>
      <c r="C1826" s="3" t="n">
        <v>43404</v>
      </c>
      <c r="D1826" s="2" t="s">
        <v>306</v>
      </c>
      <c r="E1826" s="2" t="s">
        <v>8</v>
      </c>
      <c r="F1826" s="2" t="n">
        <v>2</v>
      </c>
      <c r="G1826" s="2" t="s">
        <v>419</v>
      </c>
    </row>
    <row r="1827" customFormat="false" ht="12.8" hidden="false" customHeight="false" outlineLevel="0" collapsed="false">
      <c r="A1827" s="2" t="s">
        <v>194</v>
      </c>
      <c r="B1827" s="2" t="n">
        <v>471878</v>
      </c>
      <c r="C1827" s="3" t="n">
        <v>43404</v>
      </c>
      <c r="D1827" s="2" t="s">
        <v>155</v>
      </c>
      <c r="E1827" s="2" t="s">
        <v>8</v>
      </c>
      <c r="F1827" s="2" t="n">
        <v>2</v>
      </c>
      <c r="G1827" s="2" t="s">
        <v>465</v>
      </c>
    </row>
    <row r="1828" customFormat="false" ht="12.8" hidden="false" customHeight="false" outlineLevel="0" collapsed="false">
      <c r="A1828" s="2" t="s">
        <v>194</v>
      </c>
      <c r="B1828" s="2" t="n">
        <v>471879</v>
      </c>
      <c r="C1828" s="3" t="n">
        <v>43404</v>
      </c>
      <c r="D1828" s="2" t="s">
        <v>25</v>
      </c>
      <c r="E1828" s="2" t="s">
        <v>8</v>
      </c>
      <c r="F1828" s="2" t="n">
        <v>2</v>
      </c>
      <c r="G1828" s="2" t="s">
        <v>436</v>
      </c>
    </row>
    <row r="1829" customFormat="false" ht="12.8" hidden="false" customHeight="false" outlineLevel="0" collapsed="false">
      <c r="A1829" s="2" t="s">
        <v>79</v>
      </c>
      <c r="B1829" s="2" t="n">
        <v>474911</v>
      </c>
      <c r="C1829" s="3" t="n">
        <v>43404</v>
      </c>
      <c r="D1829" s="2" t="s">
        <v>306</v>
      </c>
      <c r="E1829" s="2" t="s">
        <v>8</v>
      </c>
      <c r="F1829" s="2" t="n">
        <v>3</v>
      </c>
      <c r="G1829" s="2" t="s">
        <v>258</v>
      </c>
    </row>
    <row r="1830" customFormat="false" ht="12.8" hidden="false" customHeight="false" outlineLevel="0" collapsed="false">
      <c r="A1830" s="2" t="s">
        <v>0</v>
      </c>
      <c r="B1830" s="2" t="n">
        <v>574504</v>
      </c>
      <c r="C1830" s="3" t="n">
        <v>43405</v>
      </c>
      <c r="D1830" s="2" t="s">
        <v>25</v>
      </c>
      <c r="E1830" s="2" t="s">
        <v>8</v>
      </c>
      <c r="F1830" s="2" t="n">
        <v>1</v>
      </c>
      <c r="G1830" s="2" t="s">
        <v>572</v>
      </c>
    </row>
    <row r="1831" customFormat="false" ht="12.8" hidden="false" customHeight="false" outlineLevel="0" collapsed="false">
      <c r="A1831" s="2" t="s">
        <v>151</v>
      </c>
      <c r="B1831" s="2" t="n">
        <v>612500</v>
      </c>
      <c r="C1831" s="3" t="n">
        <v>43405</v>
      </c>
      <c r="D1831" s="2" t="s">
        <v>157</v>
      </c>
      <c r="E1831" s="2" t="s">
        <v>8</v>
      </c>
      <c r="F1831" s="2" t="n">
        <v>2</v>
      </c>
      <c r="G1831" s="2" t="s">
        <v>1388</v>
      </c>
    </row>
    <row r="1832" customFormat="false" ht="12.8" hidden="false" customHeight="false" outlineLevel="0" collapsed="false">
      <c r="A1832" s="2" t="s">
        <v>194</v>
      </c>
      <c r="B1832" s="2" t="n">
        <v>471928</v>
      </c>
      <c r="C1832" s="3" t="n">
        <v>43405</v>
      </c>
      <c r="D1832" s="2" t="s">
        <v>158</v>
      </c>
      <c r="E1832" s="2" t="s">
        <v>8</v>
      </c>
      <c r="F1832" s="2" t="n">
        <v>1</v>
      </c>
      <c r="G1832" s="2" t="s">
        <v>251</v>
      </c>
    </row>
    <row r="1833" customFormat="false" ht="12.8" hidden="false" customHeight="false" outlineLevel="0" collapsed="false">
      <c r="A1833" s="2" t="s">
        <v>0</v>
      </c>
      <c r="B1833" s="2" t="n">
        <v>574542</v>
      </c>
      <c r="C1833" s="3" t="n">
        <v>43406</v>
      </c>
      <c r="D1833" s="2" t="s">
        <v>786</v>
      </c>
      <c r="E1833" s="2" t="s">
        <v>8</v>
      </c>
      <c r="F1833" s="2" t="n">
        <v>2</v>
      </c>
      <c r="G1833" s="2" t="s">
        <v>787</v>
      </c>
    </row>
    <row r="1834" customFormat="false" ht="12.8" hidden="false" customHeight="false" outlineLevel="0" collapsed="false">
      <c r="A1834" s="2" t="s">
        <v>0</v>
      </c>
      <c r="B1834" s="2" t="n">
        <v>574543</v>
      </c>
      <c r="C1834" s="3" t="n">
        <v>43406</v>
      </c>
      <c r="E1834" s="2" t="s">
        <v>8</v>
      </c>
      <c r="F1834" s="2" t="n">
        <v>2</v>
      </c>
      <c r="G1834" s="2" t="s">
        <v>206</v>
      </c>
    </row>
    <row r="1835" customFormat="false" ht="12.8" hidden="false" customHeight="false" outlineLevel="0" collapsed="false">
      <c r="A1835" s="2" t="s">
        <v>79</v>
      </c>
      <c r="B1835" s="2" t="n">
        <v>474975</v>
      </c>
      <c r="C1835" s="3" t="n">
        <v>43406</v>
      </c>
      <c r="D1835" s="2" t="s">
        <v>306</v>
      </c>
      <c r="E1835" s="2" t="s">
        <v>8</v>
      </c>
      <c r="F1835" s="2" t="s">
        <v>83</v>
      </c>
      <c r="G1835" s="2" t="s">
        <v>83</v>
      </c>
    </row>
    <row r="1836" customFormat="false" ht="12.8" hidden="false" customHeight="false" outlineLevel="0" collapsed="false">
      <c r="A1836" s="2" t="s">
        <v>79</v>
      </c>
      <c r="B1836" s="2" t="n">
        <v>474987</v>
      </c>
      <c r="C1836" s="3" t="n">
        <v>43406</v>
      </c>
      <c r="D1836" s="2" t="s">
        <v>60</v>
      </c>
      <c r="E1836" s="2" t="s">
        <v>8</v>
      </c>
      <c r="F1836" s="2" t="n">
        <v>0</v>
      </c>
      <c r="G1836" s="2" t="s">
        <v>3</v>
      </c>
    </row>
    <row r="1837" customFormat="false" ht="12.8" hidden="false" customHeight="false" outlineLevel="0" collapsed="false">
      <c r="A1837" s="2" t="s">
        <v>151</v>
      </c>
      <c r="C1837" s="3" t="n">
        <v>43406</v>
      </c>
      <c r="D1837" s="2" t="s">
        <v>203</v>
      </c>
      <c r="E1837" s="2" t="s">
        <v>8</v>
      </c>
      <c r="F1837" s="2" t="n">
        <v>0</v>
      </c>
      <c r="G1837" s="2" t="s">
        <v>3</v>
      </c>
    </row>
    <row r="1838" customFormat="false" ht="12.8" hidden="false" customHeight="false" outlineLevel="0" collapsed="false">
      <c r="A1838" s="2" t="s">
        <v>194</v>
      </c>
      <c r="B1838" s="2" t="n">
        <v>471942</v>
      </c>
      <c r="C1838" s="3" t="n">
        <v>43406</v>
      </c>
      <c r="D1838" s="2" t="s">
        <v>1237</v>
      </c>
      <c r="E1838" s="2" t="s">
        <v>8</v>
      </c>
      <c r="F1838" s="2" t="n">
        <v>4</v>
      </c>
      <c r="G1838" s="2" t="s">
        <v>905</v>
      </c>
    </row>
    <row r="1839" customFormat="false" ht="12.8" hidden="false" customHeight="false" outlineLevel="0" collapsed="false">
      <c r="A1839" s="2" t="s">
        <v>151</v>
      </c>
      <c r="C1839" s="3" t="n">
        <v>43406</v>
      </c>
      <c r="D1839" s="2" t="s">
        <v>157</v>
      </c>
      <c r="E1839" s="2" t="s">
        <v>8</v>
      </c>
      <c r="F1839" s="2" t="n">
        <v>2</v>
      </c>
      <c r="G1839" s="2" t="s">
        <v>206</v>
      </c>
    </row>
    <row r="1840" customFormat="false" ht="12.8" hidden="false" customHeight="false" outlineLevel="0" collapsed="false">
      <c r="A1840" s="2" t="s">
        <v>151</v>
      </c>
      <c r="C1840" s="3" t="n">
        <v>43406</v>
      </c>
      <c r="D1840" s="2" t="s">
        <v>157</v>
      </c>
      <c r="E1840" s="2" t="s">
        <v>8</v>
      </c>
      <c r="F1840" s="2" t="n">
        <v>2</v>
      </c>
      <c r="G1840" s="2" t="s">
        <v>436</v>
      </c>
    </row>
    <row r="1841" customFormat="false" ht="12.8" hidden="false" customHeight="false" outlineLevel="0" collapsed="false">
      <c r="A1841" s="2" t="s">
        <v>112</v>
      </c>
      <c r="B1841" s="2" t="n">
        <v>576080</v>
      </c>
      <c r="C1841" s="3" t="n">
        <v>43406</v>
      </c>
      <c r="D1841" s="2" t="s">
        <v>42</v>
      </c>
      <c r="E1841" s="2" t="s">
        <v>2</v>
      </c>
      <c r="F1841" s="2" t="n">
        <v>0</v>
      </c>
      <c r="G1841" s="2" t="s">
        <v>3</v>
      </c>
    </row>
    <row r="1842" customFormat="false" ht="12.8" hidden="false" customHeight="false" outlineLevel="0" collapsed="false">
      <c r="A1842" s="2" t="s">
        <v>79</v>
      </c>
      <c r="B1842" s="2" t="n">
        <v>475014</v>
      </c>
      <c r="C1842" s="3" t="n">
        <v>43407</v>
      </c>
      <c r="D1842" s="2" t="s">
        <v>1144</v>
      </c>
      <c r="E1842" s="2" t="s">
        <v>8</v>
      </c>
      <c r="F1842" s="2" t="n">
        <v>1</v>
      </c>
      <c r="G1842" s="2" t="s">
        <v>436</v>
      </c>
    </row>
    <row r="1843" customFormat="false" ht="12.8" hidden="false" customHeight="false" outlineLevel="0" collapsed="false">
      <c r="A1843" s="2" t="s">
        <v>151</v>
      </c>
      <c r="B1843" s="2" t="n">
        <v>612585</v>
      </c>
      <c r="C1843" s="3" t="n">
        <v>43407</v>
      </c>
      <c r="D1843" s="2" t="s">
        <v>157</v>
      </c>
      <c r="E1843" s="2" t="s">
        <v>8</v>
      </c>
      <c r="F1843" s="2" t="n">
        <v>2</v>
      </c>
      <c r="G1843" s="2" t="s">
        <v>337</v>
      </c>
    </row>
    <row r="1844" customFormat="false" ht="12.8" hidden="false" customHeight="false" outlineLevel="0" collapsed="false">
      <c r="A1844" s="2" t="s">
        <v>194</v>
      </c>
      <c r="B1844" s="2" t="n">
        <v>471993</v>
      </c>
      <c r="C1844" s="3" t="n">
        <v>43407</v>
      </c>
      <c r="D1844" s="2" t="s">
        <v>306</v>
      </c>
      <c r="E1844" s="2" t="s">
        <v>8</v>
      </c>
      <c r="F1844" s="2" t="n">
        <v>2</v>
      </c>
      <c r="G1844" s="2" t="s">
        <v>721</v>
      </c>
    </row>
    <row r="1845" customFormat="false" ht="12.8" hidden="false" customHeight="false" outlineLevel="0" collapsed="false">
      <c r="A1845" s="2" t="s">
        <v>0</v>
      </c>
      <c r="B1845" s="2" t="n">
        <v>574707</v>
      </c>
      <c r="C1845" s="3" t="n">
        <v>43408</v>
      </c>
      <c r="D1845" s="2" t="s">
        <v>542</v>
      </c>
      <c r="E1845" s="2" t="s">
        <v>8</v>
      </c>
      <c r="F1845" s="2" t="n">
        <v>1</v>
      </c>
      <c r="G1845" s="2" t="s">
        <v>242</v>
      </c>
    </row>
    <row r="1846" customFormat="false" ht="12.8" hidden="false" customHeight="false" outlineLevel="0" collapsed="false">
      <c r="A1846" s="2" t="s">
        <v>194</v>
      </c>
      <c r="B1846" s="2" t="n">
        <v>475053</v>
      </c>
      <c r="C1846" s="3" t="n">
        <v>43408</v>
      </c>
      <c r="D1846" s="2" t="s">
        <v>1050</v>
      </c>
      <c r="E1846" s="2" t="s">
        <v>8</v>
      </c>
      <c r="F1846" s="2" t="n">
        <v>1</v>
      </c>
      <c r="G1846" s="2" t="s">
        <v>258</v>
      </c>
    </row>
    <row r="1847" customFormat="false" ht="12.8" hidden="false" customHeight="false" outlineLevel="0" collapsed="false">
      <c r="A1847" s="2" t="s">
        <v>0</v>
      </c>
      <c r="B1847" s="2" t="n">
        <v>574749</v>
      </c>
      <c r="C1847" s="3" t="n">
        <v>43408</v>
      </c>
      <c r="D1847" s="2" t="s">
        <v>770</v>
      </c>
      <c r="E1847" s="2" t="s">
        <v>8</v>
      </c>
      <c r="F1847" s="2" t="n">
        <v>1</v>
      </c>
      <c r="G1847" s="2" t="s">
        <v>206</v>
      </c>
    </row>
    <row r="1848" customFormat="false" ht="12.8" hidden="false" customHeight="false" outlineLevel="0" collapsed="false">
      <c r="A1848" s="2" t="s">
        <v>151</v>
      </c>
      <c r="B1848" s="2" t="n">
        <v>612649</v>
      </c>
      <c r="C1848" s="3" t="n">
        <v>43408</v>
      </c>
      <c r="D1848" s="2" t="s">
        <v>641</v>
      </c>
      <c r="E1848" s="2" t="s">
        <v>8</v>
      </c>
      <c r="F1848" s="2" t="n">
        <v>2</v>
      </c>
      <c r="G1848" s="2" t="s">
        <v>436</v>
      </c>
    </row>
    <row r="1849" customFormat="false" ht="12.8" hidden="false" customHeight="false" outlineLevel="0" collapsed="false">
      <c r="A1849" s="2" t="s">
        <v>151</v>
      </c>
      <c r="B1849" s="2" t="n">
        <v>612653</v>
      </c>
      <c r="C1849" s="3" t="n">
        <v>43408</v>
      </c>
      <c r="D1849" s="2" t="s">
        <v>152</v>
      </c>
      <c r="E1849" s="2" t="s">
        <v>8</v>
      </c>
      <c r="F1849" s="2" t="n">
        <v>0</v>
      </c>
      <c r="G1849" s="2" t="s">
        <v>3</v>
      </c>
    </row>
    <row r="1850" customFormat="false" ht="12.8" hidden="false" customHeight="false" outlineLevel="0" collapsed="false">
      <c r="A1850" s="2" t="s">
        <v>79</v>
      </c>
      <c r="B1850" s="2" t="n">
        <v>475112</v>
      </c>
      <c r="C1850" s="3" t="n">
        <v>43408</v>
      </c>
      <c r="D1850" s="2" t="s">
        <v>2046</v>
      </c>
      <c r="E1850" s="2" t="s">
        <v>8</v>
      </c>
      <c r="F1850" s="2" t="n">
        <v>0</v>
      </c>
      <c r="G1850" s="2" t="s">
        <v>3</v>
      </c>
    </row>
    <row r="1851" customFormat="false" ht="12.8" hidden="false" customHeight="false" outlineLevel="0" collapsed="false">
      <c r="A1851" s="2" t="s">
        <v>79</v>
      </c>
      <c r="B1851" s="2" t="n">
        <v>475114</v>
      </c>
      <c r="C1851" s="3" t="n">
        <v>43408</v>
      </c>
      <c r="D1851" s="2" t="s">
        <v>2047</v>
      </c>
      <c r="E1851" s="2" t="s">
        <v>2</v>
      </c>
      <c r="F1851" s="2" t="n">
        <v>1</v>
      </c>
      <c r="G1851" s="2" t="s">
        <v>206</v>
      </c>
    </row>
    <row r="1852" customFormat="false" ht="12.8" hidden="false" customHeight="false" outlineLevel="0" collapsed="false">
      <c r="A1852" s="2" t="s">
        <v>112</v>
      </c>
      <c r="C1852" s="3" t="n">
        <v>43409</v>
      </c>
      <c r="D1852" s="2" t="s">
        <v>13</v>
      </c>
      <c r="E1852" s="2" t="s">
        <v>2</v>
      </c>
      <c r="F1852" s="2" t="n">
        <v>0</v>
      </c>
      <c r="G1852" s="2" t="s">
        <v>3</v>
      </c>
    </row>
    <row r="1853" customFormat="false" ht="12.8" hidden="false" customHeight="false" outlineLevel="0" collapsed="false">
      <c r="A1853" s="2" t="s">
        <v>151</v>
      </c>
      <c r="B1853" s="2" t="n">
        <v>612697</v>
      </c>
      <c r="C1853" s="3" t="n">
        <v>43409</v>
      </c>
      <c r="E1853" s="2" t="s">
        <v>8</v>
      </c>
      <c r="F1853" s="2" t="n">
        <v>1</v>
      </c>
      <c r="G1853" s="2" t="s">
        <v>440</v>
      </c>
    </row>
    <row r="1854" customFormat="false" ht="12.8" hidden="false" customHeight="false" outlineLevel="0" collapsed="false">
      <c r="A1854" s="2" t="s">
        <v>194</v>
      </c>
      <c r="B1854" s="2" t="n">
        <v>472070</v>
      </c>
      <c r="C1854" s="3" t="n">
        <v>43409</v>
      </c>
      <c r="D1854" s="2" t="s">
        <v>57</v>
      </c>
      <c r="E1854" s="2" t="s">
        <v>2</v>
      </c>
      <c r="F1854" s="2" t="n">
        <v>0</v>
      </c>
      <c r="G1854" s="2" t="s">
        <v>3</v>
      </c>
    </row>
    <row r="1855" customFormat="false" ht="12.8" hidden="false" customHeight="false" outlineLevel="0" collapsed="false">
      <c r="A1855" s="2" t="s">
        <v>79</v>
      </c>
      <c r="B1855" s="2" t="n">
        <v>471982</v>
      </c>
      <c r="C1855" s="3" t="n">
        <v>43409</v>
      </c>
      <c r="D1855" s="2" t="s">
        <v>25</v>
      </c>
      <c r="E1855" s="2" t="s">
        <v>8</v>
      </c>
      <c r="F1855" s="2" t="n">
        <v>1</v>
      </c>
      <c r="G1855" s="2" t="s">
        <v>242</v>
      </c>
    </row>
    <row r="1856" customFormat="false" ht="12.8" hidden="false" customHeight="false" outlineLevel="0" collapsed="false">
      <c r="A1856" s="2" t="s">
        <v>151</v>
      </c>
      <c r="B1856" s="2" t="n">
        <v>612722</v>
      </c>
      <c r="C1856" s="3" t="n">
        <v>43409</v>
      </c>
      <c r="D1856" s="2" t="s">
        <v>25</v>
      </c>
      <c r="E1856" s="2" t="s">
        <v>2</v>
      </c>
      <c r="F1856" s="2" t="n">
        <v>2</v>
      </c>
      <c r="G1856" s="2" t="s">
        <v>206</v>
      </c>
    </row>
    <row r="1857" customFormat="false" ht="12.8" hidden="false" customHeight="false" outlineLevel="0" collapsed="false">
      <c r="A1857" s="2" t="s">
        <v>151</v>
      </c>
      <c r="C1857" s="3" t="n">
        <v>43409</v>
      </c>
      <c r="D1857" s="2" t="s">
        <v>995</v>
      </c>
      <c r="E1857" s="2" t="s">
        <v>8</v>
      </c>
      <c r="F1857" s="2" t="n">
        <v>1</v>
      </c>
      <c r="G1857" s="2" t="s">
        <v>996</v>
      </c>
    </row>
    <row r="1858" customFormat="false" ht="12.8" hidden="false" customHeight="false" outlineLevel="0" collapsed="false">
      <c r="A1858" s="2" t="s">
        <v>194</v>
      </c>
      <c r="B1858" s="2" t="n">
        <v>472086</v>
      </c>
      <c r="C1858" s="3" t="n">
        <v>43409</v>
      </c>
      <c r="D1858" s="2" t="s">
        <v>306</v>
      </c>
      <c r="E1858" s="2" t="s">
        <v>8</v>
      </c>
      <c r="F1858" s="2" t="n">
        <v>2</v>
      </c>
      <c r="G1858" s="2" t="s">
        <v>590</v>
      </c>
    </row>
    <row r="1859" customFormat="false" ht="12.8" hidden="false" customHeight="false" outlineLevel="0" collapsed="false">
      <c r="A1859" s="2" t="s">
        <v>79</v>
      </c>
      <c r="C1859" s="3" t="n">
        <v>43409</v>
      </c>
      <c r="D1859" s="2" t="s">
        <v>25</v>
      </c>
      <c r="E1859" s="2" t="s">
        <v>2</v>
      </c>
      <c r="F1859" s="2" t="n">
        <v>1</v>
      </c>
      <c r="G1859" s="2" t="s">
        <v>206</v>
      </c>
    </row>
    <row r="1860" customFormat="false" ht="12.8" hidden="false" customHeight="false" outlineLevel="0" collapsed="false">
      <c r="A1860" s="2" t="s">
        <v>194</v>
      </c>
      <c r="C1860" s="3" t="n">
        <v>43409</v>
      </c>
      <c r="D1860" s="2" t="s">
        <v>42</v>
      </c>
      <c r="E1860" s="2" t="s">
        <v>8</v>
      </c>
      <c r="F1860" s="2" t="n">
        <v>1</v>
      </c>
      <c r="G1860" s="2" t="s">
        <v>206</v>
      </c>
    </row>
    <row r="1861" customFormat="false" ht="12.8" hidden="false" customHeight="false" outlineLevel="0" collapsed="false">
      <c r="A1861" s="2" t="s">
        <v>618</v>
      </c>
      <c r="B1861" s="2" t="n">
        <v>472088</v>
      </c>
      <c r="C1861" s="3" t="n">
        <v>43409</v>
      </c>
      <c r="D1861" s="2" t="s">
        <v>25</v>
      </c>
      <c r="E1861" s="2" t="s">
        <v>8</v>
      </c>
      <c r="F1861" s="2" t="n">
        <v>1</v>
      </c>
      <c r="G1861" s="2" t="s">
        <v>206</v>
      </c>
    </row>
    <row r="1862" customFormat="false" ht="12.8" hidden="false" customHeight="false" outlineLevel="0" collapsed="false">
      <c r="A1862" s="2" t="s">
        <v>79</v>
      </c>
      <c r="B1862" s="2" t="n">
        <v>612765</v>
      </c>
      <c r="C1862" s="3" t="n">
        <v>43409</v>
      </c>
      <c r="D1862" s="2" t="s">
        <v>1048</v>
      </c>
      <c r="E1862" s="2" t="s">
        <v>8</v>
      </c>
      <c r="F1862" s="2" t="n">
        <v>2</v>
      </c>
      <c r="G1862" s="2" t="s">
        <v>206</v>
      </c>
    </row>
    <row r="1863" customFormat="false" ht="12.8" hidden="false" customHeight="false" outlineLevel="0" collapsed="false">
      <c r="A1863" s="2" t="s">
        <v>79</v>
      </c>
      <c r="B1863" s="2" t="n">
        <v>475195</v>
      </c>
      <c r="C1863" s="3" t="n">
        <v>43409</v>
      </c>
      <c r="D1863" s="2" t="s">
        <v>323</v>
      </c>
      <c r="E1863" s="2" t="s">
        <v>8</v>
      </c>
      <c r="F1863" s="2" t="n">
        <v>1</v>
      </c>
      <c r="G1863" s="2" t="s">
        <v>590</v>
      </c>
    </row>
    <row r="1864" customFormat="false" ht="12.8" hidden="false" customHeight="false" outlineLevel="0" collapsed="false">
      <c r="A1864" s="2" t="s">
        <v>0</v>
      </c>
      <c r="B1864" s="2" t="n">
        <v>474907</v>
      </c>
      <c r="C1864" s="3" t="n">
        <v>43409</v>
      </c>
      <c r="D1864" s="2" t="s">
        <v>56</v>
      </c>
      <c r="E1864" s="2" t="s">
        <v>8</v>
      </c>
      <c r="F1864" s="2" t="n">
        <v>1</v>
      </c>
      <c r="G1864" s="2" t="s">
        <v>288</v>
      </c>
    </row>
    <row r="1865" customFormat="false" ht="12.8" hidden="false" customHeight="false" outlineLevel="0" collapsed="false">
      <c r="A1865" s="2" t="s">
        <v>151</v>
      </c>
      <c r="B1865" s="2" t="n">
        <v>612687</v>
      </c>
      <c r="C1865" s="3" t="n">
        <v>43410</v>
      </c>
      <c r="D1865" s="2" t="s">
        <v>2048</v>
      </c>
      <c r="E1865" s="2" t="s">
        <v>8</v>
      </c>
      <c r="F1865" s="2" t="n">
        <v>0</v>
      </c>
      <c r="G1865" s="2" t="s">
        <v>3</v>
      </c>
    </row>
    <row r="1866" customFormat="false" ht="12.8" hidden="false" customHeight="false" outlineLevel="0" collapsed="false">
      <c r="A1866" s="2" t="s">
        <v>151</v>
      </c>
      <c r="B1866" s="2" t="n">
        <v>612692</v>
      </c>
      <c r="C1866" s="3" t="n">
        <v>43410</v>
      </c>
      <c r="D1866" s="2" t="s">
        <v>214</v>
      </c>
      <c r="E1866" s="2" t="s">
        <v>8</v>
      </c>
      <c r="F1866" s="2" t="n">
        <v>1</v>
      </c>
      <c r="G1866" s="2" t="s">
        <v>242</v>
      </c>
    </row>
    <row r="1867" customFormat="false" ht="12.8" hidden="false" customHeight="false" outlineLevel="0" collapsed="false">
      <c r="A1867" s="2" t="s">
        <v>110</v>
      </c>
      <c r="B1867" s="2" t="n">
        <v>63010</v>
      </c>
      <c r="C1867" s="3" t="n">
        <v>43410</v>
      </c>
      <c r="D1867" s="2" t="s">
        <v>57</v>
      </c>
      <c r="E1867" s="2" t="s">
        <v>2</v>
      </c>
      <c r="F1867" s="2" t="n">
        <v>0</v>
      </c>
      <c r="G1867" s="2" t="s">
        <v>3</v>
      </c>
    </row>
    <row r="1868" customFormat="false" ht="12.8" hidden="false" customHeight="false" outlineLevel="0" collapsed="false">
      <c r="A1868" s="2" t="s">
        <v>194</v>
      </c>
      <c r="B1868" s="2" t="n">
        <v>472111</v>
      </c>
      <c r="C1868" s="3" t="n">
        <v>43410</v>
      </c>
      <c r="E1868" s="2" t="s">
        <v>8</v>
      </c>
      <c r="F1868" s="2" t="n">
        <v>1</v>
      </c>
      <c r="G1868" s="2" t="s">
        <v>206</v>
      </c>
    </row>
    <row r="1869" customFormat="false" ht="12.8" hidden="false" customHeight="false" outlineLevel="0" collapsed="false">
      <c r="A1869" s="2" t="s">
        <v>130</v>
      </c>
      <c r="B1869" s="2" t="n">
        <v>590478</v>
      </c>
      <c r="C1869" s="3" t="n">
        <v>43410</v>
      </c>
      <c r="D1869" s="2" t="s">
        <v>239</v>
      </c>
      <c r="E1869" s="2" t="s">
        <v>8</v>
      </c>
      <c r="F1869" s="2" t="n">
        <v>2</v>
      </c>
      <c r="G1869" s="2" t="s">
        <v>785</v>
      </c>
    </row>
    <row r="1870" customFormat="false" ht="12.8" hidden="false" customHeight="false" outlineLevel="0" collapsed="false">
      <c r="A1870" s="2" t="s">
        <v>79</v>
      </c>
      <c r="B1870" s="2" t="n">
        <v>475234</v>
      </c>
      <c r="C1870" s="3" t="n">
        <v>43411</v>
      </c>
      <c r="D1870" s="2" t="s">
        <v>542</v>
      </c>
      <c r="E1870" s="2" t="s">
        <v>8</v>
      </c>
      <c r="F1870" s="2" t="n">
        <v>1</v>
      </c>
      <c r="G1870" s="2" t="s">
        <v>206</v>
      </c>
    </row>
    <row r="1871" customFormat="false" ht="12.8" hidden="false" customHeight="false" outlineLevel="0" collapsed="false">
      <c r="A1871" s="2" t="s">
        <v>151</v>
      </c>
      <c r="B1871" s="2" t="n">
        <v>612849</v>
      </c>
      <c r="C1871" s="3" t="n">
        <v>43411</v>
      </c>
      <c r="D1871" s="2" t="s">
        <v>24</v>
      </c>
      <c r="E1871" s="2" t="s">
        <v>8</v>
      </c>
      <c r="F1871" s="2" t="n">
        <v>0</v>
      </c>
      <c r="G1871" s="2" t="s">
        <v>3</v>
      </c>
    </row>
    <row r="1872" customFormat="false" ht="12.8" hidden="false" customHeight="false" outlineLevel="0" collapsed="false">
      <c r="A1872" s="2" t="s">
        <v>194</v>
      </c>
      <c r="B1872" s="2" t="n">
        <v>472162</v>
      </c>
      <c r="C1872" s="3" t="n">
        <v>43411</v>
      </c>
      <c r="D1872" s="2" t="s">
        <v>306</v>
      </c>
      <c r="E1872" s="2" t="s">
        <v>8</v>
      </c>
      <c r="F1872" s="2" t="n">
        <v>2</v>
      </c>
      <c r="G1872" s="2" t="s">
        <v>206</v>
      </c>
    </row>
    <row r="1873" customFormat="false" ht="12.8" hidden="false" customHeight="false" outlineLevel="0" collapsed="false">
      <c r="A1873" s="2" t="s">
        <v>79</v>
      </c>
      <c r="B1873" s="2" t="n">
        <v>475233</v>
      </c>
      <c r="C1873" s="3" t="n">
        <v>43411</v>
      </c>
      <c r="D1873" s="2" t="s">
        <v>306</v>
      </c>
      <c r="E1873" s="2" t="s">
        <v>8</v>
      </c>
      <c r="F1873" s="2" t="n">
        <v>3</v>
      </c>
      <c r="G1873" s="2" t="s">
        <v>258</v>
      </c>
    </row>
    <row r="1874" customFormat="false" ht="12.8" hidden="false" customHeight="false" outlineLevel="0" collapsed="false">
      <c r="A1874" s="2" t="s">
        <v>194</v>
      </c>
      <c r="B1874" s="2" t="n">
        <v>472173</v>
      </c>
      <c r="C1874" s="3" t="n">
        <v>43412</v>
      </c>
      <c r="D1874" s="2" t="s">
        <v>2049</v>
      </c>
      <c r="E1874" s="2" t="s">
        <v>2</v>
      </c>
      <c r="F1874" s="2" t="n">
        <v>0</v>
      </c>
      <c r="G1874" s="2" t="s">
        <v>3</v>
      </c>
    </row>
    <row r="1875" customFormat="false" ht="12.8" hidden="false" customHeight="false" outlineLevel="0" collapsed="false">
      <c r="A1875" s="2" t="s">
        <v>194</v>
      </c>
      <c r="B1875" s="2" t="n">
        <v>472182</v>
      </c>
      <c r="C1875" s="3" t="n">
        <v>43412</v>
      </c>
      <c r="D1875" s="2" t="s">
        <v>157</v>
      </c>
      <c r="E1875" s="2" t="s">
        <v>2</v>
      </c>
      <c r="F1875" s="2" t="n">
        <v>2</v>
      </c>
      <c r="G1875" s="2" t="s">
        <v>206</v>
      </c>
    </row>
    <row r="1876" customFormat="false" ht="12.8" hidden="false" customHeight="false" outlineLevel="0" collapsed="false">
      <c r="A1876" s="2" t="s">
        <v>130</v>
      </c>
      <c r="C1876" s="3" t="n">
        <v>43412</v>
      </c>
      <c r="D1876" s="2" t="s">
        <v>26</v>
      </c>
      <c r="E1876" s="2" t="s">
        <v>8</v>
      </c>
      <c r="F1876" s="2" t="n">
        <v>0</v>
      </c>
      <c r="G1876" s="2" t="s">
        <v>3</v>
      </c>
    </row>
    <row r="1877" customFormat="false" ht="12.8" hidden="false" customHeight="false" outlineLevel="0" collapsed="false">
      <c r="A1877" s="2" t="s">
        <v>194</v>
      </c>
      <c r="B1877" s="2" t="n">
        <v>472211</v>
      </c>
      <c r="C1877" s="3" t="n">
        <v>43412</v>
      </c>
      <c r="D1877" s="2" t="s">
        <v>25</v>
      </c>
      <c r="E1877" s="2" t="s">
        <v>8</v>
      </c>
      <c r="F1877" s="2" t="n">
        <v>1</v>
      </c>
      <c r="G1877" s="2" t="s">
        <v>615</v>
      </c>
    </row>
    <row r="1878" customFormat="false" ht="12.8" hidden="false" customHeight="false" outlineLevel="0" collapsed="false">
      <c r="A1878" s="2" t="s">
        <v>110</v>
      </c>
      <c r="C1878" s="3" t="n">
        <v>43413</v>
      </c>
      <c r="D1878" s="2" t="s">
        <v>1167</v>
      </c>
      <c r="E1878" s="2" t="s">
        <v>2</v>
      </c>
      <c r="F1878" s="2" t="n">
        <v>1</v>
      </c>
      <c r="G1878" s="2" t="s">
        <v>1168</v>
      </c>
    </row>
    <row r="1879" customFormat="false" ht="12.8" hidden="false" customHeight="false" outlineLevel="0" collapsed="false">
      <c r="A1879" s="2" t="s">
        <v>79</v>
      </c>
      <c r="B1879" s="2" t="n">
        <v>475409</v>
      </c>
      <c r="C1879" s="3" t="n">
        <v>43413</v>
      </c>
      <c r="D1879" s="2" t="s">
        <v>306</v>
      </c>
      <c r="E1879" s="2" t="s">
        <v>8</v>
      </c>
      <c r="F1879" s="2" t="n">
        <v>2</v>
      </c>
      <c r="G1879" s="2" t="s">
        <v>206</v>
      </c>
    </row>
    <row r="1880" customFormat="false" ht="12.8" hidden="false" customHeight="false" outlineLevel="0" collapsed="false">
      <c r="A1880" s="2" t="s">
        <v>0</v>
      </c>
      <c r="B1880" s="2" t="n">
        <v>572272</v>
      </c>
      <c r="C1880" s="3" t="n">
        <v>43413</v>
      </c>
      <c r="D1880" s="2" t="s">
        <v>155</v>
      </c>
      <c r="E1880" s="2" t="s">
        <v>8</v>
      </c>
      <c r="F1880" s="2" t="n">
        <v>0</v>
      </c>
      <c r="G1880" s="2" t="s">
        <v>3</v>
      </c>
    </row>
    <row r="1881" customFormat="false" ht="12.8" hidden="false" customHeight="false" outlineLevel="0" collapsed="false">
      <c r="A1881" s="2" t="s">
        <v>79</v>
      </c>
      <c r="B1881" s="2" t="n">
        <v>475412</v>
      </c>
      <c r="C1881" s="3" t="n">
        <v>43413</v>
      </c>
      <c r="D1881" s="2" t="s">
        <v>167</v>
      </c>
      <c r="E1881" s="2" t="s">
        <v>8</v>
      </c>
      <c r="F1881" s="2" t="n">
        <v>0</v>
      </c>
      <c r="G1881" s="2" t="s">
        <v>3</v>
      </c>
    </row>
    <row r="1882" customFormat="false" ht="12.8" hidden="false" customHeight="false" outlineLevel="0" collapsed="false">
      <c r="A1882" s="2" t="s">
        <v>151</v>
      </c>
      <c r="B1882" s="2" t="n">
        <v>613019</v>
      </c>
      <c r="C1882" s="3" t="n">
        <v>43413</v>
      </c>
      <c r="D1882" s="2" t="s">
        <v>1048</v>
      </c>
      <c r="E1882" s="2" t="s">
        <v>8</v>
      </c>
      <c r="F1882" s="2" t="n">
        <v>2</v>
      </c>
      <c r="G1882" s="2" t="s">
        <v>530</v>
      </c>
    </row>
    <row r="1883" customFormat="false" ht="12.8" hidden="false" customHeight="false" outlineLevel="0" collapsed="false">
      <c r="A1883" s="2" t="s">
        <v>79</v>
      </c>
      <c r="B1883" s="2" t="n">
        <v>475439</v>
      </c>
      <c r="C1883" s="3" t="n">
        <v>43414</v>
      </c>
      <c r="D1883" s="2" t="s">
        <v>105</v>
      </c>
      <c r="E1883" s="2" t="s">
        <v>8</v>
      </c>
      <c r="F1883" s="2" t="n">
        <v>0</v>
      </c>
      <c r="G1883" s="2" t="s">
        <v>3</v>
      </c>
    </row>
    <row r="1884" customFormat="false" ht="12.8" hidden="false" customHeight="false" outlineLevel="0" collapsed="false">
      <c r="A1884" s="2" t="s">
        <v>79</v>
      </c>
      <c r="B1884" s="2" t="n">
        <v>475461</v>
      </c>
      <c r="C1884" s="3" t="n">
        <v>43415</v>
      </c>
      <c r="D1884" s="2" t="s">
        <v>375</v>
      </c>
      <c r="E1884" s="2" t="s">
        <v>8</v>
      </c>
      <c r="F1884" s="2" t="n">
        <v>2</v>
      </c>
      <c r="G1884" s="6" t="s">
        <v>657</v>
      </c>
    </row>
    <row r="1885" customFormat="false" ht="12.8" hidden="false" customHeight="false" outlineLevel="0" collapsed="false">
      <c r="A1885" s="2" t="s">
        <v>194</v>
      </c>
      <c r="B1885" s="2" t="n">
        <v>472322</v>
      </c>
      <c r="C1885" s="3" t="n">
        <v>43415</v>
      </c>
      <c r="D1885" s="2" t="s">
        <v>2050</v>
      </c>
      <c r="E1885" s="2" t="s">
        <v>2</v>
      </c>
      <c r="F1885" s="2" t="n">
        <v>0</v>
      </c>
      <c r="G1885" s="2" t="s">
        <v>3</v>
      </c>
    </row>
    <row r="1886" customFormat="false" ht="12.8" hidden="false" customHeight="false" outlineLevel="0" collapsed="false">
      <c r="A1886" s="2" t="s">
        <v>0</v>
      </c>
      <c r="B1886" s="2" t="n">
        <v>575440</v>
      </c>
      <c r="C1886" s="3" t="n">
        <v>43415</v>
      </c>
      <c r="D1886" s="2" t="s">
        <v>1469</v>
      </c>
      <c r="E1886" s="2" t="s">
        <v>8</v>
      </c>
      <c r="F1886" s="2" t="n">
        <v>2</v>
      </c>
      <c r="G1886" s="6" t="s">
        <v>1470</v>
      </c>
    </row>
    <row r="1887" customFormat="false" ht="12.8" hidden="false" customHeight="false" outlineLevel="0" collapsed="false">
      <c r="A1887" s="2" t="s">
        <v>0</v>
      </c>
      <c r="B1887" s="2" t="n">
        <v>575448</v>
      </c>
      <c r="C1887" s="3" t="n">
        <v>43415</v>
      </c>
      <c r="D1887" s="2" t="s">
        <v>839</v>
      </c>
      <c r="E1887" s="2" t="s">
        <v>8</v>
      </c>
      <c r="F1887" s="2" t="n">
        <v>1</v>
      </c>
      <c r="G1887" s="2" t="s">
        <v>206</v>
      </c>
    </row>
    <row r="1888" customFormat="false" ht="12.8" hidden="false" customHeight="false" outlineLevel="0" collapsed="false">
      <c r="A1888" s="2" t="s">
        <v>194</v>
      </c>
      <c r="B1888" s="2" t="n">
        <v>475483</v>
      </c>
      <c r="C1888" s="3" t="n">
        <v>43415</v>
      </c>
      <c r="D1888" s="2" t="s">
        <v>375</v>
      </c>
      <c r="E1888" s="2" t="s">
        <v>8</v>
      </c>
      <c r="F1888" s="2" t="n">
        <v>2</v>
      </c>
      <c r="G1888" s="6" t="s">
        <v>664</v>
      </c>
    </row>
    <row r="1889" customFormat="false" ht="12.8" hidden="false" customHeight="false" outlineLevel="0" collapsed="false">
      <c r="A1889" s="2" t="s">
        <v>130</v>
      </c>
      <c r="B1889" s="2" t="n">
        <v>590883</v>
      </c>
      <c r="C1889" s="3" t="n">
        <v>43415</v>
      </c>
      <c r="D1889" s="2" t="s">
        <v>306</v>
      </c>
      <c r="E1889" s="2" t="s">
        <v>8</v>
      </c>
      <c r="F1889" s="2" t="n">
        <v>2</v>
      </c>
      <c r="G1889" s="2" t="s">
        <v>608</v>
      </c>
    </row>
    <row r="1890" customFormat="false" ht="12.8" hidden="false" customHeight="false" outlineLevel="0" collapsed="false">
      <c r="A1890" s="2" t="s">
        <v>151</v>
      </c>
      <c r="B1890" s="2" t="n">
        <v>613143</v>
      </c>
      <c r="C1890" s="3" t="n">
        <v>43415</v>
      </c>
      <c r="D1890" s="2" t="s">
        <v>25</v>
      </c>
      <c r="E1890" s="2" t="s">
        <v>8</v>
      </c>
      <c r="F1890" s="2" t="n">
        <v>0</v>
      </c>
      <c r="G1890" s="2" t="s">
        <v>3</v>
      </c>
    </row>
    <row r="1891" customFormat="false" ht="12.8" hidden="false" customHeight="false" outlineLevel="0" collapsed="false">
      <c r="A1891" s="2" t="s">
        <v>194</v>
      </c>
      <c r="B1891" s="2" t="n">
        <v>475490</v>
      </c>
      <c r="C1891" s="3" t="n">
        <v>43416</v>
      </c>
      <c r="D1891" s="2" t="s">
        <v>1496</v>
      </c>
      <c r="E1891" s="2" t="s">
        <v>8</v>
      </c>
      <c r="F1891" s="2" t="n">
        <v>1</v>
      </c>
      <c r="G1891" s="2" t="s">
        <v>1497</v>
      </c>
    </row>
    <row r="1892" customFormat="false" ht="12.8" hidden="false" customHeight="false" outlineLevel="0" collapsed="false">
      <c r="A1892" s="2" t="s">
        <v>182</v>
      </c>
      <c r="B1892" s="2" t="n">
        <v>760576</v>
      </c>
      <c r="C1892" s="3" t="n">
        <v>43416</v>
      </c>
      <c r="D1892" s="2" t="s">
        <v>149</v>
      </c>
      <c r="E1892" s="2" t="s">
        <v>2</v>
      </c>
      <c r="F1892" s="2" t="n">
        <v>0</v>
      </c>
      <c r="G1892" s="2" t="s">
        <v>3</v>
      </c>
    </row>
    <row r="1893" customFormat="false" ht="12.8" hidden="false" customHeight="false" outlineLevel="0" collapsed="false">
      <c r="A1893" s="2" t="s">
        <v>194</v>
      </c>
      <c r="B1893" s="2" t="n">
        <v>472356</v>
      </c>
      <c r="C1893" s="3" t="n">
        <v>43416</v>
      </c>
      <c r="D1893" s="2" t="s">
        <v>375</v>
      </c>
      <c r="E1893" s="2" t="s">
        <v>8</v>
      </c>
      <c r="F1893" s="2" t="n">
        <v>2</v>
      </c>
      <c r="G1893" s="2" t="s">
        <v>665</v>
      </c>
    </row>
    <row r="1894" customFormat="false" ht="12.8" hidden="false" customHeight="false" outlineLevel="0" collapsed="false">
      <c r="A1894" s="2" t="s">
        <v>130</v>
      </c>
      <c r="B1894" s="2" t="n">
        <v>590949</v>
      </c>
      <c r="C1894" s="3" t="n">
        <v>43416</v>
      </c>
      <c r="D1894" s="2" t="s">
        <v>107</v>
      </c>
      <c r="E1894" s="2" t="s">
        <v>8</v>
      </c>
      <c r="F1894" s="2" t="n">
        <v>2</v>
      </c>
      <c r="G1894" s="2" t="s">
        <v>254</v>
      </c>
    </row>
    <row r="1895" customFormat="false" ht="12.8" hidden="false" customHeight="false" outlineLevel="0" collapsed="false">
      <c r="A1895" s="2" t="s">
        <v>0</v>
      </c>
      <c r="B1895" s="2" t="n">
        <v>575552</v>
      </c>
      <c r="C1895" s="3" t="n">
        <v>43416</v>
      </c>
      <c r="D1895" s="2" t="s">
        <v>13</v>
      </c>
      <c r="E1895" s="2" t="s">
        <v>2</v>
      </c>
      <c r="F1895" s="2" t="n">
        <v>0</v>
      </c>
      <c r="G1895" s="2" t="s">
        <v>3</v>
      </c>
    </row>
    <row r="1896" customFormat="false" ht="12.8" hidden="false" customHeight="false" outlineLevel="0" collapsed="false">
      <c r="A1896" s="2" t="s">
        <v>79</v>
      </c>
      <c r="B1896" s="2" t="n">
        <v>475518</v>
      </c>
      <c r="C1896" s="3" t="n">
        <v>43416</v>
      </c>
      <c r="D1896" s="2" t="s">
        <v>2051</v>
      </c>
      <c r="E1896" s="2" t="s">
        <v>2</v>
      </c>
      <c r="F1896" s="2" t="n">
        <v>0</v>
      </c>
      <c r="G1896" s="2" t="s">
        <v>3</v>
      </c>
    </row>
    <row r="1897" customFormat="false" ht="12.8" hidden="false" customHeight="false" outlineLevel="0" collapsed="false">
      <c r="A1897" s="2" t="s">
        <v>79</v>
      </c>
      <c r="B1897" s="2" t="n">
        <v>475519</v>
      </c>
      <c r="C1897" s="3" t="n">
        <v>43416</v>
      </c>
      <c r="D1897" s="2" t="s">
        <v>84</v>
      </c>
      <c r="E1897" s="2" t="s">
        <v>8</v>
      </c>
      <c r="F1897" s="2" t="n">
        <v>0</v>
      </c>
      <c r="G1897" s="2" t="s">
        <v>3</v>
      </c>
    </row>
    <row r="1898" customFormat="false" ht="12.8" hidden="false" customHeight="false" outlineLevel="0" collapsed="false">
      <c r="A1898" s="2" t="s">
        <v>194</v>
      </c>
      <c r="B1898" s="2" t="n">
        <v>472376</v>
      </c>
      <c r="C1898" s="3" t="n">
        <v>43416</v>
      </c>
      <c r="D1898" s="2" t="s">
        <v>204</v>
      </c>
      <c r="E1898" s="2" t="s">
        <v>8</v>
      </c>
      <c r="F1898" s="2" t="n">
        <v>1</v>
      </c>
      <c r="G1898" s="2" t="s">
        <v>670</v>
      </c>
    </row>
    <row r="1899" customFormat="false" ht="12.8" hidden="false" customHeight="false" outlineLevel="0" collapsed="false">
      <c r="A1899" s="2" t="s">
        <v>194</v>
      </c>
      <c r="B1899" s="2" t="n">
        <v>472377</v>
      </c>
      <c r="C1899" s="3" t="n">
        <v>43416</v>
      </c>
      <c r="D1899" s="2" t="s">
        <v>25</v>
      </c>
      <c r="E1899" s="2" t="s">
        <v>8</v>
      </c>
      <c r="F1899" s="2" t="n">
        <v>1</v>
      </c>
      <c r="G1899" s="2" t="s">
        <v>419</v>
      </c>
    </row>
    <row r="1900" customFormat="false" ht="12.8" hidden="false" customHeight="false" outlineLevel="0" collapsed="false">
      <c r="A1900" s="2" t="s">
        <v>151</v>
      </c>
      <c r="B1900" s="2" t="n">
        <v>613227</v>
      </c>
      <c r="C1900" s="3" t="n">
        <v>43417</v>
      </c>
      <c r="D1900" s="2" t="s">
        <v>1206</v>
      </c>
      <c r="E1900" s="2" t="s">
        <v>8</v>
      </c>
      <c r="F1900" s="2" t="n">
        <v>1</v>
      </c>
      <c r="G1900" s="2" t="s">
        <v>206</v>
      </c>
    </row>
    <row r="1901" customFormat="false" ht="12.8" hidden="false" customHeight="false" outlineLevel="0" collapsed="false">
      <c r="A1901" s="2" t="s">
        <v>194</v>
      </c>
      <c r="B1901" s="2" t="n">
        <v>472389</v>
      </c>
      <c r="C1901" s="3" t="n">
        <v>43417</v>
      </c>
      <c r="D1901" s="2" t="s">
        <v>2052</v>
      </c>
      <c r="E1901" s="2" t="s">
        <v>8</v>
      </c>
      <c r="F1901" s="2" t="n">
        <v>2</v>
      </c>
      <c r="G1901" s="6" t="s">
        <v>623</v>
      </c>
    </row>
    <row r="1902" customFormat="false" ht="12.8" hidden="false" customHeight="false" outlineLevel="0" collapsed="false">
      <c r="A1902" s="2" t="s">
        <v>79</v>
      </c>
      <c r="B1902" s="2" t="n">
        <v>475574</v>
      </c>
      <c r="C1902" s="3" t="n">
        <v>43417</v>
      </c>
      <c r="E1902" s="2" t="s">
        <v>8</v>
      </c>
      <c r="F1902" s="2" t="n">
        <v>1</v>
      </c>
      <c r="G1902" s="2" t="s">
        <v>206</v>
      </c>
    </row>
    <row r="1903" customFormat="false" ht="12.8" hidden="false" customHeight="false" outlineLevel="0" collapsed="false">
      <c r="A1903" s="2" t="s">
        <v>0</v>
      </c>
      <c r="B1903" s="2" t="n">
        <v>575694</v>
      </c>
      <c r="C1903" s="3" t="n">
        <v>43417</v>
      </c>
      <c r="D1903" s="2" t="s">
        <v>1021</v>
      </c>
      <c r="E1903" s="2" t="s">
        <v>8</v>
      </c>
      <c r="F1903" s="2" t="n">
        <v>2</v>
      </c>
      <c r="G1903" s="2" t="s">
        <v>337</v>
      </c>
    </row>
    <row r="1904" customFormat="false" ht="12.8" hidden="false" customHeight="false" outlineLevel="0" collapsed="false">
      <c r="A1904" s="2" t="s">
        <v>182</v>
      </c>
      <c r="B1904" s="2" t="n">
        <v>760770</v>
      </c>
      <c r="C1904" s="3" t="n">
        <v>43417</v>
      </c>
      <c r="D1904" s="2" t="s">
        <v>107</v>
      </c>
      <c r="E1904" s="2" t="s">
        <v>8</v>
      </c>
      <c r="F1904" s="2" t="n">
        <v>0</v>
      </c>
      <c r="G1904" s="2" t="s">
        <v>3</v>
      </c>
    </row>
    <row r="1905" customFormat="false" ht="12.8" hidden="false" customHeight="false" outlineLevel="0" collapsed="false">
      <c r="A1905" s="2" t="s">
        <v>194</v>
      </c>
      <c r="B1905" s="2" t="n">
        <v>472407</v>
      </c>
      <c r="C1905" s="3" t="n">
        <v>43417</v>
      </c>
      <c r="D1905" s="2" t="s">
        <v>2053</v>
      </c>
      <c r="E1905" s="2" t="s">
        <v>8</v>
      </c>
      <c r="F1905" s="2" t="s">
        <v>83</v>
      </c>
      <c r="G1905" s="2" t="s">
        <v>83</v>
      </c>
    </row>
    <row r="1906" customFormat="false" ht="12.8" hidden="false" customHeight="false" outlineLevel="0" collapsed="false">
      <c r="A1906" s="2" t="s">
        <v>79</v>
      </c>
      <c r="B1906" s="2" t="n">
        <v>475663</v>
      </c>
      <c r="C1906" s="3" t="n">
        <v>43418</v>
      </c>
      <c r="D1906" s="2" t="s">
        <v>1308</v>
      </c>
      <c r="E1906" s="2" t="s">
        <v>8</v>
      </c>
      <c r="F1906" s="2" t="n">
        <v>1</v>
      </c>
      <c r="G1906" s="2" t="s">
        <v>254</v>
      </c>
    </row>
    <row r="1907" customFormat="false" ht="12.8" hidden="false" customHeight="false" outlineLevel="0" collapsed="false">
      <c r="A1907" s="2" t="s">
        <v>160</v>
      </c>
      <c r="B1907" s="2" t="n">
        <v>351753</v>
      </c>
      <c r="C1907" s="3" t="n">
        <v>43418</v>
      </c>
      <c r="D1907" s="2" t="s">
        <v>57</v>
      </c>
      <c r="E1907" s="2" t="s">
        <v>2</v>
      </c>
      <c r="F1907" s="2" t="n">
        <v>0</v>
      </c>
      <c r="G1907" s="2" t="s">
        <v>3</v>
      </c>
    </row>
    <row r="1908" customFormat="false" ht="12.8" hidden="false" customHeight="false" outlineLevel="0" collapsed="false">
      <c r="A1908" s="2" t="s">
        <v>79</v>
      </c>
      <c r="B1908" s="2" t="n">
        <v>475595</v>
      </c>
      <c r="C1908" s="3" t="n">
        <v>43418</v>
      </c>
      <c r="D1908" s="2" t="s">
        <v>25</v>
      </c>
      <c r="E1908" s="2" t="s">
        <v>8</v>
      </c>
      <c r="F1908" s="2" t="n">
        <v>1</v>
      </c>
      <c r="G1908" s="2" t="s">
        <v>419</v>
      </c>
    </row>
    <row r="1909" customFormat="false" ht="12.8" hidden="false" customHeight="false" outlineLevel="0" collapsed="false">
      <c r="A1909" s="2" t="s">
        <v>130</v>
      </c>
      <c r="B1909" s="2" t="n">
        <v>591125</v>
      </c>
      <c r="C1909" s="3" t="n">
        <v>43418</v>
      </c>
      <c r="D1909" s="2" t="s">
        <v>152</v>
      </c>
      <c r="E1909" s="2" t="s">
        <v>8</v>
      </c>
      <c r="F1909" s="2" t="n">
        <v>2</v>
      </c>
      <c r="G1909" s="2" t="s">
        <v>530</v>
      </c>
    </row>
    <row r="1910" customFormat="false" ht="12.8" hidden="false" customHeight="false" outlineLevel="0" collapsed="false">
      <c r="A1910" s="2" t="s">
        <v>79</v>
      </c>
      <c r="B1910" s="2" t="n">
        <v>475598</v>
      </c>
      <c r="C1910" s="3" t="n">
        <v>43418</v>
      </c>
      <c r="D1910" s="2" t="s">
        <v>338</v>
      </c>
      <c r="E1910" s="2" t="s">
        <v>8</v>
      </c>
      <c r="F1910" s="2" t="n">
        <v>4</v>
      </c>
      <c r="G1910" s="2" t="s">
        <v>339</v>
      </c>
    </row>
    <row r="1911" customFormat="false" ht="12.8" hidden="false" customHeight="false" outlineLevel="0" collapsed="false">
      <c r="A1911" s="2" t="s">
        <v>194</v>
      </c>
      <c r="B1911" s="2" t="n">
        <v>472448</v>
      </c>
      <c r="C1911" s="3" t="n">
        <v>43419</v>
      </c>
      <c r="D1911" s="2" t="s">
        <v>87</v>
      </c>
      <c r="E1911" s="2" t="s">
        <v>8</v>
      </c>
      <c r="F1911" s="2" t="n">
        <v>1</v>
      </c>
      <c r="G1911" s="2" t="s">
        <v>337</v>
      </c>
    </row>
    <row r="1912" customFormat="false" ht="12.8" hidden="false" customHeight="false" outlineLevel="0" collapsed="false">
      <c r="A1912" s="2" t="s">
        <v>182</v>
      </c>
      <c r="C1912" s="3" t="n">
        <v>43419</v>
      </c>
      <c r="D1912" s="2" t="s">
        <v>375</v>
      </c>
      <c r="E1912" s="2" t="s">
        <v>8</v>
      </c>
      <c r="F1912" s="2" t="s">
        <v>83</v>
      </c>
      <c r="G1912" s="2" t="s">
        <v>83</v>
      </c>
    </row>
    <row r="1913" customFormat="false" ht="12.8" hidden="false" customHeight="false" outlineLevel="0" collapsed="false">
      <c r="A1913" s="2" t="s">
        <v>79</v>
      </c>
      <c r="B1913" s="2" t="n">
        <v>475694</v>
      </c>
      <c r="C1913" s="3" t="n">
        <v>43419</v>
      </c>
      <c r="D1913" s="2" t="s">
        <v>306</v>
      </c>
      <c r="E1913" s="2" t="s">
        <v>8</v>
      </c>
      <c r="F1913" s="2" t="n">
        <v>3</v>
      </c>
      <c r="G1913" s="2" t="s">
        <v>258</v>
      </c>
    </row>
    <row r="1914" customFormat="false" ht="12.8" hidden="false" customHeight="false" outlineLevel="0" collapsed="false">
      <c r="A1914" s="2" t="s">
        <v>79</v>
      </c>
      <c r="B1914" s="2" t="n">
        <v>475587</v>
      </c>
      <c r="C1914" s="3" t="n">
        <v>43419</v>
      </c>
      <c r="D1914" s="2" t="s">
        <v>1062</v>
      </c>
      <c r="E1914" s="2" t="s">
        <v>8</v>
      </c>
      <c r="F1914" s="2" t="n">
        <v>1</v>
      </c>
      <c r="G1914" s="2" t="s">
        <v>419</v>
      </c>
    </row>
    <row r="1915" customFormat="false" ht="12.8" hidden="false" customHeight="false" outlineLevel="0" collapsed="false">
      <c r="A1915" s="2" t="s">
        <v>79</v>
      </c>
      <c r="B1915" s="2" t="n">
        <v>475531</v>
      </c>
      <c r="C1915" s="3" t="n">
        <v>43420</v>
      </c>
      <c r="E1915" s="2" t="s">
        <v>8</v>
      </c>
      <c r="F1915" s="2" t="n">
        <v>1</v>
      </c>
      <c r="G1915" s="2" t="s">
        <v>419</v>
      </c>
    </row>
    <row r="1916" customFormat="false" ht="12.8" hidden="false" customHeight="false" outlineLevel="0" collapsed="false">
      <c r="A1916" s="2" t="s">
        <v>79</v>
      </c>
      <c r="B1916" s="2" t="n">
        <v>475675</v>
      </c>
      <c r="C1916" s="3" t="n">
        <v>43420</v>
      </c>
      <c r="D1916" s="2" t="s">
        <v>2054</v>
      </c>
      <c r="E1916" s="2" t="s">
        <v>8</v>
      </c>
      <c r="F1916" s="2" t="n">
        <v>0</v>
      </c>
      <c r="G1916" s="2" t="s">
        <v>3</v>
      </c>
    </row>
    <row r="1917" customFormat="false" ht="12.8" hidden="false" customHeight="false" outlineLevel="0" collapsed="false">
      <c r="A1917" s="2" t="s">
        <v>79</v>
      </c>
      <c r="B1917" s="2" t="n">
        <v>475753</v>
      </c>
      <c r="C1917" s="3" t="n">
        <v>43420</v>
      </c>
      <c r="D1917" s="2" t="s">
        <v>2055</v>
      </c>
      <c r="E1917" s="2" t="s">
        <v>8</v>
      </c>
      <c r="F1917" s="2" t="n">
        <v>0</v>
      </c>
      <c r="G1917" s="2" t="s">
        <v>3</v>
      </c>
    </row>
    <row r="1918" customFormat="false" ht="12.8" hidden="false" customHeight="false" outlineLevel="0" collapsed="false">
      <c r="A1918" s="2" t="s">
        <v>130</v>
      </c>
      <c r="B1918" s="2" t="n">
        <v>591246</v>
      </c>
      <c r="C1918" s="3" t="n">
        <v>43420</v>
      </c>
      <c r="D1918" s="2" t="s">
        <v>1370</v>
      </c>
      <c r="E1918" s="2" t="s">
        <v>2</v>
      </c>
      <c r="F1918" s="2" t="n">
        <v>0</v>
      </c>
      <c r="G1918" s="2" t="s">
        <v>3</v>
      </c>
    </row>
    <row r="1919" customFormat="false" ht="12.8" hidden="false" customHeight="false" outlineLevel="0" collapsed="false">
      <c r="A1919" s="2" t="s">
        <v>79</v>
      </c>
      <c r="B1919" s="2" t="n">
        <v>475758</v>
      </c>
      <c r="C1919" s="3" t="n">
        <v>43420</v>
      </c>
      <c r="D1919" s="2" t="s">
        <v>306</v>
      </c>
      <c r="E1919" s="2" t="s">
        <v>8</v>
      </c>
      <c r="F1919" s="2" t="n">
        <v>2</v>
      </c>
      <c r="G1919" s="2" t="s">
        <v>764</v>
      </c>
    </row>
    <row r="1920" customFormat="false" ht="12.8" hidden="false" customHeight="false" outlineLevel="0" collapsed="false">
      <c r="A1920" s="2" t="s">
        <v>79</v>
      </c>
      <c r="B1920" s="2" t="n">
        <v>475759</v>
      </c>
      <c r="C1920" s="3" t="n">
        <v>43420</v>
      </c>
      <c r="D1920" s="2" t="s">
        <v>306</v>
      </c>
      <c r="E1920" s="2" t="s">
        <v>8</v>
      </c>
      <c r="F1920" s="2" t="n">
        <v>2</v>
      </c>
      <c r="G1920" s="2" t="s">
        <v>254</v>
      </c>
    </row>
    <row r="1921" customFormat="false" ht="12.8" hidden="false" customHeight="false" outlineLevel="0" collapsed="false">
      <c r="A1921" s="2" t="s">
        <v>130</v>
      </c>
      <c r="C1921" s="3" t="n">
        <v>43420</v>
      </c>
      <c r="E1921" s="2" t="s">
        <v>8</v>
      </c>
      <c r="F1921" s="2" t="n">
        <v>0</v>
      </c>
      <c r="G1921" s="2" t="s">
        <v>3</v>
      </c>
    </row>
    <row r="1922" customFormat="false" ht="12.8" hidden="false" customHeight="false" outlineLevel="0" collapsed="false">
      <c r="A1922" s="2" t="s">
        <v>151</v>
      </c>
      <c r="B1922" s="2" t="n">
        <v>613469</v>
      </c>
      <c r="C1922" s="3" t="n">
        <v>43421</v>
      </c>
      <c r="E1922" s="2" t="s">
        <v>8</v>
      </c>
      <c r="F1922" s="2" t="n">
        <v>2</v>
      </c>
      <c r="G1922" s="2" t="s">
        <v>254</v>
      </c>
    </row>
    <row r="1923" customFormat="false" ht="12.8" hidden="false" customHeight="false" outlineLevel="0" collapsed="false">
      <c r="A1923" s="2" t="s">
        <v>182</v>
      </c>
      <c r="B1923" s="2" t="n">
        <v>761222</v>
      </c>
      <c r="C1923" s="3" t="n">
        <v>43421</v>
      </c>
      <c r="D1923" s="2" t="s">
        <v>227</v>
      </c>
      <c r="E1923" s="2" t="s">
        <v>2</v>
      </c>
      <c r="F1923" s="2" t="n">
        <v>0</v>
      </c>
      <c r="G1923" s="2" t="s">
        <v>3</v>
      </c>
    </row>
    <row r="1924" customFormat="false" ht="12.8" hidden="false" customHeight="false" outlineLevel="0" collapsed="false">
      <c r="A1924" s="2" t="s">
        <v>182</v>
      </c>
      <c r="B1924" s="2" t="n">
        <v>761249</v>
      </c>
      <c r="C1924" s="3" t="n">
        <v>43421</v>
      </c>
      <c r="D1924" s="2" t="s">
        <v>1333</v>
      </c>
      <c r="E1924" s="2" t="s">
        <v>2</v>
      </c>
      <c r="F1924" s="2" t="n">
        <v>0</v>
      </c>
      <c r="G1924" s="2" t="s">
        <v>3</v>
      </c>
    </row>
    <row r="1925" customFormat="false" ht="12.8" hidden="false" customHeight="false" outlineLevel="0" collapsed="false">
      <c r="A1925" s="2" t="s">
        <v>194</v>
      </c>
      <c r="B1925" s="2" t="n">
        <v>472534</v>
      </c>
      <c r="C1925" s="3" t="n">
        <v>43421</v>
      </c>
      <c r="D1925" s="2" t="s">
        <v>128</v>
      </c>
      <c r="E1925" s="2" t="s">
        <v>8</v>
      </c>
      <c r="F1925" s="2" t="n">
        <v>1</v>
      </c>
      <c r="G1925" s="2" t="s">
        <v>764</v>
      </c>
    </row>
    <row r="1926" customFormat="false" ht="12.8" hidden="false" customHeight="false" outlineLevel="0" collapsed="false">
      <c r="A1926" s="2" t="s">
        <v>130</v>
      </c>
      <c r="C1926" s="3" t="n">
        <v>43421</v>
      </c>
      <c r="D1926" s="2" t="s">
        <v>56</v>
      </c>
      <c r="E1926" s="2" t="s">
        <v>8</v>
      </c>
      <c r="F1926" s="2" t="n">
        <v>0</v>
      </c>
      <c r="G1926" s="2" t="s">
        <v>3</v>
      </c>
    </row>
    <row r="1927" customFormat="false" ht="12.8" hidden="false" customHeight="false" outlineLevel="0" collapsed="false">
      <c r="A1927" s="2" t="s">
        <v>194</v>
      </c>
      <c r="B1927" s="2" t="n">
        <v>475796</v>
      </c>
      <c r="C1927" s="3" t="n">
        <v>43421</v>
      </c>
      <c r="D1927" s="2" t="s">
        <v>2056</v>
      </c>
      <c r="E1927" s="2" t="s">
        <v>2</v>
      </c>
      <c r="F1927" s="2" t="n">
        <v>0</v>
      </c>
      <c r="G1927" s="2" t="s">
        <v>3</v>
      </c>
    </row>
    <row r="1928" customFormat="false" ht="12.8" hidden="false" customHeight="false" outlineLevel="0" collapsed="false">
      <c r="A1928" s="2" t="s">
        <v>194</v>
      </c>
      <c r="B1928" s="2" t="n">
        <v>472549</v>
      </c>
      <c r="C1928" s="3" t="n">
        <v>43421</v>
      </c>
      <c r="D1928" s="2" t="s">
        <v>2057</v>
      </c>
      <c r="E1928" s="2" t="s">
        <v>8</v>
      </c>
      <c r="F1928" s="2" t="n">
        <v>0</v>
      </c>
      <c r="G1928" s="2" t="s">
        <v>3</v>
      </c>
    </row>
    <row r="1929" customFormat="false" ht="12.8" hidden="false" customHeight="false" outlineLevel="0" collapsed="false">
      <c r="A1929" s="2" t="s">
        <v>79</v>
      </c>
      <c r="B1929" s="2" t="n">
        <v>475839</v>
      </c>
      <c r="C1929" s="3" t="n">
        <v>43422</v>
      </c>
      <c r="D1929" s="2" t="s">
        <v>1284</v>
      </c>
      <c r="E1929" s="2" t="s">
        <v>8</v>
      </c>
      <c r="F1929" s="2" t="n">
        <v>0</v>
      </c>
      <c r="G1929" s="2" t="s">
        <v>3</v>
      </c>
    </row>
    <row r="1930" customFormat="false" ht="12.8" hidden="false" customHeight="false" outlineLevel="0" collapsed="false">
      <c r="A1930" s="2" t="s">
        <v>194</v>
      </c>
      <c r="B1930" s="2" t="n">
        <v>472574</v>
      </c>
      <c r="C1930" s="3" t="n">
        <v>43422</v>
      </c>
      <c r="D1930" s="2" t="s">
        <v>56</v>
      </c>
      <c r="E1930" s="2" t="s">
        <v>8</v>
      </c>
      <c r="F1930" s="2" t="n">
        <v>1</v>
      </c>
      <c r="G1930" s="2" t="s">
        <v>206</v>
      </c>
    </row>
    <row r="1931" customFormat="false" ht="12.8" hidden="false" customHeight="false" outlineLevel="0" collapsed="false">
      <c r="A1931" s="2" t="s">
        <v>79</v>
      </c>
      <c r="B1931" s="2" t="n">
        <v>475852</v>
      </c>
      <c r="C1931" s="3" t="n">
        <v>43422</v>
      </c>
      <c r="D1931" s="2" t="s">
        <v>2058</v>
      </c>
      <c r="E1931" s="2" t="s">
        <v>2</v>
      </c>
      <c r="F1931" s="2" t="n">
        <v>0</v>
      </c>
      <c r="G1931" s="2" t="s">
        <v>3</v>
      </c>
    </row>
    <row r="1932" customFormat="false" ht="12.8" hidden="false" customHeight="false" outlineLevel="0" collapsed="false">
      <c r="A1932" s="2" t="s">
        <v>151</v>
      </c>
      <c r="B1932" s="2" t="n">
        <v>613612</v>
      </c>
      <c r="C1932" s="3" t="n">
        <v>43423</v>
      </c>
      <c r="D1932" s="2" t="s">
        <v>744</v>
      </c>
      <c r="E1932" s="2" t="s">
        <v>8</v>
      </c>
      <c r="F1932" s="2" t="n">
        <v>2</v>
      </c>
      <c r="G1932" s="2" t="s">
        <v>745</v>
      </c>
    </row>
    <row r="1933" customFormat="false" ht="12.8" hidden="false" customHeight="false" outlineLevel="0" collapsed="false">
      <c r="A1933" s="2" t="s">
        <v>79</v>
      </c>
      <c r="B1933" s="2" t="n">
        <v>475781</v>
      </c>
      <c r="C1933" s="3" t="n">
        <v>43423</v>
      </c>
      <c r="D1933" s="2" t="s">
        <v>66</v>
      </c>
      <c r="E1933" s="2" t="s">
        <v>8</v>
      </c>
      <c r="F1933" s="2" t="n">
        <v>1</v>
      </c>
      <c r="G1933" s="2" t="s">
        <v>419</v>
      </c>
    </row>
    <row r="1934" customFormat="false" ht="12.8" hidden="false" customHeight="false" outlineLevel="0" collapsed="false">
      <c r="A1934" s="2" t="s">
        <v>130</v>
      </c>
      <c r="B1934" s="2" t="n">
        <v>591448</v>
      </c>
      <c r="C1934" s="3" t="n">
        <v>43424</v>
      </c>
      <c r="D1934" s="2" t="s">
        <v>466</v>
      </c>
      <c r="E1934" s="2" t="s">
        <v>8</v>
      </c>
      <c r="F1934" s="2" t="n">
        <v>1</v>
      </c>
      <c r="G1934" s="2" t="s">
        <v>206</v>
      </c>
    </row>
    <row r="1935" customFormat="false" ht="12.8" hidden="false" customHeight="false" outlineLevel="0" collapsed="false">
      <c r="A1935" s="2" t="s">
        <v>151</v>
      </c>
      <c r="B1935" s="2" t="n">
        <v>613716</v>
      </c>
      <c r="C1935" s="3" t="n">
        <v>43424</v>
      </c>
      <c r="D1935" s="2" t="s">
        <v>2011</v>
      </c>
      <c r="E1935" s="2" t="s">
        <v>2</v>
      </c>
      <c r="F1935" s="2" t="n">
        <v>0</v>
      </c>
      <c r="G1935" s="2" t="s">
        <v>3</v>
      </c>
    </row>
    <row r="1936" customFormat="false" ht="12.8" hidden="false" customHeight="false" outlineLevel="0" collapsed="false">
      <c r="A1936" s="2" t="s">
        <v>151</v>
      </c>
      <c r="B1936" s="2" t="n">
        <v>613744</v>
      </c>
      <c r="C1936" s="3" t="n">
        <v>43425</v>
      </c>
      <c r="D1936" s="2" t="s">
        <v>2059</v>
      </c>
      <c r="E1936" s="2" t="s">
        <v>8</v>
      </c>
      <c r="F1936" s="2" t="n">
        <v>2</v>
      </c>
      <c r="G1936" s="2" t="s">
        <v>337</v>
      </c>
    </row>
    <row r="1937" customFormat="false" ht="12.8" hidden="false" customHeight="false" outlineLevel="0" collapsed="false">
      <c r="A1937" s="2" t="s">
        <v>194</v>
      </c>
      <c r="B1937" s="2" t="n">
        <v>472735</v>
      </c>
      <c r="C1937" s="3" t="n">
        <v>43426</v>
      </c>
      <c r="D1937" s="2" t="s">
        <v>1396</v>
      </c>
      <c r="E1937" s="2" t="s">
        <v>8</v>
      </c>
      <c r="F1937" s="2" t="n">
        <v>1</v>
      </c>
      <c r="G1937" s="2" t="s">
        <v>206</v>
      </c>
    </row>
    <row r="1938" customFormat="false" ht="12.8" hidden="false" customHeight="false" outlineLevel="0" collapsed="false">
      <c r="A1938" s="2" t="s">
        <v>160</v>
      </c>
      <c r="B1938" s="2" t="n">
        <v>352047</v>
      </c>
      <c r="C1938" s="3" t="n">
        <v>43426</v>
      </c>
      <c r="D1938" s="2" t="s">
        <v>1094</v>
      </c>
      <c r="E1938" s="2" t="s">
        <v>8</v>
      </c>
      <c r="F1938" s="2" t="n">
        <v>3</v>
      </c>
      <c r="G1938" s="2" t="s">
        <v>1095</v>
      </c>
    </row>
    <row r="1939" customFormat="false" ht="12.8" hidden="false" customHeight="false" outlineLevel="0" collapsed="false">
      <c r="A1939" s="2" t="s">
        <v>194</v>
      </c>
      <c r="B1939" s="2" t="n">
        <v>472761</v>
      </c>
      <c r="C1939" s="3" t="n">
        <v>43426</v>
      </c>
      <c r="D1939" s="2" t="s">
        <v>2060</v>
      </c>
      <c r="E1939" s="2" t="s">
        <v>8</v>
      </c>
      <c r="F1939" s="2" t="n">
        <v>2</v>
      </c>
      <c r="G1939" s="2" t="s">
        <v>238</v>
      </c>
    </row>
    <row r="1940" customFormat="false" ht="12.8" hidden="false" customHeight="false" outlineLevel="0" collapsed="false">
      <c r="A1940" s="2" t="s">
        <v>194</v>
      </c>
      <c r="B1940" s="2" t="n">
        <v>472767</v>
      </c>
      <c r="C1940" s="3" t="n">
        <v>43426</v>
      </c>
      <c r="D1940" s="2" t="s">
        <v>199</v>
      </c>
      <c r="E1940" s="2" t="s">
        <v>8</v>
      </c>
      <c r="F1940" s="2" t="n">
        <v>0</v>
      </c>
      <c r="G1940" s="2" t="s">
        <v>3</v>
      </c>
    </row>
    <row r="1941" customFormat="false" ht="12.8" hidden="false" customHeight="false" outlineLevel="0" collapsed="false">
      <c r="A1941" s="2" t="s">
        <v>194</v>
      </c>
      <c r="B1941" s="2" t="n">
        <v>472473</v>
      </c>
      <c r="C1941" s="3" t="n">
        <v>43427</v>
      </c>
      <c r="D1941" s="2" t="s">
        <v>856</v>
      </c>
      <c r="E1941" s="2" t="s">
        <v>8</v>
      </c>
      <c r="F1941" s="2" t="n">
        <v>0</v>
      </c>
      <c r="G1941" s="2" t="s">
        <v>3</v>
      </c>
    </row>
    <row r="1942" customFormat="false" ht="12.8" hidden="false" customHeight="false" outlineLevel="0" collapsed="false">
      <c r="A1942" s="2" t="s">
        <v>160</v>
      </c>
      <c r="B1942" s="2" t="n">
        <v>352275</v>
      </c>
      <c r="C1942" s="3" t="n">
        <v>43428</v>
      </c>
      <c r="D1942" s="2" t="s">
        <v>62</v>
      </c>
      <c r="E1942" s="2" t="s">
        <v>8</v>
      </c>
      <c r="F1942" s="2" t="n">
        <v>1</v>
      </c>
      <c r="G1942" s="2" t="s">
        <v>242</v>
      </c>
    </row>
    <row r="1943" customFormat="false" ht="12.8" hidden="false" customHeight="false" outlineLevel="0" collapsed="false">
      <c r="A1943" s="2" t="s">
        <v>194</v>
      </c>
      <c r="B1943" s="2" t="n">
        <v>476195</v>
      </c>
      <c r="C1943" s="3" t="n">
        <v>43429</v>
      </c>
      <c r="D1943" s="2" t="s">
        <v>128</v>
      </c>
      <c r="E1943" s="2" t="s">
        <v>8</v>
      </c>
      <c r="F1943" s="2" t="n">
        <v>2</v>
      </c>
      <c r="G1943" s="2" t="s">
        <v>254</v>
      </c>
    </row>
    <row r="1944" customFormat="false" ht="12.8" hidden="false" customHeight="false" outlineLevel="0" collapsed="false">
      <c r="A1944" s="2" t="s">
        <v>79</v>
      </c>
      <c r="B1944" s="2" t="n">
        <v>476174</v>
      </c>
      <c r="C1944" s="3" t="n">
        <v>43430</v>
      </c>
      <c r="D1944" s="2" t="s">
        <v>306</v>
      </c>
      <c r="E1944" s="2" t="s">
        <v>8</v>
      </c>
      <c r="F1944" s="2" t="n">
        <v>2</v>
      </c>
      <c r="G1944" s="2" t="s">
        <v>419</v>
      </c>
    </row>
    <row r="1945" customFormat="false" ht="12.8" hidden="false" customHeight="false" outlineLevel="0" collapsed="false">
      <c r="A1945" s="2" t="s">
        <v>151</v>
      </c>
      <c r="B1945" s="2" t="n">
        <v>614045</v>
      </c>
      <c r="C1945" s="3" t="n">
        <v>43430</v>
      </c>
      <c r="D1945" s="2" t="s">
        <v>56</v>
      </c>
      <c r="E1945" s="2" t="s">
        <v>8</v>
      </c>
      <c r="F1945" s="2" t="n">
        <v>2</v>
      </c>
      <c r="G1945" s="2" t="s">
        <v>254</v>
      </c>
    </row>
    <row r="1946" customFormat="false" ht="12.8" hidden="false" customHeight="false" outlineLevel="0" collapsed="false">
      <c r="A1946" s="2" t="s">
        <v>79</v>
      </c>
      <c r="B1946" s="2" t="n">
        <v>476243</v>
      </c>
      <c r="C1946" s="3" t="n">
        <v>43430</v>
      </c>
      <c r="D1946" s="2" t="s">
        <v>2061</v>
      </c>
      <c r="E1946" s="2" t="s">
        <v>2</v>
      </c>
      <c r="F1946" s="2" t="n">
        <v>0</v>
      </c>
      <c r="G1946" s="2" t="s">
        <v>3</v>
      </c>
    </row>
    <row r="1947" customFormat="false" ht="12.8" hidden="false" customHeight="false" outlineLevel="0" collapsed="false">
      <c r="A1947" s="2" t="s">
        <v>182</v>
      </c>
      <c r="B1947" s="2" t="n">
        <v>762111</v>
      </c>
      <c r="C1947" s="3" t="n">
        <v>43431</v>
      </c>
      <c r="D1947" s="2" t="s">
        <v>152</v>
      </c>
      <c r="E1947" s="2" t="s">
        <v>2</v>
      </c>
      <c r="F1947" s="2" t="n">
        <v>0</v>
      </c>
      <c r="G1947" s="2" t="s">
        <v>3</v>
      </c>
    </row>
    <row r="1948" customFormat="false" ht="12.8" hidden="false" customHeight="false" outlineLevel="0" collapsed="false">
      <c r="A1948" s="2" t="s">
        <v>130</v>
      </c>
      <c r="B1948" s="2" t="n">
        <v>592077</v>
      </c>
      <c r="C1948" s="3" t="n">
        <v>43431</v>
      </c>
      <c r="D1948" s="2" t="s">
        <v>25</v>
      </c>
      <c r="E1948" s="2" t="s">
        <v>8</v>
      </c>
      <c r="F1948" s="2" t="n">
        <v>0</v>
      </c>
      <c r="G1948" s="2" t="s">
        <v>3</v>
      </c>
    </row>
    <row r="1949" customFormat="false" ht="12.8" hidden="false" customHeight="false" outlineLevel="0" collapsed="false">
      <c r="A1949" s="2" t="s">
        <v>79</v>
      </c>
      <c r="B1949" s="2" t="n">
        <v>476295</v>
      </c>
      <c r="C1949" s="3" t="n">
        <v>43432</v>
      </c>
      <c r="D1949" s="2" t="s">
        <v>31</v>
      </c>
      <c r="E1949" s="2" t="s">
        <v>2</v>
      </c>
      <c r="F1949" s="2" t="n">
        <v>0</v>
      </c>
      <c r="G1949" s="2" t="s">
        <v>3</v>
      </c>
    </row>
    <row r="1950" customFormat="false" ht="12.8" hidden="false" customHeight="false" outlineLevel="0" collapsed="false">
      <c r="A1950" s="2" t="s">
        <v>0</v>
      </c>
      <c r="B1950" s="2" t="n">
        <v>577149</v>
      </c>
      <c r="C1950" s="3" t="n">
        <v>43433</v>
      </c>
      <c r="D1950" s="2" t="s">
        <v>1015</v>
      </c>
      <c r="E1950" s="2" t="s">
        <v>8</v>
      </c>
      <c r="F1950" s="2" t="n">
        <v>1</v>
      </c>
      <c r="G1950" s="2" t="s">
        <v>254</v>
      </c>
    </row>
    <row r="1951" customFormat="false" ht="12.8" hidden="false" customHeight="false" outlineLevel="0" collapsed="false">
      <c r="A1951" s="2" t="s">
        <v>112</v>
      </c>
      <c r="B1951" s="2" t="n">
        <v>578523</v>
      </c>
      <c r="C1951" s="3" t="n">
        <v>43436</v>
      </c>
      <c r="D1951" s="2" t="s">
        <v>767</v>
      </c>
      <c r="E1951" s="2" t="s">
        <v>2</v>
      </c>
      <c r="F1951" s="2" t="n">
        <v>0</v>
      </c>
      <c r="G1951" s="2" t="s">
        <v>3</v>
      </c>
    </row>
    <row r="1952" customFormat="false" ht="12.8" hidden="false" customHeight="false" outlineLevel="0" collapsed="false">
      <c r="A1952" s="2" t="s">
        <v>130</v>
      </c>
      <c r="B1952" s="2" t="n">
        <v>592450</v>
      </c>
      <c r="C1952" s="3" t="n">
        <v>43436</v>
      </c>
      <c r="D1952" s="2" t="s">
        <v>1020</v>
      </c>
      <c r="E1952" s="2" t="s">
        <v>8</v>
      </c>
      <c r="F1952" s="2" t="n">
        <v>2</v>
      </c>
      <c r="G1952" s="2" t="s">
        <v>337</v>
      </c>
    </row>
    <row r="1953" customFormat="false" ht="12.8" hidden="false" customHeight="false" outlineLevel="0" collapsed="false">
      <c r="A1953" s="2" t="s">
        <v>79</v>
      </c>
      <c r="B1953" s="2" t="n">
        <v>476618</v>
      </c>
      <c r="C1953" s="3" t="n">
        <v>43437</v>
      </c>
      <c r="D1953" s="2" t="s">
        <v>2062</v>
      </c>
      <c r="E1953" s="2" t="s">
        <v>2</v>
      </c>
      <c r="F1953" s="2" t="n">
        <v>0</v>
      </c>
      <c r="G1953" s="2" t="s">
        <v>3</v>
      </c>
    </row>
    <row r="1954" customFormat="false" ht="12.8" hidden="false" customHeight="false" outlineLevel="0" collapsed="false">
      <c r="A1954" s="2" t="s">
        <v>0</v>
      </c>
      <c r="C1954" s="3" t="n">
        <v>43437</v>
      </c>
      <c r="D1954" s="2" t="s">
        <v>150</v>
      </c>
      <c r="E1954" s="2" t="s">
        <v>8</v>
      </c>
      <c r="F1954" s="2" t="n">
        <v>1</v>
      </c>
      <c r="G1954" s="2" t="s">
        <v>419</v>
      </c>
    </row>
    <row r="1955" customFormat="false" ht="12.8" hidden="false" customHeight="false" outlineLevel="0" collapsed="false">
      <c r="A1955" s="2" t="s">
        <v>130</v>
      </c>
      <c r="C1955" s="3" t="n">
        <v>43437</v>
      </c>
      <c r="D1955" s="2" t="s">
        <v>25</v>
      </c>
      <c r="E1955" s="2" t="s">
        <v>8</v>
      </c>
      <c r="F1955" s="2" t="n">
        <v>2</v>
      </c>
      <c r="G1955" s="2" t="s">
        <v>419</v>
      </c>
    </row>
    <row r="1956" customFormat="false" ht="12.8" hidden="false" customHeight="false" outlineLevel="0" collapsed="false">
      <c r="A1956" s="2" t="s">
        <v>130</v>
      </c>
      <c r="B1956" s="2" t="n">
        <v>592656</v>
      </c>
      <c r="C1956" s="3" t="n">
        <v>43439</v>
      </c>
      <c r="D1956" s="2" t="s">
        <v>146</v>
      </c>
      <c r="E1956" s="2" t="s">
        <v>8</v>
      </c>
      <c r="F1956" s="2" t="n">
        <v>0</v>
      </c>
      <c r="G1956" s="2" t="s">
        <v>3</v>
      </c>
    </row>
    <row r="1957" customFormat="false" ht="12.8" hidden="false" customHeight="false" outlineLevel="0" collapsed="false">
      <c r="A1957" s="2" t="s">
        <v>194</v>
      </c>
      <c r="B1957" s="2" t="n">
        <v>473269</v>
      </c>
      <c r="C1957" s="3" t="n">
        <v>43440</v>
      </c>
      <c r="D1957" s="2" t="s">
        <v>1597</v>
      </c>
      <c r="E1957" s="2" t="s">
        <v>2</v>
      </c>
      <c r="F1957" s="2" t="n">
        <v>0</v>
      </c>
      <c r="G1957" s="2" t="s">
        <v>3</v>
      </c>
    </row>
    <row r="1958" customFormat="false" ht="12.8" hidden="false" customHeight="false" outlineLevel="0" collapsed="false">
      <c r="A1958" s="2" t="s">
        <v>79</v>
      </c>
      <c r="B1958" s="2" t="n">
        <v>467790</v>
      </c>
      <c r="C1958" s="3" t="n">
        <v>43440</v>
      </c>
      <c r="D1958" s="2" t="s">
        <v>338</v>
      </c>
      <c r="E1958" s="2" t="s">
        <v>8</v>
      </c>
      <c r="F1958" s="2" t="n">
        <v>4</v>
      </c>
      <c r="G1958" s="2" t="s">
        <v>339</v>
      </c>
    </row>
    <row r="1959" customFormat="false" ht="12.8" hidden="false" customHeight="false" outlineLevel="0" collapsed="false">
      <c r="A1959" s="2" t="s">
        <v>0</v>
      </c>
      <c r="B1959" s="2" t="n">
        <v>577848</v>
      </c>
      <c r="C1959" s="3" t="n">
        <v>43440</v>
      </c>
      <c r="D1959" s="2" t="s">
        <v>13</v>
      </c>
      <c r="E1959" s="2" t="s">
        <v>8</v>
      </c>
      <c r="F1959" s="2" t="n">
        <v>1</v>
      </c>
      <c r="G1959" s="2" t="s">
        <v>419</v>
      </c>
    </row>
    <row r="1960" customFormat="false" ht="12.8" hidden="false" customHeight="false" outlineLevel="0" collapsed="false">
      <c r="A1960" s="2" t="s">
        <v>0</v>
      </c>
      <c r="B1960" s="2" t="n">
        <v>577930</v>
      </c>
      <c r="C1960" s="3" t="n">
        <v>43440</v>
      </c>
      <c r="D1960" s="2" t="s">
        <v>1433</v>
      </c>
      <c r="E1960" s="2" t="s">
        <v>8</v>
      </c>
      <c r="F1960" s="2" t="n">
        <v>1</v>
      </c>
      <c r="G1960" s="2" t="s">
        <v>1175</v>
      </c>
    </row>
    <row r="1961" customFormat="false" ht="12.8" hidden="false" customHeight="false" outlineLevel="0" collapsed="false">
      <c r="A1961" s="2" t="s">
        <v>130</v>
      </c>
      <c r="C1961" s="3" t="n">
        <v>43440</v>
      </c>
      <c r="D1961" s="2" t="s">
        <v>25</v>
      </c>
      <c r="E1961" s="2" t="s">
        <v>8</v>
      </c>
      <c r="F1961" s="2" t="n">
        <v>2</v>
      </c>
      <c r="G1961" s="2" t="s">
        <v>419</v>
      </c>
    </row>
    <row r="1962" customFormat="false" ht="12.8" hidden="false" customHeight="false" outlineLevel="0" collapsed="false">
      <c r="A1962" s="2" t="s">
        <v>79</v>
      </c>
      <c r="B1962" s="2" t="n">
        <v>476539</v>
      </c>
      <c r="C1962" s="3" t="n">
        <v>43441</v>
      </c>
      <c r="D1962" s="2" t="s">
        <v>25</v>
      </c>
      <c r="E1962" s="2" t="s">
        <v>8</v>
      </c>
      <c r="F1962" s="2" t="n">
        <v>1</v>
      </c>
      <c r="G1962" s="2" t="s">
        <v>587</v>
      </c>
    </row>
    <row r="1963" customFormat="false" ht="12.8" hidden="false" customHeight="false" outlineLevel="0" collapsed="false">
      <c r="A1963" s="2" t="s">
        <v>79</v>
      </c>
      <c r="B1963" s="2" t="n">
        <v>476859</v>
      </c>
      <c r="C1963" s="3" t="n">
        <v>43441</v>
      </c>
      <c r="E1963" s="2" t="s">
        <v>2</v>
      </c>
      <c r="F1963" s="2" t="n">
        <v>0</v>
      </c>
      <c r="G1963" s="2" t="s">
        <v>3</v>
      </c>
    </row>
    <row r="1964" customFormat="false" ht="12.8" hidden="false" customHeight="false" outlineLevel="0" collapsed="false">
      <c r="A1964" s="2" t="s">
        <v>160</v>
      </c>
      <c r="B1964" s="2" t="n">
        <v>353185</v>
      </c>
      <c r="C1964" s="3" t="n">
        <v>43441</v>
      </c>
      <c r="D1964" s="2" t="s">
        <v>56</v>
      </c>
      <c r="E1964" s="2" t="s">
        <v>8</v>
      </c>
      <c r="F1964" s="2" t="n">
        <v>2</v>
      </c>
      <c r="G1964" s="2" t="s">
        <v>238</v>
      </c>
    </row>
    <row r="1965" customFormat="false" ht="12.8" hidden="false" customHeight="false" outlineLevel="0" collapsed="false">
      <c r="A1965" s="2" t="s">
        <v>79</v>
      </c>
      <c r="B1965" s="2" t="n">
        <v>476906</v>
      </c>
      <c r="C1965" s="3" t="n">
        <v>43442</v>
      </c>
      <c r="D1965" s="2" t="s">
        <v>1370</v>
      </c>
      <c r="E1965" s="2" t="s">
        <v>2</v>
      </c>
      <c r="F1965" s="2" t="n">
        <v>0</v>
      </c>
      <c r="G1965" s="2" t="s">
        <v>3</v>
      </c>
    </row>
    <row r="1966" customFormat="false" ht="12.8" hidden="false" customHeight="false" outlineLevel="0" collapsed="false">
      <c r="A1966" s="2" t="s">
        <v>130</v>
      </c>
      <c r="C1966" s="3" t="n">
        <v>43442</v>
      </c>
      <c r="D1966" s="2" t="s">
        <v>176</v>
      </c>
      <c r="E1966" s="2" t="s">
        <v>2</v>
      </c>
      <c r="F1966" s="2" t="n">
        <v>0</v>
      </c>
      <c r="G1966" s="2" t="s">
        <v>3</v>
      </c>
    </row>
    <row r="1967" customFormat="false" ht="12.8" hidden="false" customHeight="false" outlineLevel="0" collapsed="false">
      <c r="A1967" s="2" t="s">
        <v>194</v>
      </c>
      <c r="B1967" s="2" t="n">
        <v>473387</v>
      </c>
      <c r="C1967" s="3" t="n">
        <v>43444</v>
      </c>
      <c r="D1967" s="2" t="s">
        <v>761</v>
      </c>
      <c r="E1967" s="2" t="s">
        <v>2</v>
      </c>
      <c r="F1967" s="2" t="n">
        <v>0</v>
      </c>
      <c r="G1967" s="2" t="s">
        <v>3</v>
      </c>
    </row>
    <row r="1968" customFormat="false" ht="12.8" hidden="false" customHeight="false" outlineLevel="0" collapsed="false">
      <c r="A1968" s="2" t="s">
        <v>79</v>
      </c>
      <c r="B1968" s="2" t="n">
        <v>476859</v>
      </c>
      <c r="C1968" s="3" t="n">
        <v>43444</v>
      </c>
      <c r="D1968" s="2" t="s">
        <v>1370</v>
      </c>
      <c r="E1968" s="2" t="s">
        <v>2</v>
      </c>
      <c r="F1968" s="2" t="n">
        <v>0</v>
      </c>
      <c r="G1968" s="2" t="s">
        <v>3</v>
      </c>
    </row>
    <row r="1969" customFormat="false" ht="12.8" hidden="false" customHeight="false" outlineLevel="0" collapsed="false">
      <c r="A1969" s="2" t="s">
        <v>182</v>
      </c>
      <c r="B1969" s="2" t="n">
        <v>763533</v>
      </c>
      <c r="C1969" s="3" t="n">
        <v>43445</v>
      </c>
      <c r="D1969" s="2" t="s">
        <v>1524</v>
      </c>
      <c r="E1969" s="2" t="s">
        <v>2</v>
      </c>
      <c r="F1969" s="2" t="n">
        <v>0</v>
      </c>
      <c r="G1969" s="2" t="s">
        <v>3</v>
      </c>
    </row>
    <row r="1970" customFormat="false" ht="12.8" hidden="false" customHeight="false" outlineLevel="0" collapsed="false">
      <c r="A1970" s="2" t="s">
        <v>182</v>
      </c>
      <c r="B1970" s="2" t="n">
        <v>763546</v>
      </c>
      <c r="C1970" s="3" t="n">
        <v>43445</v>
      </c>
      <c r="D1970" s="2" t="s">
        <v>1289</v>
      </c>
      <c r="E1970" s="2" t="s">
        <v>8</v>
      </c>
      <c r="F1970" s="2" t="n">
        <v>1</v>
      </c>
      <c r="G1970" s="2" t="s">
        <v>242</v>
      </c>
    </row>
    <row r="1971" customFormat="false" ht="12.8" hidden="false" customHeight="false" outlineLevel="0" collapsed="false">
      <c r="A1971" s="2" t="s">
        <v>160</v>
      </c>
      <c r="B1971" s="2" t="n">
        <v>403681</v>
      </c>
      <c r="C1971" s="3" t="n">
        <v>43446</v>
      </c>
      <c r="D1971" s="2" t="s">
        <v>67</v>
      </c>
      <c r="E1971" s="2" t="s">
        <v>2</v>
      </c>
      <c r="F1971" s="2" t="n">
        <v>0</v>
      </c>
      <c r="G1971" s="2" t="s">
        <v>3</v>
      </c>
    </row>
    <row r="1972" customFormat="false" ht="12.8" hidden="false" customHeight="false" outlineLevel="0" collapsed="false">
      <c r="A1972" s="2" t="s">
        <v>0</v>
      </c>
      <c r="C1972" s="3" t="n">
        <v>43448</v>
      </c>
      <c r="D1972" s="2" t="s">
        <v>542</v>
      </c>
      <c r="E1972" s="2" t="s">
        <v>8</v>
      </c>
      <c r="F1972" s="2" t="n">
        <v>1</v>
      </c>
      <c r="G1972" s="2" t="s">
        <v>546</v>
      </c>
    </row>
    <row r="1973" customFormat="false" ht="12.8" hidden="false" customHeight="false" outlineLevel="0" collapsed="false">
      <c r="A1973" s="2" t="s">
        <v>130</v>
      </c>
      <c r="B1973" s="2" t="n">
        <v>593407</v>
      </c>
      <c r="C1973" s="3" t="n">
        <v>39797</v>
      </c>
      <c r="D1973" s="2" t="s">
        <v>1365</v>
      </c>
      <c r="E1973" s="2" t="s">
        <v>8</v>
      </c>
      <c r="F1973" s="2" t="n">
        <v>2</v>
      </c>
      <c r="G1973" s="2" t="s">
        <v>337</v>
      </c>
    </row>
    <row r="1974" customFormat="false" ht="12.8" hidden="false" customHeight="false" outlineLevel="0" collapsed="false">
      <c r="A1974" s="2" t="s">
        <v>130</v>
      </c>
      <c r="B1974" s="2" t="n">
        <v>593473</v>
      </c>
      <c r="C1974" s="3" t="n">
        <v>43451</v>
      </c>
      <c r="D1974" s="2" t="s">
        <v>383</v>
      </c>
      <c r="E1974" s="2" t="s">
        <v>8</v>
      </c>
      <c r="F1974" s="2" t="n">
        <v>2</v>
      </c>
      <c r="G1974" s="2" t="s">
        <v>337</v>
      </c>
    </row>
    <row r="1975" customFormat="false" ht="12.8" hidden="false" customHeight="false" outlineLevel="0" collapsed="false">
      <c r="A1975" s="2" t="s">
        <v>130</v>
      </c>
      <c r="B1975" s="2" t="n">
        <v>593475</v>
      </c>
      <c r="C1975" s="3" t="n">
        <v>43451</v>
      </c>
      <c r="D1975" s="2" t="s">
        <v>87</v>
      </c>
      <c r="E1975" s="2" t="s">
        <v>8</v>
      </c>
      <c r="F1975" s="2" t="n">
        <v>2</v>
      </c>
      <c r="G1975" s="2" t="s">
        <v>1179</v>
      </c>
    </row>
    <row r="1976" customFormat="false" ht="12.8" hidden="false" customHeight="false" outlineLevel="0" collapsed="false">
      <c r="A1976" s="2" t="s">
        <v>130</v>
      </c>
      <c r="B1976" s="2" t="n">
        <v>593755</v>
      </c>
      <c r="C1976" s="3" t="n">
        <v>43455</v>
      </c>
      <c r="D1976" s="2" t="s">
        <v>1244</v>
      </c>
      <c r="E1976" s="2" t="s">
        <v>8</v>
      </c>
      <c r="F1976" s="2" t="n">
        <v>1</v>
      </c>
      <c r="G1976" s="2" t="s">
        <v>1245</v>
      </c>
    </row>
    <row r="1977" customFormat="false" ht="12.8" hidden="false" customHeight="false" outlineLevel="0" collapsed="false">
      <c r="A1977" s="2" t="s">
        <v>79</v>
      </c>
      <c r="C1977" s="3" t="n">
        <v>43457</v>
      </c>
      <c r="D1977" s="2" t="s">
        <v>352</v>
      </c>
      <c r="E1977" s="2" t="s">
        <v>2</v>
      </c>
      <c r="F1977" s="2" t="n">
        <v>0</v>
      </c>
      <c r="G1977" s="2" t="s">
        <v>3</v>
      </c>
    </row>
    <row r="1978" customFormat="false" ht="12.8" hidden="false" customHeight="false" outlineLevel="0" collapsed="false">
      <c r="A1978" s="2" t="s">
        <v>0</v>
      </c>
      <c r="B1978" s="2" t="n">
        <v>579493</v>
      </c>
      <c r="C1978" s="3" t="n">
        <v>43457</v>
      </c>
      <c r="D1978" s="2" t="s">
        <v>25</v>
      </c>
      <c r="E1978" s="2" t="s">
        <v>8</v>
      </c>
      <c r="F1978" s="2" t="n">
        <v>2</v>
      </c>
      <c r="G1978" s="2" t="s">
        <v>268</v>
      </c>
    </row>
    <row r="1979" customFormat="false" ht="12.8" hidden="false" customHeight="false" outlineLevel="0" collapsed="false">
      <c r="A1979" s="2" t="s">
        <v>0</v>
      </c>
      <c r="B1979" s="2" t="n">
        <v>579141</v>
      </c>
      <c r="C1979" s="3" t="n">
        <v>43458</v>
      </c>
      <c r="D1979" s="2" t="s">
        <v>56</v>
      </c>
      <c r="E1979" s="2" t="s">
        <v>8</v>
      </c>
      <c r="F1979" s="2" t="n">
        <v>2</v>
      </c>
      <c r="G1979" s="2" t="s">
        <v>268</v>
      </c>
    </row>
    <row r="1980" customFormat="false" ht="12.8" hidden="false" customHeight="false" outlineLevel="0" collapsed="false">
      <c r="A1980" s="2" t="s">
        <v>194</v>
      </c>
      <c r="B1980" s="2" t="n">
        <v>477778</v>
      </c>
      <c r="C1980" s="3" t="n">
        <v>43459</v>
      </c>
      <c r="D1980" s="2" t="s">
        <v>24</v>
      </c>
      <c r="E1980" s="2" t="s">
        <v>2</v>
      </c>
      <c r="F1980" s="2" t="n">
        <v>0</v>
      </c>
      <c r="G1980" s="2" t="s">
        <v>3</v>
      </c>
    </row>
    <row r="1981" customFormat="false" ht="12.8" hidden="false" customHeight="false" outlineLevel="0" collapsed="false">
      <c r="A1981" s="2" t="s">
        <v>194</v>
      </c>
      <c r="B1981" s="2" t="n">
        <v>477833</v>
      </c>
      <c r="C1981" s="3" t="n">
        <v>43459</v>
      </c>
      <c r="D1981" s="2" t="s">
        <v>1333</v>
      </c>
      <c r="E1981" s="2" t="s">
        <v>8</v>
      </c>
      <c r="F1981" s="2" t="n">
        <v>0</v>
      </c>
      <c r="G1981" s="2" t="s">
        <v>3</v>
      </c>
    </row>
    <row r="1982" customFormat="false" ht="12.8" hidden="false" customHeight="false" outlineLevel="0" collapsed="false">
      <c r="A1982" s="2" t="s">
        <v>160</v>
      </c>
      <c r="B1982" s="2" t="n">
        <v>354996</v>
      </c>
      <c r="C1982" s="3" t="n">
        <v>43468</v>
      </c>
      <c r="D1982" s="2" t="s">
        <v>2063</v>
      </c>
      <c r="E1982" s="2" t="s">
        <v>2</v>
      </c>
      <c r="F1982" s="2" t="n">
        <v>1</v>
      </c>
      <c r="G1982" s="2" t="s">
        <v>579</v>
      </c>
    </row>
    <row r="1983" customFormat="false" ht="12.8" hidden="false" customHeight="false" outlineLevel="0" collapsed="false">
      <c r="A1983" s="2" t="s">
        <v>0</v>
      </c>
      <c r="B1983" s="2" t="n">
        <v>580644</v>
      </c>
      <c r="C1983" s="3" t="n">
        <v>43470</v>
      </c>
      <c r="D1983" s="2" t="s">
        <v>936</v>
      </c>
      <c r="E1983" s="2" t="s">
        <v>8</v>
      </c>
      <c r="F1983" s="2" t="n">
        <v>1</v>
      </c>
      <c r="G1983" s="2" t="s">
        <v>419</v>
      </c>
    </row>
    <row r="1984" customFormat="false" ht="12.8" hidden="false" customHeight="false" outlineLevel="0" collapsed="false">
      <c r="A1984" s="2" t="s">
        <v>0</v>
      </c>
      <c r="B1984" s="2" t="n">
        <v>580912</v>
      </c>
      <c r="C1984" s="3" t="n">
        <v>43474</v>
      </c>
      <c r="D1984" s="2" t="s">
        <v>56</v>
      </c>
      <c r="E1984" s="2" t="s">
        <v>8</v>
      </c>
      <c r="F1984" s="2" t="n">
        <v>2</v>
      </c>
      <c r="G1984" s="6" t="s">
        <v>969</v>
      </c>
    </row>
    <row r="1985" customFormat="false" ht="12.8" hidden="false" customHeight="false" outlineLevel="0" collapsed="false">
      <c r="A1985" s="2" t="s">
        <v>110</v>
      </c>
      <c r="B1985" s="2" t="n">
        <v>87199</v>
      </c>
      <c r="C1985" s="3" t="n">
        <v>43475</v>
      </c>
      <c r="D1985" s="2" t="s">
        <v>2064</v>
      </c>
      <c r="E1985" s="2" t="s">
        <v>2</v>
      </c>
      <c r="F1985" s="2" t="n">
        <v>0</v>
      </c>
      <c r="G1985" s="2" t="s">
        <v>3</v>
      </c>
    </row>
    <row r="1986" customFormat="false" ht="12.8" hidden="false" customHeight="false" outlineLevel="0" collapsed="false">
      <c r="A1986" s="2" t="s">
        <v>130</v>
      </c>
      <c r="B1986" s="2" t="n">
        <v>595560</v>
      </c>
      <c r="C1986" s="3" t="n">
        <v>43482</v>
      </c>
      <c r="D1986" s="2" t="s">
        <v>1272</v>
      </c>
      <c r="E1986" s="2" t="s">
        <v>2</v>
      </c>
      <c r="F1986" s="2" t="n">
        <v>1</v>
      </c>
      <c r="G1986" s="2" t="s">
        <v>206</v>
      </c>
    </row>
    <row r="1987" customFormat="false" ht="12.8" hidden="false" customHeight="false" outlineLevel="0" collapsed="false">
      <c r="A1987" s="2" t="s">
        <v>79</v>
      </c>
      <c r="B1987" s="2" t="n">
        <v>479214</v>
      </c>
      <c r="C1987" s="3" t="n">
        <v>43486</v>
      </c>
      <c r="D1987" s="2" t="s">
        <v>850</v>
      </c>
      <c r="E1987" s="2" t="s">
        <v>8</v>
      </c>
      <c r="F1987" s="2" t="n">
        <v>1</v>
      </c>
      <c r="G1987" s="2" t="s">
        <v>436</v>
      </c>
    </row>
    <row r="1988" customFormat="false" ht="12.8" hidden="false" customHeight="false" outlineLevel="0" collapsed="false">
      <c r="A1988" s="2" t="s">
        <v>151</v>
      </c>
      <c r="B1988" s="2" t="n">
        <v>671979</v>
      </c>
      <c r="C1988" s="3" t="n">
        <v>43499</v>
      </c>
      <c r="D1988" s="2" t="s">
        <v>922</v>
      </c>
      <c r="E1988" s="2" t="s">
        <v>8</v>
      </c>
      <c r="F1988" s="2" t="n">
        <v>2</v>
      </c>
      <c r="G1988" s="2" t="s">
        <v>206</v>
      </c>
    </row>
    <row r="1989" customFormat="false" ht="12.8" hidden="false" customHeight="false" outlineLevel="0" collapsed="false">
      <c r="A1989" s="2" t="s">
        <v>0</v>
      </c>
      <c r="B1989" s="6" t="n">
        <v>583546</v>
      </c>
      <c r="C1989" s="3" t="n">
        <v>43499</v>
      </c>
      <c r="D1989" s="2" t="s">
        <v>1</v>
      </c>
      <c r="E1989" s="2" t="s">
        <v>2</v>
      </c>
      <c r="F1989" s="2" t="n">
        <v>0</v>
      </c>
      <c r="G1989" s="2" t="s">
        <v>3</v>
      </c>
    </row>
    <row r="1990" customFormat="false" ht="12.8" hidden="false" customHeight="false" outlineLevel="0" collapsed="false">
      <c r="A1990" s="2" t="s">
        <v>130</v>
      </c>
      <c r="B1990" s="2" t="n">
        <v>597074</v>
      </c>
      <c r="C1990" s="3" t="n">
        <v>43502</v>
      </c>
      <c r="D1990" s="2" t="s">
        <v>56</v>
      </c>
      <c r="E1990" s="2" t="s">
        <v>8</v>
      </c>
      <c r="F1990" s="2" t="n">
        <v>2</v>
      </c>
      <c r="G1990" s="2" t="s">
        <v>206</v>
      </c>
    </row>
    <row r="1991" customFormat="false" ht="12.8" hidden="false" customHeight="false" outlineLevel="0" collapsed="false">
      <c r="A1991" s="2" t="s">
        <v>160</v>
      </c>
      <c r="B1991" s="2" t="n">
        <v>358410</v>
      </c>
      <c r="C1991" s="3" t="n">
        <v>43513</v>
      </c>
      <c r="D1991" s="2" t="s">
        <v>1474</v>
      </c>
      <c r="E1991" s="2" t="s">
        <v>2</v>
      </c>
      <c r="F1991" s="2" t="n">
        <v>1</v>
      </c>
      <c r="G1991" s="2" t="s">
        <v>206</v>
      </c>
    </row>
    <row r="1992" customFormat="false" ht="12.8" hidden="false" customHeight="false" outlineLevel="0" collapsed="false">
      <c r="A1992" s="2" t="s">
        <v>182</v>
      </c>
      <c r="C1992" s="3" t="n">
        <v>43519</v>
      </c>
      <c r="D1992" s="2" t="s">
        <v>2065</v>
      </c>
      <c r="E1992" s="2" t="s">
        <v>8</v>
      </c>
      <c r="F1992" s="2" t="n">
        <v>0</v>
      </c>
      <c r="G1992" s="2" t="s">
        <v>3</v>
      </c>
    </row>
    <row r="1993" customFormat="false" ht="12.8" hidden="false" customHeight="false" outlineLevel="0" collapsed="false">
      <c r="A1993" s="2" t="s">
        <v>194</v>
      </c>
      <c r="B1993" s="2" t="n">
        <v>476398</v>
      </c>
      <c r="C1993" s="3" t="n">
        <v>43525</v>
      </c>
      <c r="D1993" s="2" t="s">
        <v>1518</v>
      </c>
      <c r="E1993" s="2" t="s">
        <v>8</v>
      </c>
      <c r="F1993" s="2" t="n">
        <v>2</v>
      </c>
      <c r="G1993" s="2" t="s">
        <v>1519</v>
      </c>
    </row>
    <row r="1994" customFormat="false" ht="12.8" hidden="false" customHeight="false" outlineLevel="0" collapsed="false">
      <c r="A1994" s="2" t="s">
        <v>0</v>
      </c>
      <c r="B1994" s="2" t="n">
        <v>587076</v>
      </c>
      <c r="C1994" s="3" t="n">
        <v>43535</v>
      </c>
      <c r="D1994" s="2" t="s">
        <v>1082</v>
      </c>
      <c r="E1994" s="2" t="s">
        <v>2</v>
      </c>
      <c r="F1994" s="2" t="n">
        <v>1</v>
      </c>
      <c r="G1994" s="2" t="s">
        <v>436</v>
      </c>
    </row>
    <row r="1995" customFormat="false" ht="12.8" hidden="false" customHeight="false" outlineLevel="0" collapsed="false">
      <c r="A1995" s="2" t="s">
        <v>79</v>
      </c>
      <c r="B1995" s="2" t="n">
        <v>482631</v>
      </c>
      <c r="C1995" s="3" t="n">
        <v>43540</v>
      </c>
      <c r="D1995" s="2" t="s">
        <v>1119</v>
      </c>
      <c r="E1995" s="2" t="s">
        <v>8</v>
      </c>
      <c r="F1995" s="2" t="n">
        <v>1</v>
      </c>
      <c r="G1995" s="2" t="s">
        <v>1120</v>
      </c>
    </row>
    <row r="1996" customFormat="false" ht="12.8" hidden="false" customHeight="false" outlineLevel="0" collapsed="false">
      <c r="A1996" s="2" t="s">
        <v>0</v>
      </c>
      <c r="B1996" s="2" t="n">
        <v>587858</v>
      </c>
      <c r="C1996" s="3" t="n">
        <v>43542</v>
      </c>
      <c r="D1996" s="2" t="s">
        <v>22</v>
      </c>
      <c r="E1996" s="2" t="s">
        <v>2</v>
      </c>
      <c r="F1996" s="2" t="n">
        <v>0</v>
      </c>
      <c r="G1996" s="2" t="s">
        <v>3</v>
      </c>
    </row>
    <row r="1997" customFormat="false" ht="12.8" hidden="false" customHeight="false" outlineLevel="0" collapsed="false">
      <c r="A1997" s="2" t="s">
        <v>79</v>
      </c>
      <c r="B1997" s="2" t="n">
        <v>482485</v>
      </c>
      <c r="C1997" s="3" t="n">
        <v>43543</v>
      </c>
      <c r="D1997" s="2" t="s">
        <v>2066</v>
      </c>
      <c r="E1997" s="2" t="s">
        <v>2</v>
      </c>
      <c r="F1997" s="2" t="n">
        <v>0</v>
      </c>
      <c r="G1997" s="2" t="s">
        <v>3</v>
      </c>
    </row>
    <row r="1998" customFormat="false" ht="12.8" hidden="false" customHeight="false" outlineLevel="0" collapsed="false">
      <c r="A1998" s="2" t="s">
        <v>160</v>
      </c>
      <c r="B1998" s="2" t="n">
        <v>360509</v>
      </c>
      <c r="C1998" s="3" t="n">
        <v>43545</v>
      </c>
      <c r="D1998" s="2" t="s">
        <v>1083</v>
      </c>
      <c r="E1998" s="2" t="s">
        <v>2</v>
      </c>
      <c r="F1998" s="2" t="n">
        <v>0</v>
      </c>
      <c r="G1998" s="2" t="s">
        <v>3</v>
      </c>
    </row>
    <row r="1999" customFormat="false" ht="12.8" hidden="false" customHeight="false" outlineLevel="0" collapsed="false">
      <c r="A1999" s="2" t="s">
        <v>0</v>
      </c>
      <c r="B1999" s="2" t="n">
        <v>588147</v>
      </c>
      <c r="C1999" s="3" t="n">
        <v>43545</v>
      </c>
      <c r="D1999" s="2" t="s">
        <v>1167</v>
      </c>
      <c r="E1999" s="2" t="s">
        <v>2</v>
      </c>
      <c r="F1999" s="2" t="n">
        <v>0</v>
      </c>
      <c r="G1999" s="2" t="s">
        <v>3</v>
      </c>
    </row>
    <row r="2000" customFormat="false" ht="12.8" hidden="false" customHeight="false" outlineLevel="0" collapsed="false">
      <c r="A2000" s="2" t="s">
        <v>79</v>
      </c>
      <c r="B2000" s="2" t="n">
        <v>482650</v>
      </c>
      <c r="C2000" s="3" t="n">
        <v>43546</v>
      </c>
      <c r="D2000" s="2" t="s">
        <v>67</v>
      </c>
      <c r="E2000" s="2" t="s">
        <v>2</v>
      </c>
      <c r="F2000" s="2" t="n">
        <v>0</v>
      </c>
      <c r="G2000" s="2" t="s">
        <v>3</v>
      </c>
    </row>
    <row r="2001" customFormat="false" ht="12.8" hidden="false" customHeight="false" outlineLevel="0" collapsed="false">
      <c r="A2001" s="2" t="s">
        <v>182</v>
      </c>
      <c r="B2001" s="2" t="n">
        <v>773727</v>
      </c>
      <c r="C2001" s="3" t="n">
        <v>43547</v>
      </c>
      <c r="D2001" s="2" t="s">
        <v>1089</v>
      </c>
      <c r="E2001" s="2" t="s">
        <v>2</v>
      </c>
      <c r="F2001" s="2" t="n">
        <v>0</v>
      </c>
      <c r="G2001" s="2" t="s">
        <v>3</v>
      </c>
    </row>
    <row r="2002" customFormat="false" ht="12.8" hidden="false" customHeight="false" outlineLevel="0" collapsed="false">
      <c r="A2002" s="2" t="s">
        <v>79</v>
      </c>
      <c r="B2002" s="2" t="n">
        <v>482735</v>
      </c>
      <c r="C2002" s="3" t="n">
        <v>43548</v>
      </c>
      <c r="D2002" s="2" t="s">
        <v>2067</v>
      </c>
      <c r="E2002" s="2" t="s">
        <v>8</v>
      </c>
      <c r="F2002" s="2" t="n">
        <v>0</v>
      </c>
      <c r="G2002" s="2" t="s">
        <v>3</v>
      </c>
    </row>
    <row r="2003" customFormat="false" ht="12.8" hidden="false" customHeight="false" outlineLevel="0" collapsed="false">
      <c r="A2003" s="2" t="s">
        <v>182</v>
      </c>
      <c r="C2003" s="3" t="n">
        <v>43551</v>
      </c>
      <c r="D2003" s="2" t="s">
        <v>14</v>
      </c>
      <c r="E2003" s="2" t="s">
        <v>2</v>
      </c>
      <c r="F2003" s="2" t="n">
        <v>0</v>
      </c>
      <c r="G2003" s="2" t="s">
        <v>3</v>
      </c>
    </row>
    <row r="2004" customFormat="false" ht="12.8" hidden="false" customHeight="false" outlineLevel="0" collapsed="false">
      <c r="A2004" s="2" t="s">
        <v>112</v>
      </c>
      <c r="C2004" s="3" t="n">
        <v>43552</v>
      </c>
      <c r="D2004" s="2" t="s">
        <v>1333</v>
      </c>
      <c r="E2004" s="2" t="s">
        <v>2</v>
      </c>
      <c r="F2004" s="2" t="n">
        <v>0</v>
      </c>
      <c r="G2004" s="2" t="s">
        <v>3</v>
      </c>
    </row>
    <row r="2005" customFormat="false" ht="12.8" hidden="false" customHeight="false" outlineLevel="0" collapsed="false">
      <c r="A2005" s="2" t="s">
        <v>110</v>
      </c>
      <c r="C2005" s="3" t="n">
        <v>43552</v>
      </c>
      <c r="D2005" s="2" t="s">
        <v>1254</v>
      </c>
      <c r="E2005" s="2" t="s">
        <v>2</v>
      </c>
      <c r="F2005" s="2" t="n">
        <v>0</v>
      </c>
      <c r="G2005" s="2" t="s">
        <v>3</v>
      </c>
    </row>
    <row r="2006" customFormat="false" ht="12.8" hidden="false" customHeight="false" outlineLevel="0" collapsed="false">
      <c r="A2006" s="2" t="s">
        <v>0</v>
      </c>
      <c r="B2006" s="2" t="n">
        <v>589017</v>
      </c>
      <c r="C2006" s="3" t="n">
        <v>43553</v>
      </c>
      <c r="D2006" s="2" t="s">
        <v>1436</v>
      </c>
      <c r="E2006" s="2" t="s">
        <v>8</v>
      </c>
      <c r="F2006" s="2" t="n">
        <v>2</v>
      </c>
      <c r="G2006" s="2" t="s">
        <v>1371</v>
      </c>
    </row>
    <row r="2007" customFormat="false" ht="12.8" hidden="false" customHeight="false" outlineLevel="0" collapsed="false">
      <c r="A2007" s="2" t="s">
        <v>112</v>
      </c>
      <c r="B2007" s="2" t="n">
        <v>588980</v>
      </c>
      <c r="C2007" s="3" t="n">
        <v>43554</v>
      </c>
      <c r="D2007" s="2" t="s">
        <v>2068</v>
      </c>
      <c r="E2007" s="2" t="s">
        <v>2</v>
      </c>
      <c r="F2007" s="2" t="n">
        <v>0</v>
      </c>
      <c r="G2007" s="2" t="s">
        <v>3</v>
      </c>
    </row>
    <row r="2008" customFormat="false" ht="12.8" hidden="false" customHeight="false" outlineLevel="0" collapsed="false">
      <c r="A2008" s="2" t="s">
        <v>0</v>
      </c>
      <c r="B2008" s="2" t="n">
        <v>589065</v>
      </c>
      <c r="C2008" s="3" t="n">
        <v>43555</v>
      </c>
      <c r="D2008" s="2" t="s">
        <v>150</v>
      </c>
      <c r="E2008" s="2" t="s">
        <v>2</v>
      </c>
      <c r="F2008" s="2" t="n">
        <v>0</v>
      </c>
      <c r="G2008" s="2" t="s">
        <v>3</v>
      </c>
    </row>
    <row r="2009" customFormat="false" ht="12.8" hidden="false" customHeight="false" outlineLevel="0" collapsed="false">
      <c r="A2009" s="2" t="s">
        <v>194</v>
      </c>
      <c r="B2009" s="2" t="n">
        <v>477606</v>
      </c>
      <c r="C2009" s="3" t="n">
        <v>43557</v>
      </c>
      <c r="D2009" s="2" t="s">
        <v>2069</v>
      </c>
      <c r="E2009" s="2" t="s">
        <v>2</v>
      </c>
      <c r="F2009" s="2" t="n">
        <v>0</v>
      </c>
      <c r="G2009" s="2" t="s">
        <v>3</v>
      </c>
    </row>
    <row r="2010" customFormat="false" ht="12.8" hidden="false" customHeight="false" outlineLevel="0" collapsed="false">
      <c r="A2010" s="2" t="s">
        <v>112</v>
      </c>
      <c r="B2010" s="2" t="n">
        <v>589703</v>
      </c>
      <c r="C2010" s="3" t="n">
        <v>43563</v>
      </c>
      <c r="D2010" s="2" t="s">
        <v>1347</v>
      </c>
      <c r="E2010" s="2" t="s">
        <v>8</v>
      </c>
      <c r="F2010" s="2" t="n">
        <v>1</v>
      </c>
      <c r="G2010" s="2" t="s">
        <v>1351</v>
      </c>
    </row>
    <row r="2011" customFormat="false" ht="12.8" hidden="false" customHeight="false" outlineLevel="0" collapsed="false">
      <c r="A2011" s="2" t="s">
        <v>79</v>
      </c>
      <c r="C2011" s="3" t="n">
        <v>43564</v>
      </c>
      <c r="D2011" s="2" t="s">
        <v>1352</v>
      </c>
      <c r="E2011" s="2" t="s">
        <v>8</v>
      </c>
      <c r="F2011" s="2" t="n">
        <v>1</v>
      </c>
      <c r="G2011" s="2" t="s">
        <v>1351</v>
      </c>
    </row>
    <row r="2012" customFormat="false" ht="12.8" hidden="false" customHeight="false" outlineLevel="0" collapsed="false">
      <c r="A2012" s="2" t="s">
        <v>151</v>
      </c>
      <c r="B2012" s="2" t="n">
        <v>622340</v>
      </c>
      <c r="C2012" s="3" t="n">
        <v>43565</v>
      </c>
      <c r="D2012" s="2" t="s">
        <v>2032</v>
      </c>
      <c r="E2012" s="2" t="s">
        <v>2</v>
      </c>
      <c r="F2012" s="2" t="n">
        <v>0</v>
      </c>
      <c r="G2012" s="2" t="s">
        <v>3</v>
      </c>
    </row>
    <row r="2013" customFormat="false" ht="12.8" hidden="false" customHeight="false" outlineLevel="0" collapsed="false">
      <c r="A2013" s="2" t="s">
        <v>79</v>
      </c>
      <c r="B2013" s="2" t="n">
        <v>483992</v>
      </c>
      <c r="C2013" s="3" t="n">
        <v>43572</v>
      </c>
      <c r="D2013" s="2" t="s">
        <v>1358</v>
      </c>
      <c r="E2013" s="2" t="s">
        <v>8</v>
      </c>
      <c r="F2013" s="2" t="n">
        <v>1</v>
      </c>
      <c r="G2013" s="2" t="s">
        <v>308</v>
      </c>
    </row>
    <row r="2014" customFormat="false" ht="12.8" hidden="false" customHeight="false" outlineLevel="0" collapsed="false">
      <c r="A2014" s="2" t="s">
        <v>130</v>
      </c>
      <c r="C2014" s="3" t="n">
        <v>43573</v>
      </c>
      <c r="D2014" s="2" t="s">
        <v>1471</v>
      </c>
      <c r="E2014" s="2" t="s">
        <v>8</v>
      </c>
      <c r="F2014" s="2" t="n">
        <v>1</v>
      </c>
      <c r="G2014" s="2" t="s">
        <v>607</v>
      </c>
    </row>
    <row r="2015" customFormat="false" ht="12.8" hidden="false" customHeight="false" outlineLevel="0" collapsed="false">
      <c r="A2015" s="2" t="s">
        <v>112</v>
      </c>
      <c r="B2015" s="2" t="n">
        <v>590697</v>
      </c>
      <c r="C2015" s="3" t="n">
        <v>43574</v>
      </c>
      <c r="D2015" s="2" t="s">
        <v>85</v>
      </c>
      <c r="E2015" s="2" t="s">
        <v>2</v>
      </c>
      <c r="F2015" s="2" t="n">
        <v>0</v>
      </c>
      <c r="G2015" s="2" t="s">
        <v>3</v>
      </c>
    </row>
    <row r="2016" customFormat="false" ht="12.8" hidden="false" customHeight="false" outlineLevel="0" collapsed="false">
      <c r="A2016" s="2" t="s">
        <v>182</v>
      </c>
      <c r="B2016" s="2" t="n">
        <v>776782</v>
      </c>
      <c r="C2016" s="3" t="n">
        <v>43575</v>
      </c>
      <c r="D2016" s="2" t="s">
        <v>67</v>
      </c>
      <c r="E2016" s="2" t="s">
        <v>2</v>
      </c>
      <c r="F2016" s="2" t="n">
        <v>0</v>
      </c>
      <c r="G2016" s="2" t="s">
        <v>3</v>
      </c>
    </row>
    <row r="2017" customFormat="false" ht="12.8" hidden="false" customHeight="false" outlineLevel="0" collapsed="false">
      <c r="A2017" s="2" t="s">
        <v>79</v>
      </c>
      <c r="B2017" s="2" t="n">
        <v>484321</v>
      </c>
      <c r="C2017" s="3" t="n">
        <v>43579</v>
      </c>
      <c r="D2017" s="2" t="s">
        <v>1334</v>
      </c>
      <c r="E2017" s="2" t="s">
        <v>8</v>
      </c>
      <c r="F2017" s="2" t="n">
        <v>1</v>
      </c>
      <c r="G2017" s="2" t="s">
        <v>611</v>
      </c>
    </row>
    <row r="2018" customFormat="false" ht="12.8" hidden="false" customHeight="false" outlineLevel="0" collapsed="false">
      <c r="A2018" s="2" t="s">
        <v>79</v>
      </c>
      <c r="B2018" s="2" t="n">
        <v>484353</v>
      </c>
      <c r="C2018" s="3" t="n">
        <v>43579</v>
      </c>
      <c r="D2018" s="2" t="s">
        <v>12</v>
      </c>
      <c r="E2018" s="2" t="s">
        <v>2</v>
      </c>
      <c r="F2018" s="2" t="n">
        <v>0</v>
      </c>
      <c r="G2018" s="2" t="s">
        <v>3</v>
      </c>
    </row>
    <row r="2019" customFormat="false" ht="12.8" hidden="false" customHeight="false" outlineLevel="0" collapsed="false">
      <c r="A2019" s="2" t="s">
        <v>194</v>
      </c>
      <c r="B2019" s="2" t="n">
        <v>478546</v>
      </c>
      <c r="C2019" s="3" t="n">
        <v>43581</v>
      </c>
      <c r="D2019" s="2" t="s">
        <v>926</v>
      </c>
      <c r="E2019" s="2" t="s">
        <v>8</v>
      </c>
      <c r="F2019" s="2" t="n">
        <v>1</v>
      </c>
      <c r="G2019" s="2" t="s">
        <v>206</v>
      </c>
    </row>
    <row r="2020" customFormat="false" ht="12.8" hidden="false" customHeight="false" outlineLevel="0" collapsed="false">
      <c r="A2020" s="2" t="s">
        <v>79</v>
      </c>
      <c r="B2020" s="2" t="n">
        <v>484439</v>
      </c>
      <c r="C2020" s="3" t="n">
        <v>43581</v>
      </c>
      <c r="D2020" s="2" t="s">
        <v>2070</v>
      </c>
      <c r="E2020" s="2" t="s">
        <v>2</v>
      </c>
      <c r="F2020" s="2" t="n">
        <v>0</v>
      </c>
      <c r="G2020" s="2" t="s">
        <v>3</v>
      </c>
    </row>
    <row r="2021" customFormat="false" ht="12.8" hidden="false" customHeight="false" outlineLevel="0" collapsed="false">
      <c r="A2021" s="2" t="s">
        <v>194</v>
      </c>
      <c r="B2021" s="2" t="n">
        <v>478677</v>
      </c>
      <c r="C2021" s="3" t="n">
        <v>43584</v>
      </c>
      <c r="D2021" s="2" t="s">
        <v>22</v>
      </c>
      <c r="E2021" s="2" t="s">
        <v>2</v>
      </c>
      <c r="F2021" s="2" t="n">
        <v>0</v>
      </c>
      <c r="G2021" s="2" t="s">
        <v>3</v>
      </c>
    </row>
    <row r="2022" customFormat="false" ht="12.8" hidden="false" customHeight="false" outlineLevel="0" collapsed="false">
      <c r="A2022" s="2" t="s">
        <v>182</v>
      </c>
      <c r="B2022" s="2" t="n">
        <v>777281</v>
      </c>
      <c r="C2022" s="3" t="n">
        <v>43584</v>
      </c>
      <c r="D2022" s="2" t="s">
        <v>1510</v>
      </c>
      <c r="E2022" s="2" t="s">
        <v>2</v>
      </c>
      <c r="F2022" s="2" t="n">
        <v>0</v>
      </c>
      <c r="G2022" s="2" t="s">
        <v>3</v>
      </c>
    </row>
    <row r="2023" customFormat="false" ht="12.8" hidden="false" customHeight="false" outlineLevel="0" collapsed="false">
      <c r="A2023" s="2" t="s">
        <v>130</v>
      </c>
      <c r="C2023" s="3" t="n">
        <v>43585</v>
      </c>
      <c r="D2023" s="2" t="s">
        <v>22</v>
      </c>
      <c r="E2023" s="2" t="s">
        <v>2</v>
      </c>
      <c r="F2023" s="2" t="n">
        <v>0</v>
      </c>
      <c r="G2023" s="2" t="s">
        <v>3</v>
      </c>
    </row>
    <row r="2024" customFormat="false" ht="12.8" hidden="false" customHeight="false" outlineLevel="0" collapsed="false">
      <c r="A2024" s="2" t="s">
        <v>160</v>
      </c>
      <c r="B2024" s="2" t="n">
        <v>363402</v>
      </c>
      <c r="C2024" s="3" t="n">
        <v>43588</v>
      </c>
      <c r="D2024" s="2" t="s">
        <v>2071</v>
      </c>
      <c r="E2024" s="2" t="s">
        <v>2</v>
      </c>
      <c r="F2024" s="2" t="n">
        <v>0</v>
      </c>
      <c r="G2024" s="2" t="s">
        <v>3</v>
      </c>
    </row>
    <row r="2025" customFormat="false" ht="12.8" hidden="false" customHeight="false" outlineLevel="0" collapsed="false">
      <c r="A2025" s="2" t="s">
        <v>194</v>
      </c>
      <c r="B2025" s="2" t="n">
        <v>478840</v>
      </c>
      <c r="C2025" s="3" t="n">
        <v>43588</v>
      </c>
      <c r="D2025" s="2" t="s">
        <v>152</v>
      </c>
      <c r="E2025" s="2" t="s">
        <v>2</v>
      </c>
      <c r="F2025" s="2" t="n">
        <v>0</v>
      </c>
      <c r="G2025" s="2" t="s">
        <v>3</v>
      </c>
    </row>
    <row r="2026" customFormat="false" ht="12.8" hidden="false" customHeight="false" outlineLevel="0" collapsed="false">
      <c r="A2026" s="2" t="s">
        <v>79</v>
      </c>
      <c r="B2026" s="2" t="n">
        <v>484917</v>
      </c>
      <c r="C2026" s="3" t="n">
        <v>43590</v>
      </c>
      <c r="D2026" s="2" t="s">
        <v>57</v>
      </c>
      <c r="E2026" s="2" t="s">
        <v>2</v>
      </c>
      <c r="F2026" s="2" t="n">
        <v>0</v>
      </c>
      <c r="G2026" s="2" t="s">
        <v>3</v>
      </c>
    </row>
    <row r="2027" customFormat="false" ht="12.8" hidden="false" customHeight="false" outlineLevel="0" collapsed="false">
      <c r="A2027" s="2" t="s">
        <v>160</v>
      </c>
      <c r="B2027" s="2" t="n">
        <v>363529</v>
      </c>
      <c r="C2027" s="3" t="n">
        <v>43592</v>
      </c>
      <c r="D2027" s="2" t="s">
        <v>57</v>
      </c>
      <c r="E2027" s="2" t="s">
        <v>2</v>
      </c>
      <c r="F2027" s="2" t="n">
        <v>0</v>
      </c>
      <c r="G2027" s="2" t="s">
        <v>3</v>
      </c>
    </row>
    <row r="2028" customFormat="false" ht="12.8" hidden="false" customHeight="false" outlineLevel="0" collapsed="false">
      <c r="A2028" s="2" t="s">
        <v>0</v>
      </c>
      <c r="B2028" s="2" t="n">
        <v>592826</v>
      </c>
      <c r="C2028" s="3" t="n">
        <v>43592</v>
      </c>
      <c r="D2028" s="2" t="s">
        <v>2072</v>
      </c>
      <c r="E2028" s="2" t="s">
        <v>2</v>
      </c>
      <c r="F2028" s="2" t="n">
        <v>0</v>
      </c>
      <c r="G2028" s="2" t="s">
        <v>3</v>
      </c>
    </row>
    <row r="2029" customFormat="false" ht="12.8" hidden="false" customHeight="false" outlineLevel="0" collapsed="false">
      <c r="A2029" s="2" t="s">
        <v>130</v>
      </c>
      <c r="B2029" s="2" t="n">
        <v>603616</v>
      </c>
      <c r="C2029" s="3" t="n">
        <v>43592</v>
      </c>
      <c r="D2029" s="2" t="s">
        <v>49</v>
      </c>
      <c r="E2029" s="2" t="s">
        <v>2</v>
      </c>
      <c r="F2029" s="2" t="n">
        <v>0</v>
      </c>
      <c r="G2029" s="2" t="s">
        <v>3</v>
      </c>
    </row>
    <row r="2030" customFormat="false" ht="12.8" hidden="false" customHeight="false" outlineLevel="0" collapsed="false">
      <c r="A2030" s="2" t="s">
        <v>160</v>
      </c>
      <c r="B2030" s="2" t="n">
        <v>363900</v>
      </c>
      <c r="C2030" s="3" t="n">
        <v>43595</v>
      </c>
      <c r="D2030" s="2" t="s">
        <v>138</v>
      </c>
      <c r="E2030" s="2" t="s">
        <v>2</v>
      </c>
      <c r="F2030" s="2" t="n">
        <v>0</v>
      </c>
      <c r="G2030" s="2" t="s">
        <v>3</v>
      </c>
    </row>
    <row r="2031" customFormat="false" ht="12.8" hidden="false" customHeight="false" outlineLevel="0" collapsed="false">
      <c r="A2031" s="2" t="s">
        <v>0</v>
      </c>
      <c r="B2031" s="2" t="n">
        <v>593164</v>
      </c>
      <c r="C2031" s="3" t="n">
        <v>43595</v>
      </c>
      <c r="D2031" s="2" t="s">
        <v>57</v>
      </c>
      <c r="E2031" s="2" t="s">
        <v>2</v>
      </c>
      <c r="F2031" s="2" t="n">
        <v>1</v>
      </c>
      <c r="G2031" s="2" t="s">
        <v>254</v>
      </c>
    </row>
    <row r="2032" customFormat="false" ht="12.8" hidden="false" customHeight="false" outlineLevel="0" collapsed="false">
      <c r="A2032" s="2" t="s">
        <v>0</v>
      </c>
      <c r="B2032" s="2" t="n">
        <v>593210</v>
      </c>
      <c r="C2032" s="3" t="n">
        <v>43596</v>
      </c>
      <c r="D2032" s="2" t="s">
        <v>21</v>
      </c>
      <c r="E2032" s="2" t="s">
        <v>2</v>
      </c>
      <c r="F2032" s="2" t="n">
        <v>0</v>
      </c>
      <c r="G2032" s="2" t="s">
        <v>3</v>
      </c>
    </row>
    <row r="2033" customFormat="false" ht="12.8" hidden="false" customHeight="false" outlineLevel="0" collapsed="false">
      <c r="A2033" s="2" t="s">
        <v>160</v>
      </c>
      <c r="C2033" s="3" t="n">
        <v>43596</v>
      </c>
      <c r="D2033" s="2" t="s">
        <v>227</v>
      </c>
      <c r="E2033" s="2" t="s">
        <v>166</v>
      </c>
      <c r="F2033" s="2" t="n">
        <v>0</v>
      </c>
      <c r="G2033" s="2" t="s">
        <v>3</v>
      </c>
    </row>
    <row r="2034" customFormat="false" ht="12.8" hidden="false" customHeight="false" outlineLevel="0" collapsed="false">
      <c r="A2034" s="2" t="s">
        <v>194</v>
      </c>
      <c r="B2034" s="2" t="n">
        <v>479220</v>
      </c>
      <c r="C2034" s="3" t="n">
        <v>43598</v>
      </c>
      <c r="D2034" s="2" t="s">
        <v>227</v>
      </c>
      <c r="E2034" s="2" t="s">
        <v>8</v>
      </c>
      <c r="F2034" s="2" t="n">
        <v>1</v>
      </c>
      <c r="G2034" s="2" t="s">
        <v>206</v>
      </c>
    </row>
    <row r="2035" customFormat="false" ht="12.8" hidden="false" customHeight="false" outlineLevel="0" collapsed="false">
      <c r="A2035" s="2" t="s">
        <v>182</v>
      </c>
      <c r="B2035" s="2" t="n">
        <v>778630</v>
      </c>
      <c r="C2035" s="3" t="n">
        <v>43598</v>
      </c>
      <c r="D2035" s="2" t="s">
        <v>1510</v>
      </c>
      <c r="E2035" s="2" t="s">
        <v>2</v>
      </c>
      <c r="F2035" s="2" t="n">
        <v>0</v>
      </c>
      <c r="G2035" s="2" t="s">
        <v>3</v>
      </c>
    </row>
    <row r="2036" customFormat="false" ht="12.8" hidden="false" customHeight="false" outlineLevel="0" collapsed="false">
      <c r="A2036" s="2" t="s">
        <v>79</v>
      </c>
      <c r="B2036" s="2" t="n">
        <v>485285</v>
      </c>
      <c r="C2036" s="3" t="n">
        <v>43598</v>
      </c>
      <c r="D2036" s="2" t="s">
        <v>109</v>
      </c>
      <c r="E2036" s="2" t="s">
        <v>2</v>
      </c>
      <c r="F2036" s="2" t="n">
        <v>0</v>
      </c>
      <c r="G2036" s="2" t="s">
        <v>3</v>
      </c>
    </row>
    <row r="2037" customFormat="false" ht="12.8" hidden="false" customHeight="false" outlineLevel="0" collapsed="false">
      <c r="A2037" s="2" t="s">
        <v>0</v>
      </c>
      <c r="B2037" s="2" t="n">
        <v>593426</v>
      </c>
      <c r="C2037" s="3" t="n">
        <v>43598</v>
      </c>
      <c r="D2037" s="2" t="s">
        <v>11</v>
      </c>
      <c r="E2037" s="2" t="s">
        <v>2</v>
      </c>
      <c r="F2037" s="2" t="n">
        <v>0</v>
      </c>
      <c r="G2037" s="2" t="s">
        <v>3</v>
      </c>
      <c r="H2037" s="2"/>
    </row>
    <row r="2038" customFormat="false" ht="12.8" hidden="false" customHeight="false" outlineLevel="0" collapsed="false">
      <c r="A2038" s="2" t="s">
        <v>130</v>
      </c>
      <c r="B2038" s="2" t="n">
        <v>604163</v>
      </c>
      <c r="C2038" s="3" t="n">
        <v>43599</v>
      </c>
      <c r="D2038" s="2" t="s">
        <v>22</v>
      </c>
      <c r="E2038" s="2" t="s">
        <v>2</v>
      </c>
      <c r="F2038" s="2" t="n">
        <v>0</v>
      </c>
      <c r="G2038" s="2" t="s">
        <v>3</v>
      </c>
    </row>
    <row r="2039" customFormat="false" ht="12.8" hidden="false" customHeight="false" outlineLevel="0" collapsed="false">
      <c r="A2039" s="2" t="s">
        <v>112</v>
      </c>
      <c r="C2039" s="3" t="n">
        <v>43601</v>
      </c>
      <c r="D2039" s="2" t="s">
        <v>22</v>
      </c>
      <c r="E2039" s="2" t="s">
        <v>2</v>
      </c>
      <c r="F2039" s="2" t="n">
        <v>0</v>
      </c>
      <c r="G2039" s="2" t="s">
        <v>3</v>
      </c>
    </row>
    <row r="2040" customFormat="false" ht="12.8" hidden="false" customHeight="false" outlineLevel="0" collapsed="false">
      <c r="A2040" s="2" t="s">
        <v>182</v>
      </c>
      <c r="B2040" s="2" t="n">
        <v>779320</v>
      </c>
      <c r="C2040" s="3" t="n">
        <v>43602</v>
      </c>
      <c r="D2040" s="2" t="s">
        <v>57</v>
      </c>
      <c r="E2040" s="2" t="s">
        <v>2</v>
      </c>
      <c r="F2040" s="2" t="n">
        <v>0</v>
      </c>
      <c r="G2040" s="2" t="s">
        <v>3</v>
      </c>
    </row>
    <row r="2041" customFormat="false" ht="12.8" hidden="false" customHeight="false" outlineLevel="0" collapsed="false">
      <c r="A2041" s="2" t="s">
        <v>130</v>
      </c>
      <c r="C2041" s="3" t="n">
        <v>43604</v>
      </c>
      <c r="D2041" s="2" t="s">
        <v>1083</v>
      </c>
      <c r="E2041" s="2" t="s">
        <v>8</v>
      </c>
      <c r="F2041" s="2" t="n">
        <v>1</v>
      </c>
      <c r="G2041" s="2" t="s">
        <v>206</v>
      </c>
    </row>
    <row r="2042" customFormat="false" ht="12.8" hidden="false" customHeight="false" outlineLevel="0" collapsed="false">
      <c r="A2042" s="2" t="s">
        <v>112</v>
      </c>
      <c r="B2042" s="2" t="n">
        <v>593018</v>
      </c>
      <c r="C2042" s="3" t="n">
        <v>43604</v>
      </c>
      <c r="D2042" s="2" t="s">
        <v>57</v>
      </c>
      <c r="E2042" s="2" t="s">
        <v>2</v>
      </c>
      <c r="F2042" s="2" t="n">
        <v>0</v>
      </c>
      <c r="G2042" s="2" t="s">
        <v>3</v>
      </c>
    </row>
    <row r="2043" customFormat="false" ht="12.8" hidden="false" customHeight="false" outlineLevel="0" collapsed="false">
      <c r="A2043" s="2" t="s">
        <v>182</v>
      </c>
      <c r="B2043" s="2" t="n">
        <v>779543</v>
      </c>
      <c r="C2043" s="3" t="n">
        <v>43604</v>
      </c>
      <c r="D2043" s="2" t="s">
        <v>57</v>
      </c>
      <c r="E2043" s="2" t="s">
        <v>2</v>
      </c>
      <c r="F2043" s="2" t="n">
        <v>0</v>
      </c>
      <c r="G2043" s="2" t="s">
        <v>3</v>
      </c>
    </row>
    <row r="2044" customFormat="false" ht="12.8" hidden="false" customHeight="false" outlineLevel="0" collapsed="false">
      <c r="A2044" s="2" t="s">
        <v>182</v>
      </c>
      <c r="B2044" s="2" t="n">
        <v>779592</v>
      </c>
      <c r="C2044" s="3" t="n">
        <v>43604</v>
      </c>
      <c r="D2044" s="2" t="s">
        <v>36</v>
      </c>
      <c r="E2044" s="2" t="s">
        <v>8</v>
      </c>
      <c r="F2044" s="2" t="n">
        <v>2</v>
      </c>
      <c r="G2044" s="2" t="s">
        <v>721</v>
      </c>
    </row>
    <row r="2045" customFormat="false" ht="12.8" hidden="false" customHeight="false" outlineLevel="0" collapsed="false">
      <c r="A2045" s="2" t="s">
        <v>0</v>
      </c>
      <c r="B2045" s="2" t="n">
        <v>594103</v>
      </c>
      <c r="C2045" s="3" t="n">
        <v>43605</v>
      </c>
      <c r="D2045" s="2" t="s">
        <v>1550</v>
      </c>
      <c r="E2045" s="2" t="s">
        <v>2</v>
      </c>
      <c r="F2045" s="2" t="n">
        <v>0</v>
      </c>
      <c r="G2045" s="2" t="s">
        <v>3</v>
      </c>
    </row>
    <row r="2046" customFormat="false" ht="12.8" hidden="false" customHeight="false" outlineLevel="0" collapsed="false">
      <c r="A2046" s="2" t="s">
        <v>182</v>
      </c>
      <c r="B2046" s="2" t="n">
        <v>779616</v>
      </c>
      <c r="C2046" s="3" t="n">
        <v>43605</v>
      </c>
      <c r="D2046" s="2" t="s">
        <v>57</v>
      </c>
      <c r="E2046" s="2" t="s">
        <v>2</v>
      </c>
      <c r="F2046" s="2" t="n">
        <v>0</v>
      </c>
      <c r="G2046" s="2" t="s">
        <v>3</v>
      </c>
    </row>
    <row r="2047" customFormat="false" ht="12.8" hidden="false" customHeight="false" outlineLevel="0" collapsed="false">
      <c r="A2047" s="2" t="s">
        <v>112</v>
      </c>
      <c r="C2047" s="3" t="n">
        <v>43606</v>
      </c>
      <c r="D2047" s="2" t="s">
        <v>57</v>
      </c>
      <c r="E2047" s="2" t="s">
        <v>2</v>
      </c>
      <c r="F2047" s="2" t="n">
        <v>0</v>
      </c>
      <c r="G2047" s="2" t="s">
        <v>3</v>
      </c>
    </row>
    <row r="2048" customFormat="false" ht="12.8" hidden="false" customHeight="false" outlineLevel="0" collapsed="false">
      <c r="A2048" s="2" t="s">
        <v>160</v>
      </c>
      <c r="B2048" s="2" t="n">
        <v>364697</v>
      </c>
      <c r="C2048" s="3" t="n">
        <v>43607</v>
      </c>
      <c r="D2048" s="2" t="s">
        <v>2073</v>
      </c>
      <c r="E2048" s="2" t="s">
        <v>2</v>
      </c>
      <c r="F2048" s="2" t="n">
        <v>0</v>
      </c>
      <c r="G2048" s="2" t="s">
        <v>3</v>
      </c>
    </row>
    <row r="2049" customFormat="false" ht="12.8" hidden="false" customHeight="false" outlineLevel="0" collapsed="false">
      <c r="A2049" s="2" t="s">
        <v>112</v>
      </c>
      <c r="C2049" s="3" t="n">
        <v>43609</v>
      </c>
      <c r="D2049" s="2" t="s">
        <v>87</v>
      </c>
      <c r="E2049" s="2" t="s">
        <v>2</v>
      </c>
      <c r="F2049" s="2" t="n">
        <v>0</v>
      </c>
      <c r="G2049" s="2" t="s">
        <v>125</v>
      </c>
    </row>
    <row r="2050" customFormat="false" ht="12.8" hidden="false" customHeight="false" outlineLevel="0" collapsed="false">
      <c r="A2050" s="2" t="s">
        <v>182</v>
      </c>
      <c r="B2050" s="2" t="n">
        <v>779875</v>
      </c>
      <c r="C2050" s="3" t="n">
        <v>43609</v>
      </c>
      <c r="D2050" s="2" t="s">
        <v>1885</v>
      </c>
      <c r="E2050" s="2" t="s">
        <v>2</v>
      </c>
      <c r="F2050" s="2" t="n">
        <v>0</v>
      </c>
      <c r="G2050" s="2" t="s">
        <v>3</v>
      </c>
    </row>
    <row r="2051" customFormat="false" ht="12.8" hidden="false" customHeight="false" outlineLevel="0" collapsed="false">
      <c r="A2051" s="2" t="s">
        <v>182</v>
      </c>
      <c r="B2051" s="2" t="n">
        <v>779897</v>
      </c>
      <c r="C2051" s="3" t="n">
        <v>43609</v>
      </c>
      <c r="D2051" s="2" t="s">
        <v>1885</v>
      </c>
      <c r="E2051" s="2" t="s">
        <v>2</v>
      </c>
      <c r="F2051" s="2" t="n">
        <v>0</v>
      </c>
      <c r="G2051" s="2" t="s">
        <v>3</v>
      </c>
    </row>
    <row r="2052" customFormat="false" ht="12.8" hidden="false" customHeight="false" outlineLevel="0" collapsed="false">
      <c r="A2052" s="2" t="s">
        <v>0</v>
      </c>
      <c r="B2052" s="2" t="n">
        <v>594103</v>
      </c>
      <c r="C2052" s="3" t="n">
        <v>43609</v>
      </c>
      <c r="D2052" s="2" t="s">
        <v>57</v>
      </c>
      <c r="E2052" s="2" t="s">
        <v>2</v>
      </c>
      <c r="F2052" s="2" t="n">
        <v>0</v>
      </c>
      <c r="G2052" s="2" t="s">
        <v>3</v>
      </c>
    </row>
    <row r="2053" customFormat="false" ht="12.8" hidden="false" customHeight="false" outlineLevel="0" collapsed="false">
      <c r="A2053" s="2" t="s">
        <v>79</v>
      </c>
      <c r="B2053" s="2" t="n">
        <v>485930</v>
      </c>
      <c r="C2053" s="3" t="n">
        <v>43609</v>
      </c>
      <c r="D2053" s="2" t="s">
        <v>2074</v>
      </c>
      <c r="E2053" s="2" t="s">
        <v>2</v>
      </c>
      <c r="F2053" s="2" t="n">
        <v>0</v>
      </c>
      <c r="G2053" s="2" t="s">
        <v>3</v>
      </c>
    </row>
    <row r="2054" customFormat="false" ht="12.8" hidden="false" customHeight="false" outlineLevel="0" collapsed="false">
      <c r="A2054" s="2" t="s">
        <v>0</v>
      </c>
      <c r="B2054" s="2" t="n">
        <v>594640</v>
      </c>
      <c r="C2054" s="3" t="n">
        <v>43609</v>
      </c>
      <c r="D2054" s="2" t="s">
        <v>57</v>
      </c>
      <c r="E2054" s="2" t="s">
        <v>2</v>
      </c>
      <c r="F2054" s="2" t="n">
        <v>0</v>
      </c>
      <c r="G2054" s="2" t="s">
        <v>3</v>
      </c>
    </row>
    <row r="2055" customFormat="false" ht="12.8" hidden="false" customHeight="false" outlineLevel="0" collapsed="false">
      <c r="A2055" s="2" t="s">
        <v>79</v>
      </c>
      <c r="B2055" s="2" t="n">
        <v>485958</v>
      </c>
      <c r="C2055" s="3" t="n">
        <v>43610</v>
      </c>
      <c r="D2055" s="2" t="s">
        <v>225</v>
      </c>
      <c r="E2055" s="2" t="s">
        <v>8</v>
      </c>
      <c r="F2055" s="2" t="n">
        <v>1</v>
      </c>
      <c r="G2055" s="2" t="s">
        <v>1357</v>
      </c>
    </row>
    <row r="2056" customFormat="false" ht="12.8" hidden="false" customHeight="false" outlineLevel="0" collapsed="false">
      <c r="A2056" s="2" t="s">
        <v>79</v>
      </c>
      <c r="B2056" s="2" t="n">
        <v>485965</v>
      </c>
      <c r="C2056" s="3" t="n">
        <v>43610</v>
      </c>
      <c r="D2056" s="2" t="s">
        <v>2075</v>
      </c>
      <c r="E2056" s="2" t="s">
        <v>2</v>
      </c>
      <c r="F2056" s="2" t="n">
        <v>0</v>
      </c>
      <c r="G2056" s="2" t="s">
        <v>3</v>
      </c>
    </row>
    <row r="2057" customFormat="false" ht="12.8" hidden="false" customHeight="false" outlineLevel="0" collapsed="false">
      <c r="A2057" s="2" t="s">
        <v>160</v>
      </c>
      <c r="B2057" s="2" t="n">
        <v>365350</v>
      </c>
      <c r="C2057" s="3" t="n">
        <v>43612</v>
      </c>
      <c r="D2057" s="2" t="s">
        <v>4</v>
      </c>
      <c r="E2057" s="2" t="s">
        <v>2</v>
      </c>
      <c r="F2057" s="2" t="n">
        <v>0</v>
      </c>
      <c r="G2057" s="2" t="s">
        <v>3</v>
      </c>
    </row>
    <row r="2058" customFormat="false" ht="12.8" hidden="false" customHeight="false" outlineLevel="0" collapsed="false">
      <c r="A2058" s="2" t="s">
        <v>130</v>
      </c>
      <c r="C2058" s="3" t="n">
        <v>43612</v>
      </c>
      <c r="D2058" s="2" t="s">
        <v>13</v>
      </c>
      <c r="E2058" s="2" t="s">
        <v>2</v>
      </c>
      <c r="F2058" s="2" t="n">
        <v>0</v>
      </c>
      <c r="G2058" s="2" t="s">
        <v>3</v>
      </c>
    </row>
    <row r="2059" customFormat="false" ht="12.8" hidden="false" customHeight="false" outlineLevel="0" collapsed="false">
      <c r="A2059" s="2" t="s">
        <v>79</v>
      </c>
      <c r="C2059" s="3" t="n">
        <v>43613</v>
      </c>
      <c r="D2059" s="2" t="s">
        <v>461</v>
      </c>
      <c r="E2059" s="2" t="s">
        <v>8</v>
      </c>
      <c r="F2059" s="2" t="n">
        <v>0</v>
      </c>
      <c r="G2059" s="2" t="s">
        <v>2076</v>
      </c>
    </row>
    <row r="2060" customFormat="false" ht="12.8" hidden="false" customHeight="false" outlineLevel="0" collapsed="false">
      <c r="A2060" s="2" t="s">
        <v>0</v>
      </c>
      <c r="B2060" s="2" t="n">
        <v>595198</v>
      </c>
      <c r="C2060" s="3" t="n">
        <v>43615</v>
      </c>
      <c r="D2060" s="2" t="s">
        <v>84</v>
      </c>
      <c r="E2060" s="2" t="s">
        <v>2</v>
      </c>
      <c r="F2060" s="2" t="n">
        <v>0</v>
      </c>
      <c r="G2060" s="2" t="s">
        <v>3</v>
      </c>
    </row>
    <row r="2061" customFormat="false" ht="12.8" hidden="false" customHeight="false" outlineLevel="0" collapsed="false">
      <c r="A2061" s="2" t="s">
        <v>0</v>
      </c>
      <c r="B2061" s="2" t="n">
        <v>595199</v>
      </c>
      <c r="C2061" s="3" t="n">
        <v>43615</v>
      </c>
      <c r="D2061" s="2" t="s">
        <v>1941</v>
      </c>
      <c r="E2061" s="2" t="s">
        <v>8</v>
      </c>
      <c r="F2061" s="2" t="n">
        <v>0</v>
      </c>
      <c r="G2061" s="2" t="s">
        <v>3</v>
      </c>
    </row>
    <row r="2062" customFormat="false" ht="12.8" hidden="false" customHeight="false" outlineLevel="0" collapsed="false">
      <c r="A2062" s="2" t="s">
        <v>194</v>
      </c>
      <c r="B2062" s="2" t="n">
        <v>486245</v>
      </c>
      <c r="C2062" s="3" t="n">
        <v>43615</v>
      </c>
      <c r="D2062" s="2" t="s">
        <v>21</v>
      </c>
      <c r="E2062" s="2" t="s">
        <v>2</v>
      </c>
      <c r="F2062" s="2" t="n">
        <v>0</v>
      </c>
      <c r="G2062" s="2" t="s">
        <v>3</v>
      </c>
    </row>
    <row r="2063" customFormat="false" ht="12.8" hidden="false" customHeight="false" outlineLevel="0" collapsed="false">
      <c r="A2063" s="2" t="s">
        <v>151</v>
      </c>
      <c r="C2063" s="3" t="n">
        <v>43615</v>
      </c>
      <c r="D2063" s="2" t="s">
        <v>7</v>
      </c>
      <c r="E2063" s="2" t="s">
        <v>8</v>
      </c>
      <c r="F2063" s="2" t="n">
        <v>0</v>
      </c>
      <c r="G2063" s="2" t="s">
        <v>3</v>
      </c>
    </row>
    <row r="2064" customFormat="false" ht="12.8" hidden="false" customHeight="false" outlineLevel="0" collapsed="false">
      <c r="A2064" s="2" t="s">
        <v>0</v>
      </c>
      <c r="B2064" s="2" t="n">
        <v>595250</v>
      </c>
      <c r="C2064" s="3" t="n">
        <v>43616</v>
      </c>
      <c r="D2064" s="2" t="s">
        <v>21</v>
      </c>
      <c r="E2064" s="2" t="s">
        <v>2</v>
      </c>
      <c r="F2064" s="2" t="n">
        <v>0</v>
      </c>
      <c r="G2064" s="2" t="s">
        <v>3</v>
      </c>
    </row>
    <row r="2065" customFormat="false" ht="12.8" hidden="false" customHeight="false" outlineLevel="0" collapsed="false">
      <c r="A2065" s="2" t="s">
        <v>112</v>
      </c>
      <c r="C2065" s="3" t="n">
        <v>43616</v>
      </c>
      <c r="D2065" s="2" t="s">
        <v>1510</v>
      </c>
      <c r="E2065" s="2" t="s">
        <v>2</v>
      </c>
      <c r="F2065" s="2" t="n">
        <v>0</v>
      </c>
      <c r="G2065" s="2" t="s">
        <v>3</v>
      </c>
    </row>
    <row r="2066" customFormat="false" ht="12.8" hidden="false" customHeight="false" outlineLevel="0" collapsed="false">
      <c r="A2066" s="2" t="s">
        <v>130</v>
      </c>
      <c r="C2066" s="3" t="n">
        <v>43618</v>
      </c>
      <c r="D2066" s="2" t="s">
        <v>1597</v>
      </c>
      <c r="E2066" s="2" t="s">
        <v>8</v>
      </c>
      <c r="F2066" s="2" t="n">
        <v>0</v>
      </c>
      <c r="G2066" s="2" t="s">
        <v>3</v>
      </c>
    </row>
    <row r="2067" customFormat="false" ht="12.8" hidden="false" customHeight="false" outlineLevel="0" collapsed="false">
      <c r="A2067" s="2" t="s">
        <v>130</v>
      </c>
      <c r="C2067" s="3" t="n">
        <v>43619</v>
      </c>
      <c r="D2067" s="2" t="s">
        <v>2077</v>
      </c>
      <c r="E2067" s="2" t="s">
        <v>8</v>
      </c>
      <c r="F2067" s="2" t="n">
        <v>0</v>
      </c>
      <c r="G2067" s="2" t="s">
        <v>3</v>
      </c>
    </row>
    <row r="2068" customFormat="false" ht="12.8" hidden="false" customHeight="false" outlineLevel="0" collapsed="false">
      <c r="A2068" s="2" t="s">
        <v>194</v>
      </c>
      <c r="C2068" s="3" t="n">
        <v>43620</v>
      </c>
      <c r="D2068" s="2" t="s">
        <v>1989</v>
      </c>
      <c r="E2068" s="2" t="s">
        <v>2</v>
      </c>
      <c r="F2068" s="2" t="n">
        <v>0</v>
      </c>
      <c r="G2068" s="2" t="s">
        <v>3</v>
      </c>
    </row>
    <row r="2069" customFormat="false" ht="12.8" hidden="false" customHeight="false" outlineLevel="0" collapsed="false">
      <c r="A2069" s="2" t="s">
        <v>130</v>
      </c>
      <c r="B2069" s="2" t="n">
        <v>605675</v>
      </c>
      <c r="C2069" s="3" t="n">
        <v>43621</v>
      </c>
      <c r="D2069" s="2" t="s">
        <v>35</v>
      </c>
      <c r="E2069" s="2" t="s">
        <v>2</v>
      </c>
      <c r="F2069" s="2" t="n">
        <v>0</v>
      </c>
      <c r="G2069" s="2" t="s">
        <v>3</v>
      </c>
    </row>
    <row r="2070" customFormat="false" ht="12.8" hidden="false" customHeight="false" outlineLevel="0" collapsed="false">
      <c r="A2070" s="2" t="s">
        <v>79</v>
      </c>
      <c r="B2070" s="2" t="n">
        <v>486744</v>
      </c>
      <c r="C2070" s="3" t="n">
        <v>43624</v>
      </c>
      <c r="D2070" s="2" t="s">
        <v>12</v>
      </c>
      <c r="E2070" s="2" t="s">
        <v>2</v>
      </c>
      <c r="F2070" s="2" t="n">
        <v>0</v>
      </c>
      <c r="G2070" s="2" t="s">
        <v>3</v>
      </c>
    </row>
    <row r="2071" customFormat="false" ht="12.8" hidden="false" customHeight="false" outlineLevel="0" collapsed="false">
      <c r="A2071" s="2" t="s">
        <v>0</v>
      </c>
      <c r="C2071" s="3" t="n">
        <v>43625</v>
      </c>
      <c r="D2071" s="2" t="s">
        <v>2006</v>
      </c>
      <c r="E2071" s="2" t="s">
        <v>2</v>
      </c>
      <c r="F2071" s="2" t="n">
        <v>0</v>
      </c>
      <c r="G2071" s="2" t="s">
        <v>3</v>
      </c>
    </row>
    <row r="2072" customFormat="false" ht="12.8" hidden="false" customHeight="false" outlineLevel="0" collapsed="false">
      <c r="A2072" s="2" t="s">
        <v>0</v>
      </c>
      <c r="B2072" s="2" t="n">
        <v>596238</v>
      </c>
      <c r="C2072" s="3" t="n">
        <v>43625</v>
      </c>
      <c r="D2072" s="2" t="s">
        <v>2078</v>
      </c>
      <c r="E2072" s="2" t="s">
        <v>2</v>
      </c>
      <c r="F2072" s="2" t="n">
        <v>0</v>
      </c>
      <c r="G2072" s="2" t="s">
        <v>3</v>
      </c>
    </row>
    <row r="2073" customFormat="false" ht="12.8" hidden="false" customHeight="false" outlineLevel="0" collapsed="false">
      <c r="A2073" s="2" t="s">
        <v>182</v>
      </c>
      <c r="B2073" s="2" t="n">
        <v>781632</v>
      </c>
      <c r="C2073" s="3" t="n">
        <v>43627</v>
      </c>
      <c r="D2073" s="2" t="s">
        <v>13</v>
      </c>
      <c r="E2073" s="2" t="s">
        <v>2</v>
      </c>
      <c r="F2073" s="2" t="n">
        <v>0</v>
      </c>
      <c r="G2073" s="2" t="s">
        <v>3</v>
      </c>
    </row>
    <row r="2074" customFormat="false" ht="12.8" hidden="false" customHeight="false" outlineLevel="0" collapsed="false">
      <c r="A2074" s="2" t="s">
        <v>79</v>
      </c>
      <c r="B2074" s="2" t="n">
        <v>486890</v>
      </c>
      <c r="C2074" s="3" t="n">
        <v>43627</v>
      </c>
      <c r="D2074" s="2" t="s">
        <v>21</v>
      </c>
      <c r="E2074" s="2" t="s">
        <v>2</v>
      </c>
      <c r="F2074" s="2" t="n">
        <v>0</v>
      </c>
      <c r="G2074" s="2" t="s">
        <v>3</v>
      </c>
    </row>
    <row r="2075" customFormat="false" ht="12.8" hidden="false" customHeight="false" outlineLevel="0" collapsed="false">
      <c r="A2075" s="2" t="s">
        <v>112</v>
      </c>
      <c r="C2075" s="3" t="n">
        <v>43627</v>
      </c>
      <c r="D2075" s="2" t="s">
        <v>19</v>
      </c>
      <c r="E2075" s="2" t="s">
        <v>2</v>
      </c>
      <c r="F2075" s="2" t="n">
        <v>0</v>
      </c>
      <c r="G2075" s="2" t="s">
        <v>3</v>
      </c>
    </row>
    <row r="2076" customFormat="false" ht="12.8" hidden="false" customHeight="false" outlineLevel="0" collapsed="false">
      <c r="A2076" s="2" t="s">
        <v>0</v>
      </c>
      <c r="B2076" s="2" t="n">
        <v>596629</v>
      </c>
      <c r="C2076" s="3" t="n">
        <v>43629</v>
      </c>
      <c r="D2076" s="2" t="s">
        <v>21</v>
      </c>
      <c r="E2076" s="2" t="s">
        <v>2</v>
      </c>
      <c r="F2076" s="2" t="n">
        <v>0</v>
      </c>
      <c r="G2076" s="2" t="s">
        <v>3</v>
      </c>
    </row>
    <row r="2077" customFormat="false" ht="12.8" hidden="false" customHeight="false" outlineLevel="0" collapsed="false">
      <c r="A2077" s="2" t="s">
        <v>112</v>
      </c>
      <c r="B2077" s="2" t="n">
        <v>595092</v>
      </c>
      <c r="C2077" s="3" t="n">
        <v>43629</v>
      </c>
      <c r="D2077" s="2" t="s">
        <v>13</v>
      </c>
      <c r="E2077" s="2" t="s">
        <v>2</v>
      </c>
      <c r="F2077" s="2" t="n">
        <v>0</v>
      </c>
      <c r="G2077" s="2" t="s">
        <v>3</v>
      </c>
    </row>
    <row r="2078" customFormat="false" ht="12.8" hidden="false" customHeight="false" outlineLevel="0" collapsed="false">
      <c r="A2078" s="2" t="s">
        <v>0</v>
      </c>
      <c r="B2078" s="2" t="n">
        <v>596645</v>
      </c>
      <c r="C2078" s="3" t="n">
        <v>43629</v>
      </c>
      <c r="D2078" s="2" t="s">
        <v>21</v>
      </c>
      <c r="E2078" s="2" t="s">
        <v>2</v>
      </c>
      <c r="F2078" s="2" t="n">
        <v>0</v>
      </c>
      <c r="G2078" s="2" t="s">
        <v>3</v>
      </c>
    </row>
    <row r="2079" customFormat="false" ht="12.8" hidden="false" customHeight="false" outlineLevel="0" collapsed="false">
      <c r="A2079" s="2" t="s">
        <v>0</v>
      </c>
      <c r="B2079" s="2" t="n">
        <v>596649</v>
      </c>
      <c r="C2079" s="3" t="n">
        <v>43629</v>
      </c>
      <c r="D2079" s="2" t="s">
        <v>17</v>
      </c>
      <c r="E2079" s="2" t="s">
        <v>2</v>
      </c>
      <c r="F2079" s="2" t="n">
        <v>0</v>
      </c>
      <c r="G2079" s="2" t="s">
        <v>3</v>
      </c>
    </row>
    <row r="2080" customFormat="false" ht="12.8" hidden="false" customHeight="false" outlineLevel="0" collapsed="false">
      <c r="A2080" s="2" t="s">
        <v>0</v>
      </c>
      <c r="B2080" s="2" t="n">
        <v>596669</v>
      </c>
      <c r="C2080" s="3" t="n">
        <v>43629</v>
      </c>
      <c r="D2080" s="2" t="s">
        <v>21</v>
      </c>
      <c r="E2080" s="2" t="s">
        <v>2</v>
      </c>
      <c r="F2080" s="2" t="n">
        <v>0</v>
      </c>
      <c r="G2080" s="2" t="s">
        <v>3</v>
      </c>
    </row>
    <row r="2081" customFormat="false" ht="12.8" hidden="false" customHeight="false" outlineLevel="0" collapsed="false">
      <c r="A2081" s="2" t="s">
        <v>194</v>
      </c>
      <c r="B2081" s="2" t="n">
        <v>487041</v>
      </c>
      <c r="C2081" s="3" t="n">
        <v>43629</v>
      </c>
      <c r="D2081" s="2" t="s">
        <v>21</v>
      </c>
      <c r="E2081" s="2" t="s">
        <v>2</v>
      </c>
      <c r="F2081" s="2" t="n">
        <v>0</v>
      </c>
      <c r="G2081" s="2" t="s">
        <v>3</v>
      </c>
    </row>
    <row r="2082" customFormat="false" ht="12.8" hidden="false" customHeight="false" outlineLevel="0" collapsed="false">
      <c r="A2082" s="2" t="s">
        <v>0</v>
      </c>
      <c r="B2082" s="2" t="n">
        <v>596703</v>
      </c>
      <c r="C2082" s="3" t="n">
        <v>43629</v>
      </c>
      <c r="D2082" s="2" t="s">
        <v>21</v>
      </c>
      <c r="E2082" s="2" t="s">
        <v>2</v>
      </c>
      <c r="F2082" s="2" t="n">
        <v>0</v>
      </c>
      <c r="G2082" s="2" t="s">
        <v>3</v>
      </c>
    </row>
    <row r="2083" customFormat="false" ht="12.8" hidden="false" customHeight="false" outlineLevel="0" collapsed="false">
      <c r="A2083" s="2" t="s">
        <v>160</v>
      </c>
      <c r="B2083" s="2" t="n">
        <v>366491</v>
      </c>
      <c r="C2083" s="3" t="n">
        <v>43630</v>
      </c>
      <c r="D2083" s="2" t="s">
        <v>19</v>
      </c>
      <c r="E2083" s="2" t="s">
        <v>2</v>
      </c>
      <c r="F2083" s="2" t="n">
        <v>0</v>
      </c>
      <c r="G2083" s="2" t="s">
        <v>3</v>
      </c>
    </row>
    <row r="2084" customFormat="false" ht="12.8" hidden="false" customHeight="false" outlineLevel="0" collapsed="false">
      <c r="A2084" s="2" t="s">
        <v>112</v>
      </c>
      <c r="B2084" s="2" t="n">
        <v>595171</v>
      </c>
      <c r="C2084" s="3" t="n">
        <v>43630</v>
      </c>
      <c r="D2084" s="2" t="s">
        <v>9</v>
      </c>
      <c r="E2084" s="2" t="s">
        <v>2</v>
      </c>
      <c r="F2084" s="2" t="n">
        <v>0</v>
      </c>
      <c r="G2084" s="2" t="s">
        <v>3</v>
      </c>
    </row>
    <row r="2085" customFormat="false" ht="12.8" hidden="false" customHeight="false" outlineLevel="0" collapsed="false">
      <c r="A2085" s="2" t="s">
        <v>182</v>
      </c>
      <c r="B2085" s="2" t="n">
        <v>782050</v>
      </c>
      <c r="C2085" s="3" t="n">
        <v>43630</v>
      </c>
      <c r="D2085" s="2" t="s">
        <v>227</v>
      </c>
      <c r="E2085" s="2" t="s">
        <v>2</v>
      </c>
      <c r="F2085" s="2" t="n">
        <v>0</v>
      </c>
      <c r="G2085" s="2" t="s">
        <v>3</v>
      </c>
    </row>
    <row r="2086" customFormat="false" ht="12.8" hidden="false" customHeight="false" outlineLevel="0" collapsed="false">
      <c r="A2086" s="2" t="s">
        <v>112</v>
      </c>
      <c r="B2086" s="2" t="n">
        <v>595176</v>
      </c>
      <c r="C2086" s="3" t="n">
        <v>43630</v>
      </c>
      <c r="D2086" s="2" t="s">
        <v>13</v>
      </c>
      <c r="E2086" s="2" t="s">
        <v>2</v>
      </c>
      <c r="F2086" s="2" t="n">
        <v>0</v>
      </c>
      <c r="G2086" s="2" t="s">
        <v>3</v>
      </c>
    </row>
    <row r="2087" customFormat="false" ht="12.8" hidden="false" customHeight="false" outlineLevel="0" collapsed="false">
      <c r="A2087" s="2" t="s">
        <v>79</v>
      </c>
      <c r="B2087" s="2" t="n">
        <v>487048</v>
      </c>
      <c r="C2087" s="3" t="n">
        <v>43630</v>
      </c>
      <c r="D2087" s="2" t="s">
        <v>22</v>
      </c>
      <c r="E2087" s="2" t="s">
        <v>2</v>
      </c>
      <c r="F2087" s="2" t="n">
        <v>0</v>
      </c>
      <c r="G2087" s="2" t="s">
        <v>3</v>
      </c>
    </row>
    <row r="2088" customFormat="false" ht="12.8" hidden="false" customHeight="false" outlineLevel="0" collapsed="false">
      <c r="A2088" s="2" t="s">
        <v>0</v>
      </c>
      <c r="B2088" s="2" t="n">
        <v>596786</v>
      </c>
      <c r="C2088" s="3" t="n">
        <v>43630</v>
      </c>
      <c r="D2088" s="2" t="s">
        <v>22</v>
      </c>
      <c r="E2088" s="2" t="s">
        <v>2</v>
      </c>
      <c r="F2088" s="2" t="n">
        <v>0</v>
      </c>
      <c r="G2088" s="2" t="s">
        <v>3</v>
      </c>
    </row>
    <row r="2089" customFormat="false" ht="12.8" hidden="false" customHeight="false" outlineLevel="0" collapsed="false">
      <c r="A2089" s="2" t="s">
        <v>112</v>
      </c>
      <c r="B2089" s="2" t="n">
        <v>595209</v>
      </c>
      <c r="C2089" s="3" t="n">
        <v>43630</v>
      </c>
      <c r="D2089" s="2" t="s">
        <v>22</v>
      </c>
      <c r="E2089" s="2" t="s">
        <v>2</v>
      </c>
      <c r="F2089" s="2" t="n">
        <v>0</v>
      </c>
      <c r="G2089" s="2" t="s">
        <v>3</v>
      </c>
    </row>
    <row r="2090" customFormat="false" ht="12.8" hidden="false" customHeight="false" outlineLevel="0" collapsed="false">
      <c r="A2090" s="2" t="s">
        <v>112</v>
      </c>
      <c r="B2090" s="2" t="n">
        <v>595207</v>
      </c>
      <c r="C2090" s="3" t="n">
        <v>43630</v>
      </c>
      <c r="D2090" s="2" t="s">
        <v>22</v>
      </c>
      <c r="E2090" s="2" t="s">
        <v>2</v>
      </c>
      <c r="F2090" s="2" t="n">
        <v>0</v>
      </c>
      <c r="G2090" s="2" t="s">
        <v>3</v>
      </c>
    </row>
    <row r="2091" customFormat="false" ht="12.8" hidden="false" customHeight="false" outlineLevel="0" collapsed="false">
      <c r="A2091" s="2" t="s">
        <v>112</v>
      </c>
      <c r="B2091" s="2" t="n">
        <v>595210</v>
      </c>
      <c r="C2091" s="3" t="n">
        <v>43630</v>
      </c>
      <c r="D2091" s="2" t="s">
        <v>227</v>
      </c>
      <c r="E2091" s="2" t="s">
        <v>2</v>
      </c>
      <c r="F2091" s="2" t="n">
        <v>0</v>
      </c>
      <c r="G2091" s="2" t="s">
        <v>3</v>
      </c>
    </row>
    <row r="2092" customFormat="false" ht="12.8" hidden="false" customHeight="false" outlineLevel="0" collapsed="false">
      <c r="A2092" s="2" t="s">
        <v>182</v>
      </c>
      <c r="B2092" s="2" t="n">
        <v>782101</v>
      </c>
      <c r="C2092" s="3" t="n">
        <v>43630</v>
      </c>
      <c r="D2092" s="2" t="s">
        <v>22</v>
      </c>
      <c r="E2092" s="2" t="s">
        <v>2</v>
      </c>
      <c r="F2092" s="2" t="n">
        <v>0</v>
      </c>
      <c r="G2092" s="2" t="s">
        <v>3</v>
      </c>
    </row>
    <row r="2093" customFormat="false" ht="12.8" hidden="false" customHeight="false" outlineLevel="0" collapsed="false">
      <c r="A2093" s="2" t="s">
        <v>182</v>
      </c>
      <c r="B2093" s="2" t="n">
        <v>782061</v>
      </c>
      <c r="C2093" s="3" t="n">
        <v>43630</v>
      </c>
      <c r="D2093" s="2" t="s">
        <v>13</v>
      </c>
      <c r="E2093" s="2" t="s">
        <v>2</v>
      </c>
      <c r="F2093" s="2" t="n">
        <v>0</v>
      </c>
      <c r="G2093" s="2" t="s">
        <v>3</v>
      </c>
    </row>
    <row r="2094" customFormat="false" ht="12.8" hidden="false" customHeight="false" outlineLevel="0" collapsed="false">
      <c r="A2094" s="2" t="s">
        <v>112</v>
      </c>
      <c r="B2094" s="2" t="n">
        <v>595215</v>
      </c>
      <c r="C2094" s="3" t="n">
        <v>43630</v>
      </c>
      <c r="D2094" s="2" t="s">
        <v>2079</v>
      </c>
      <c r="E2094" s="2" t="s">
        <v>2</v>
      </c>
      <c r="F2094" s="2" t="n">
        <v>0</v>
      </c>
      <c r="G2094" s="2" t="s">
        <v>3</v>
      </c>
    </row>
    <row r="2095" customFormat="false" ht="12.8" hidden="false" customHeight="false" outlineLevel="0" collapsed="false">
      <c r="A2095" s="2" t="s">
        <v>79</v>
      </c>
      <c r="B2095" s="2" t="n">
        <v>487086</v>
      </c>
      <c r="C2095" s="3" t="n">
        <v>43630</v>
      </c>
      <c r="D2095" s="2" t="s">
        <v>73</v>
      </c>
      <c r="E2095" s="2" t="s">
        <v>2</v>
      </c>
      <c r="F2095" s="2" t="n">
        <v>0</v>
      </c>
      <c r="G2095" s="2" t="s">
        <v>3</v>
      </c>
    </row>
    <row r="2096" customFormat="false" ht="12.8" hidden="false" customHeight="false" outlineLevel="0" collapsed="false">
      <c r="A2096" s="2" t="s">
        <v>0</v>
      </c>
      <c r="B2096" s="2" t="n">
        <v>596798</v>
      </c>
      <c r="C2096" s="3" t="n">
        <v>43630</v>
      </c>
      <c r="D2096" s="2" t="s">
        <v>21</v>
      </c>
      <c r="E2096" s="2" t="s">
        <v>2</v>
      </c>
      <c r="F2096" s="2" t="n">
        <v>0</v>
      </c>
      <c r="G2096" s="2" t="s">
        <v>3</v>
      </c>
    </row>
    <row r="2097" customFormat="false" ht="12.8" hidden="false" customHeight="false" outlineLevel="0" collapsed="false">
      <c r="A2097" s="2" t="s">
        <v>110</v>
      </c>
      <c r="B2097" s="2" t="n">
        <v>119475</v>
      </c>
      <c r="C2097" s="3" t="n">
        <v>43631</v>
      </c>
      <c r="D2097" s="2" t="s">
        <v>22</v>
      </c>
      <c r="E2097" s="2" t="s">
        <v>2</v>
      </c>
      <c r="F2097" s="2" t="n">
        <v>0</v>
      </c>
      <c r="G2097" s="2" t="s">
        <v>3</v>
      </c>
    </row>
    <row r="2098" customFormat="false" ht="12.8" hidden="false" customHeight="false" outlineLevel="0" collapsed="false">
      <c r="A2098" s="2" t="s">
        <v>182</v>
      </c>
      <c r="B2098" s="2" t="n">
        <v>782236</v>
      </c>
      <c r="C2098" s="3" t="n">
        <v>43631</v>
      </c>
    </row>
    <row r="2099" customFormat="false" ht="12.8" hidden="false" customHeight="false" outlineLevel="0" collapsed="false">
      <c r="A2099" s="2" t="s">
        <v>182</v>
      </c>
      <c r="B2099" s="2" t="n">
        <v>782257</v>
      </c>
      <c r="C2099" s="3" t="n">
        <v>43631</v>
      </c>
      <c r="D2099" s="2" t="s">
        <v>13</v>
      </c>
      <c r="E2099" s="2" t="s">
        <v>2</v>
      </c>
      <c r="F2099" s="2" t="n">
        <v>0</v>
      </c>
      <c r="G2099" s="2" t="s">
        <v>3</v>
      </c>
    </row>
    <row r="2100" customFormat="false" ht="12.8" hidden="false" customHeight="false" outlineLevel="0" collapsed="false">
      <c r="A2100" s="2" t="s">
        <v>130</v>
      </c>
      <c r="B2100" s="2" t="n">
        <v>606935</v>
      </c>
      <c r="C2100" s="3" t="n">
        <v>43631</v>
      </c>
      <c r="D2100" s="2" t="s">
        <v>17</v>
      </c>
      <c r="E2100" s="2" t="s">
        <v>2</v>
      </c>
      <c r="F2100" s="2" t="n">
        <v>0</v>
      </c>
      <c r="G2100" s="2" t="s">
        <v>3</v>
      </c>
    </row>
    <row r="2101" customFormat="false" ht="12.8" hidden="false" customHeight="false" outlineLevel="0" collapsed="false">
      <c r="A2101" s="2" t="s">
        <v>79</v>
      </c>
      <c r="B2101" s="2" t="n">
        <v>487145</v>
      </c>
      <c r="C2101" s="3" t="n">
        <v>43632</v>
      </c>
      <c r="D2101" s="2" t="s">
        <v>43</v>
      </c>
      <c r="E2101" s="2" t="s">
        <v>2</v>
      </c>
      <c r="F2101" s="2" t="n">
        <v>0</v>
      </c>
      <c r="G2101" s="2" t="s">
        <v>3</v>
      </c>
    </row>
    <row r="2102" customFormat="false" ht="12.8" hidden="false" customHeight="false" outlineLevel="0" collapsed="false">
      <c r="A2102" s="2" t="s">
        <v>79</v>
      </c>
      <c r="B2102" s="2" t="n">
        <v>487053</v>
      </c>
      <c r="C2102" s="3" t="n">
        <v>43632</v>
      </c>
      <c r="D2102" s="2" t="s">
        <v>362</v>
      </c>
      <c r="E2102" s="2" t="s">
        <v>2</v>
      </c>
      <c r="F2102" s="2" t="n">
        <v>0</v>
      </c>
      <c r="G2102" s="2" t="s">
        <v>3</v>
      </c>
    </row>
    <row r="2103" customFormat="false" ht="12.8" hidden="false" customHeight="false" outlineLevel="0" collapsed="false">
      <c r="A2103" s="2" t="s">
        <v>130</v>
      </c>
      <c r="B2103" s="2" t="n">
        <v>606974</v>
      </c>
      <c r="C2103" s="3" t="n">
        <v>43632</v>
      </c>
      <c r="D2103" s="2" t="s">
        <v>2080</v>
      </c>
      <c r="E2103" s="2" t="s">
        <v>2</v>
      </c>
      <c r="F2103" s="2" t="n">
        <v>0</v>
      </c>
      <c r="G2103" s="2" t="s">
        <v>3</v>
      </c>
    </row>
    <row r="2104" customFormat="false" ht="12.8" hidden="false" customHeight="false" outlineLevel="0" collapsed="false">
      <c r="A2104" s="2" t="s">
        <v>182</v>
      </c>
      <c r="B2104" s="2" t="n">
        <v>782431</v>
      </c>
      <c r="C2104" s="3" t="n">
        <v>43632</v>
      </c>
      <c r="D2104" s="2" t="s">
        <v>19</v>
      </c>
      <c r="E2104" s="2" t="s">
        <v>2</v>
      </c>
      <c r="F2104" s="2" t="n">
        <v>0</v>
      </c>
      <c r="G2104" s="2" t="s">
        <v>3</v>
      </c>
    </row>
    <row r="2105" customFormat="false" ht="12.8" hidden="false" customHeight="false" outlineLevel="0" collapsed="false">
      <c r="A2105" s="2" t="s">
        <v>110</v>
      </c>
      <c r="C2105" s="3" t="n">
        <v>43632</v>
      </c>
      <c r="D2105" s="2" t="s">
        <v>150</v>
      </c>
      <c r="E2105" s="2" t="s">
        <v>2</v>
      </c>
      <c r="F2105" s="2" t="n">
        <v>0</v>
      </c>
      <c r="G2105" s="2" t="s">
        <v>3</v>
      </c>
    </row>
    <row r="2106" customFormat="false" ht="12.8" hidden="false" customHeight="false" outlineLevel="0" collapsed="false">
      <c r="A2106" s="2" t="s">
        <v>194</v>
      </c>
      <c r="B2106" s="2" t="n">
        <v>480637</v>
      </c>
      <c r="C2106" s="3" t="n">
        <v>43632</v>
      </c>
      <c r="D2106" s="2" t="s">
        <v>31</v>
      </c>
      <c r="E2106" s="2" t="s">
        <v>8</v>
      </c>
      <c r="F2106" s="2" t="n">
        <v>0</v>
      </c>
      <c r="G2106" s="2" t="s">
        <v>3</v>
      </c>
    </row>
    <row r="2107" customFormat="false" ht="12.8" hidden="false" customHeight="false" outlineLevel="0" collapsed="false">
      <c r="A2107" s="2" t="s">
        <v>182</v>
      </c>
      <c r="B2107" s="2" t="n">
        <v>782101</v>
      </c>
      <c r="C2107" s="3" t="n">
        <v>43633</v>
      </c>
    </row>
    <row r="2108" customFormat="false" ht="12.8" hidden="false" customHeight="false" outlineLevel="0" collapsed="false">
      <c r="A2108" s="2" t="s">
        <v>112</v>
      </c>
      <c r="B2108" s="2" t="n">
        <v>595412</v>
      </c>
      <c r="C2108" s="3" t="n">
        <v>43633</v>
      </c>
      <c r="D2108" s="2" t="s">
        <v>2081</v>
      </c>
      <c r="E2108" s="2" t="s">
        <v>2</v>
      </c>
      <c r="F2108" s="2" t="n">
        <v>0</v>
      </c>
      <c r="G2108" s="2" t="s">
        <v>3</v>
      </c>
    </row>
    <row r="2109" customFormat="false" ht="12.8" hidden="false" customHeight="false" outlineLevel="0" collapsed="false">
      <c r="A2109" s="2" t="s">
        <v>112</v>
      </c>
      <c r="B2109" s="2" t="n">
        <v>595419</v>
      </c>
      <c r="C2109" s="3" t="n">
        <v>43633</v>
      </c>
      <c r="D2109" s="2" t="s">
        <v>227</v>
      </c>
      <c r="E2109" s="2" t="s">
        <v>2</v>
      </c>
      <c r="F2109" s="2" t="n">
        <v>0</v>
      </c>
      <c r="G2109" s="2" t="s">
        <v>3</v>
      </c>
    </row>
    <row r="2110" customFormat="false" ht="12.8" hidden="false" customHeight="false" outlineLevel="0" collapsed="false">
      <c r="A2110" s="2" t="s">
        <v>130</v>
      </c>
      <c r="C2110" s="3" t="n">
        <v>43633</v>
      </c>
      <c r="D2110" s="2" t="s">
        <v>2082</v>
      </c>
      <c r="E2110" s="2" t="s">
        <v>2</v>
      </c>
      <c r="F2110" s="2" t="n">
        <v>0</v>
      </c>
      <c r="G2110" s="2" t="s">
        <v>3</v>
      </c>
    </row>
    <row r="2111" customFormat="false" ht="12.8" hidden="false" customHeight="false" outlineLevel="0" collapsed="false">
      <c r="A2111" s="2" t="s">
        <v>130</v>
      </c>
      <c r="B2111" s="2" t="n">
        <v>607043</v>
      </c>
      <c r="C2111" s="3" t="n">
        <v>43633</v>
      </c>
      <c r="D2111" s="2" t="s">
        <v>19</v>
      </c>
      <c r="E2111" s="2" t="s">
        <v>2</v>
      </c>
      <c r="F2111" s="2" t="n">
        <v>0</v>
      </c>
      <c r="G2111" s="2" t="s">
        <v>3</v>
      </c>
    </row>
    <row r="2112" customFormat="false" ht="12.8" hidden="false" customHeight="false" outlineLevel="0" collapsed="false">
      <c r="A2112" s="2" t="s">
        <v>160</v>
      </c>
      <c r="B2112" s="2" t="n">
        <v>366551</v>
      </c>
      <c r="C2112" s="3" t="n">
        <v>43633</v>
      </c>
      <c r="D2112" s="2" t="s">
        <v>13</v>
      </c>
      <c r="E2112" s="2" t="s">
        <v>2</v>
      </c>
      <c r="F2112" s="2" t="n">
        <v>0</v>
      </c>
      <c r="G2112" s="2" t="s">
        <v>3</v>
      </c>
    </row>
    <row r="2113" customFormat="false" ht="12.8" hidden="false" customHeight="false" outlineLevel="0" collapsed="false">
      <c r="A2113" s="2" t="s">
        <v>130</v>
      </c>
      <c r="C2113" s="3" t="n">
        <v>43634</v>
      </c>
      <c r="D2113" s="2" t="s">
        <v>150</v>
      </c>
      <c r="E2113" s="2" t="s">
        <v>2</v>
      </c>
      <c r="F2113" s="2" t="n">
        <v>0</v>
      </c>
      <c r="G2113" s="2" t="s">
        <v>3</v>
      </c>
    </row>
    <row r="2114" customFormat="false" ht="12.8" hidden="false" customHeight="false" outlineLevel="0" collapsed="false">
      <c r="A2114" s="2" t="s">
        <v>112</v>
      </c>
      <c r="B2114" s="2" t="n">
        <v>595521</v>
      </c>
      <c r="C2114" s="3" t="n">
        <v>43634</v>
      </c>
      <c r="D2114" s="2" t="s">
        <v>1083</v>
      </c>
      <c r="E2114" s="2" t="s">
        <v>2</v>
      </c>
      <c r="F2114" s="2" t="n">
        <v>0</v>
      </c>
      <c r="G2114" s="2" t="s">
        <v>3</v>
      </c>
    </row>
    <row r="2115" customFormat="false" ht="12.8" hidden="false" customHeight="false" outlineLevel="0" collapsed="false">
      <c r="A2115" s="2" t="s">
        <v>160</v>
      </c>
      <c r="B2115" s="2" t="n">
        <v>366655</v>
      </c>
      <c r="C2115" s="3" t="n">
        <v>43634</v>
      </c>
      <c r="D2115" s="2" t="s">
        <v>84</v>
      </c>
      <c r="E2115" s="2" t="s">
        <v>2</v>
      </c>
      <c r="F2115" s="2" t="n">
        <v>0</v>
      </c>
      <c r="G2115" s="2" t="s">
        <v>3</v>
      </c>
    </row>
    <row r="2116" customFormat="false" ht="12.8" hidden="false" customHeight="false" outlineLevel="0" collapsed="false">
      <c r="A2116" s="2" t="s">
        <v>0</v>
      </c>
      <c r="B2116" s="2" t="n">
        <v>597196</v>
      </c>
      <c r="C2116" s="3" t="n">
        <v>43635</v>
      </c>
      <c r="D2116" s="2" t="s">
        <v>150</v>
      </c>
      <c r="E2116" s="2" t="s">
        <v>2</v>
      </c>
      <c r="F2116" s="2" t="n">
        <v>0</v>
      </c>
      <c r="G2116" s="2" t="s">
        <v>3</v>
      </c>
    </row>
    <row r="2117" customFormat="false" ht="12.8" hidden="false" customHeight="false" outlineLevel="0" collapsed="false">
      <c r="A2117" s="2" t="s">
        <v>130</v>
      </c>
      <c r="B2117" s="2" t="n">
        <v>607164</v>
      </c>
      <c r="C2117" s="3" t="n">
        <v>43635</v>
      </c>
      <c r="D2117" s="2" t="s">
        <v>13</v>
      </c>
      <c r="E2117" s="2" t="s">
        <v>2</v>
      </c>
      <c r="F2117" s="2" t="n">
        <v>0</v>
      </c>
      <c r="G2117" s="2" t="s">
        <v>3</v>
      </c>
    </row>
    <row r="2118" customFormat="false" ht="12.8" hidden="false" customHeight="false" outlineLevel="0" collapsed="false">
      <c r="A2118" s="2" t="s">
        <v>130</v>
      </c>
      <c r="B2118" s="2" t="n">
        <v>607256</v>
      </c>
      <c r="C2118" s="3" t="n">
        <v>43635</v>
      </c>
      <c r="D2118" s="2" t="s">
        <v>31</v>
      </c>
      <c r="E2118" s="2" t="s">
        <v>2</v>
      </c>
      <c r="F2118" s="2" t="n">
        <v>0</v>
      </c>
      <c r="G2118" s="2" t="s">
        <v>3</v>
      </c>
    </row>
    <row r="2119" customFormat="false" ht="12.8" hidden="false" customHeight="false" outlineLevel="0" collapsed="false">
      <c r="A2119" s="2" t="s">
        <v>0</v>
      </c>
      <c r="C2119" s="3" t="n">
        <v>43635</v>
      </c>
      <c r="D2119" s="2" t="s">
        <v>1083</v>
      </c>
      <c r="E2119" s="2" t="s">
        <v>2</v>
      </c>
      <c r="F2119" s="2" t="n">
        <v>0</v>
      </c>
      <c r="G2119" s="2" t="s">
        <v>3</v>
      </c>
    </row>
    <row r="2120" customFormat="false" ht="12.8" hidden="false" customHeight="false" outlineLevel="0" collapsed="false">
      <c r="A2120" s="2" t="s">
        <v>194</v>
      </c>
      <c r="B2120" s="2" t="n">
        <v>487411</v>
      </c>
      <c r="C2120" s="3" t="n">
        <v>43636</v>
      </c>
      <c r="D2120" s="2" t="s">
        <v>1083</v>
      </c>
      <c r="E2120" s="2" t="s">
        <v>2</v>
      </c>
      <c r="F2120" s="2" t="n">
        <v>0</v>
      </c>
      <c r="G2120" s="2" t="s">
        <v>3</v>
      </c>
    </row>
    <row r="2121" customFormat="false" ht="12.8" hidden="false" customHeight="false" outlineLevel="0" collapsed="false">
      <c r="A2121" s="2" t="s">
        <v>130</v>
      </c>
      <c r="C2121" s="3" t="n">
        <v>43636</v>
      </c>
      <c r="D2121" s="2" t="s">
        <v>150</v>
      </c>
      <c r="E2121" s="2" t="s">
        <v>2</v>
      </c>
      <c r="F2121" s="2" t="n">
        <v>0</v>
      </c>
      <c r="G2121" s="2" t="s">
        <v>3</v>
      </c>
    </row>
    <row r="2122" customFormat="false" ht="12.8" hidden="false" customHeight="false" outlineLevel="0" collapsed="false">
      <c r="A2122" s="2" t="s">
        <v>160</v>
      </c>
      <c r="B2122" s="2" t="n">
        <v>366976</v>
      </c>
      <c r="C2122" s="3" t="n">
        <v>43637</v>
      </c>
      <c r="D2122" s="2" t="s">
        <v>105</v>
      </c>
      <c r="E2122" s="2" t="s">
        <v>8</v>
      </c>
      <c r="F2122" s="2" t="n">
        <v>1</v>
      </c>
      <c r="G2122" s="2" t="s">
        <v>242</v>
      </c>
    </row>
    <row r="2123" customFormat="false" ht="12.8" hidden="false" customHeight="false" outlineLevel="0" collapsed="false">
      <c r="A2123" s="2" t="s">
        <v>112</v>
      </c>
      <c r="C2123" s="3" t="n">
        <v>43637</v>
      </c>
      <c r="D2123" s="2" t="s">
        <v>2083</v>
      </c>
      <c r="E2123" s="2" t="s">
        <v>2</v>
      </c>
      <c r="F2123" s="2" t="n">
        <v>0</v>
      </c>
      <c r="G2123" s="2" t="s">
        <v>3</v>
      </c>
    </row>
    <row r="2124" customFormat="false" ht="12.8" hidden="false" customHeight="false" outlineLevel="0" collapsed="false">
      <c r="A2124" s="2" t="s">
        <v>194</v>
      </c>
      <c r="B2124" s="2" t="n">
        <v>480828</v>
      </c>
      <c r="C2124" s="3" t="n">
        <v>43637</v>
      </c>
      <c r="D2124" s="2" t="s">
        <v>19</v>
      </c>
      <c r="E2124" s="2" t="s">
        <v>2</v>
      </c>
      <c r="F2124" s="2" t="n">
        <v>0</v>
      </c>
      <c r="G2124" s="2" t="s">
        <v>3</v>
      </c>
    </row>
    <row r="2125" customFormat="false" ht="12.8" hidden="false" customHeight="false" outlineLevel="0" collapsed="false">
      <c r="A2125" s="2" t="s">
        <v>112</v>
      </c>
      <c r="B2125" s="2" t="n">
        <v>595912</v>
      </c>
      <c r="C2125" s="3" t="n">
        <v>43638</v>
      </c>
      <c r="D2125" s="2" t="s">
        <v>2084</v>
      </c>
      <c r="E2125" s="2" t="s">
        <v>2</v>
      </c>
      <c r="F2125" s="2" t="n">
        <v>0</v>
      </c>
      <c r="G2125" s="2" t="s">
        <v>3</v>
      </c>
    </row>
    <row r="2126" customFormat="false" ht="12.8" hidden="false" customHeight="false" outlineLevel="0" collapsed="false">
      <c r="A2126" s="2" t="s">
        <v>79</v>
      </c>
      <c r="B2126" s="2" t="n">
        <v>487611</v>
      </c>
      <c r="C2126" s="3" t="n">
        <v>43640</v>
      </c>
      <c r="D2126" s="2" t="s">
        <v>83</v>
      </c>
      <c r="E2126" s="2" t="s">
        <v>2</v>
      </c>
      <c r="F2126" s="2" t="n">
        <v>0</v>
      </c>
      <c r="G2126" s="2" t="s">
        <v>3</v>
      </c>
    </row>
    <row r="2127" customFormat="false" ht="12.8" hidden="false" customHeight="false" outlineLevel="0" collapsed="false">
      <c r="A2127" s="2" t="s">
        <v>130</v>
      </c>
      <c r="C2127" s="3" t="n">
        <v>43640</v>
      </c>
      <c r="D2127" s="2" t="s">
        <v>322</v>
      </c>
      <c r="E2127" s="2" t="s">
        <v>2</v>
      </c>
      <c r="F2127" s="2" t="n">
        <v>0</v>
      </c>
      <c r="G2127" s="2" t="s">
        <v>3</v>
      </c>
    </row>
    <row r="2128" customFormat="false" ht="12.8" hidden="false" customHeight="false" outlineLevel="0" collapsed="false">
      <c r="A2128" s="2" t="s">
        <v>160</v>
      </c>
      <c r="B2128" s="2" t="n">
        <v>367468</v>
      </c>
      <c r="C2128" s="3" t="n">
        <v>43641</v>
      </c>
      <c r="D2128" s="2" t="s">
        <v>2085</v>
      </c>
      <c r="E2128" s="2" t="s">
        <v>2</v>
      </c>
      <c r="F2128" s="2" t="n">
        <v>0</v>
      </c>
      <c r="G2128" s="2" t="s">
        <v>3</v>
      </c>
    </row>
    <row r="2129" customFormat="false" ht="12.8" hidden="false" customHeight="false" outlineLevel="0" collapsed="false">
      <c r="A2129" s="2" t="s">
        <v>160</v>
      </c>
      <c r="C2129" s="3" t="n">
        <v>43641</v>
      </c>
      <c r="D2129" s="2" t="s">
        <v>767</v>
      </c>
      <c r="E2129" s="2" t="s">
        <v>2</v>
      </c>
      <c r="F2129" s="2" t="n">
        <v>0</v>
      </c>
      <c r="G2129" s="2" t="s">
        <v>3</v>
      </c>
    </row>
    <row r="2130" customFormat="false" ht="12.8" hidden="false" customHeight="false" outlineLevel="0" collapsed="false">
      <c r="A2130" s="2" t="s">
        <v>0</v>
      </c>
      <c r="B2130" s="2" t="n">
        <v>597963</v>
      </c>
      <c r="C2130" s="3" t="n">
        <v>43641</v>
      </c>
      <c r="E2130" s="2" t="s">
        <v>2</v>
      </c>
      <c r="F2130" s="2" t="n">
        <v>0</v>
      </c>
      <c r="G2130" s="2" t="s">
        <v>3</v>
      </c>
    </row>
    <row r="2131" customFormat="false" ht="12.8" hidden="false" customHeight="false" outlineLevel="0" collapsed="false">
      <c r="A2131" s="2" t="s">
        <v>160</v>
      </c>
      <c r="B2131" s="2" t="n">
        <v>420257</v>
      </c>
      <c r="C2131" s="3" t="n">
        <v>43641</v>
      </c>
      <c r="D2131" s="2" t="s">
        <v>214</v>
      </c>
      <c r="E2131" s="2" t="s">
        <v>2</v>
      </c>
      <c r="F2131" s="2" t="n">
        <v>0</v>
      </c>
      <c r="G2131" s="2" t="s">
        <v>3</v>
      </c>
    </row>
    <row r="2132" customFormat="false" ht="12.8" hidden="false" customHeight="false" outlineLevel="0" collapsed="false">
      <c r="A2132" s="2" t="s">
        <v>112</v>
      </c>
      <c r="C2132" s="3" t="n">
        <v>43641</v>
      </c>
      <c r="D2132" s="2" t="s">
        <v>19</v>
      </c>
      <c r="E2132" s="2" t="s">
        <v>2</v>
      </c>
      <c r="F2132" s="2" t="n">
        <v>0</v>
      </c>
      <c r="G2132" s="2" t="s">
        <v>3</v>
      </c>
    </row>
    <row r="2133" customFormat="false" ht="12.8" hidden="false" customHeight="false" outlineLevel="0" collapsed="false">
      <c r="A2133" s="2" t="s">
        <v>0</v>
      </c>
      <c r="B2133" s="2" t="n">
        <v>597978</v>
      </c>
      <c r="C2133" s="3" t="n">
        <v>43641</v>
      </c>
      <c r="D2133" s="2" t="s">
        <v>13</v>
      </c>
      <c r="E2133" s="2" t="s">
        <v>8</v>
      </c>
      <c r="F2133" s="2" t="n">
        <v>1</v>
      </c>
      <c r="G2133" s="2" t="s">
        <v>1441</v>
      </c>
    </row>
    <row r="2134" customFormat="false" ht="12.8" hidden="false" customHeight="false" outlineLevel="0" collapsed="false">
      <c r="A2134" s="2" t="s">
        <v>0</v>
      </c>
      <c r="B2134" s="2" t="n">
        <v>598000</v>
      </c>
      <c r="C2134" s="3" t="n">
        <v>43641</v>
      </c>
      <c r="D2134" s="2" t="s">
        <v>17</v>
      </c>
      <c r="E2134" s="2" t="s">
        <v>2</v>
      </c>
      <c r="F2134" s="2" t="n">
        <v>0</v>
      </c>
      <c r="G2134" s="2" t="s">
        <v>3</v>
      </c>
    </row>
    <row r="2135" customFormat="false" ht="12.8" hidden="false" customHeight="false" outlineLevel="0" collapsed="false">
      <c r="A2135" s="2" t="s">
        <v>0</v>
      </c>
      <c r="B2135" s="2" t="n">
        <v>598055</v>
      </c>
      <c r="C2135" s="3" t="n">
        <v>43642</v>
      </c>
      <c r="D2135" s="2" t="s">
        <v>794</v>
      </c>
      <c r="E2135" s="2" t="s">
        <v>8</v>
      </c>
      <c r="F2135" s="2" t="n">
        <v>2</v>
      </c>
      <c r="G2135" s="2" t="s">
        <v>614</v>
      </c>
    </row>
    <row r="2136" customFormat="false" ht="12.8" hidden="false" customHeight="false" outlineLevel="0" collapsed="false">
      <c r="A2136" s="2" t="s">
        <v>79</v>
      </c>
      <c r="B2136" s="2" t="n">
        <v>487661</v>
      </c>
      <c r="C2136" s="3" t="n">
        <v>43643</v>
      </c>
      <c r="D2136" s="2" t="s">
        <v>807</v>
      </c>
      <c r="E2136" s="2" t="s">
        <v>8</v>
      </c>
      <c r="F2136" s="2" t="n">
        <v>1</v>
      </c>
      <c r="G2136" s="2" t="s">
        <v>614</v>
      </c>
    </row>
    <row r="2137" customFormat="false" ht="12.8" hidden="false" customHeight="false" outlineLevel="0" collapsed="false">
      <c r="A2137" s="2" t="s">
        <v>182</v>
      </c>
      <c r="C2137" s="3" t="n">
        <v>43647</v>
      </c>
      <c r="D2137" s="2" t="s">
        <v>2086</v>
      </c>
      <c r="E2137" s="2" t="s">
        <v>2</v>
      </c>
      <c r="F2137" s="2" t="n">
        <v>0</v>
      </c>
      <c r="G2137" s="2" t="s">
        <v>3</v>
      </c>
    </row>
    <row r="2138" customFormat="false" ht="12.8" hidden="false" customHeight="false" outlineLevel="0" collapsed="false">
      <c r="A2138" s="2" t="s">
        <v>130</v>
      </c>
      <c r="C2138" s="3" t="n">
        <v>43650</v>
      </c>
      <c r="D2138" s="2" t="s">
        <v>2087</v>
      </c>
      <c r="E2138" s="2" t="s">
        <v>2</v>
      </c>
      <c r="F2138" s="2" t="n">
        <v>0</v>
      </c>
      <c r="G2138" s="2" t="s">
        <v>3</v>
      </c>
    </row>
    <row r="2139" customFormat="false" ht="12.8" hidden="false" customHeight="false" outlineLevel="0" collapsed="false">
      <c r="A2139" s="2" t="s">
        <v>79</v>
      </c>
      <c r="B2139" s="2" t="n">
        <v>488440</v>
      </c>
      <c r="C2139" s="3" t="n">
        <v>43653</v>
      </c>
      <c r="D2139" s="2" t="s">
        <v>101</v>
      </c>
      <c r="E2139" s="2" t="s">
        <v>2</v>
      </c>
      <c r="F2139" s="2" t="n">
        <v>0</v>
      </c>
      <c r="G2139" s="2" t="s">
        <v>3</v>
      </c>
    </row>
    <row r="2140" customFormat="false" ht="12.8" hidden="false" customHeight="false" outlineLevel="0" collapsed="false">
      <c r="A2140" s="2" t="s">
        <v>110</v>
      </c>
      <c r="C2140" s="3" t="n">
        <v>43660</v>
      </c>
      <c r="D2140" s="2" t="s">
        <v>13</v>
      </c>
      <c r="E2140" s="2" t="s">
        <v>2</v>
      </c>
      <c r="F2140" s="2" t="n">
        <v>0</v>
      </c>
      <c r="G2140" s="2" t="s">
        <v>3</v>
      </c>
    </row>
    <row r="2141" customFormat="false" ht="12.8" hidden="false" customHeight="false" outlineLevel="0" collapsed="false">
      <c r="A2141" s="2" t="s">
        <v>110</v>
      </c>
      <c r="C2141" s="3" t="n">
        <v>43665</v>
      </c>
      <c r="D2141" s="2" t="s">
        <v>21</v>
      </c>
      <c r="E2141" s="2" t="s">
        <v>2</v>
      </c>
      <c r="F2141" s="2" t="n">
        <v>0</v>
      </c>
      <c r="G2141" s="2" t="s">
        <v>3</v>
      </c>
    </row>
    <row r="2142" customFormat="false" ht="12.8" hidden="false" customHeight="false" outlineLevel="0" collapsed="false">
      <c r="A2142" s="2" t="s">
        <v>0</v>
      </c>
      <c r="B2142" s="2" t="n">
        <v>602521</v>
      </c>
      <c r="C2142" s="3" t="n">
        <v>43680</v>
      </c>
      <c r="D2142" s="2" t="s">
        <v>2088</v>
      </c>
      <c r="E2142" s="2" t="s">
        <v>2</v>
      </c>
      <c r="F2142" s="2" t="n">
        <v>0</v>
      </c>
      <c r="G2142" s="2" t="s">
        <v>3</v>
      </c>
    </row>
    <row r="2143" customFormat="false" ht="12.8" hidden="false" customHeight="false" outlineLevel="0" collapsed="false">
      <c r="A2143" s="2" t="s">
        <v>130</v>
      </c>
      <c r="B2143" s="2" t="n">
        <v>611312</v>
      </c>
      <c r="C2143" s="3" t="n">
        <v>43681</v>
      </c>
      <c r="D2143" s="2" t="s">
        <v>17</v>
      </c>
      <c r="E2143" s="2" t="s">
        <v>2</v>
      </c>
      <c r="F2143" s="2" t="n">
        <v>0</v>
      </c>
      <c r="G2143" s="2" t="s">
        <v>3</v>
      </c>
    </row>
    <row r="2144" customFormat="false" ht="12.8" hidden="false" customHeight="false" outlineLevel="0" collapsed="false">
      <c r="A2144" s="2" t="s">
        <v>112</v>
      </c>
      <c r="C2144" s="3" t="n">
        <v>43681</v>
      </c>
      <c r="D2144" s="2" t="s">
        <v>25</v>
      </c>
      <c r="E2144" s="2" t="s">
        <v>8</v>
      </c>
      <c r="F2144" s="2" t="n">
        <v>0</v>
      </c>
      <c r="G2144" s="2" t="s">
        <v>3</v>
      </c>
    </row>
    <row r="2145" customFormat="false" ht="12.8" hidden="false" customHeight="false" outlineLevel="0" collapsed="false">
      <c r="A2145" s="2" t="s">
        <v>130</v>
      </c>
      <c r="B2145" s="2" t="n">
        <v>611698</v>
      </c>
      <c r="C2145" s="3" t="n">
        <v>43685</v>
      </c>
      <c r="D2145" s="2" t="s">
        <v>2089</v>
      </c>
      <c r="E2145" s="2" t="s">
        <v>2</v>
      </c>
      <c r="F2145" s="2" t="n">
        <v>0</v>
      </c>
      <c r="G2145" s="2" t="s">
        <v>3</v>
      </c>
    </row>
    <row r="2146" customFormat="false" ht="12.8" hidden="false" customHeight="false" outlineLevel="0" collapsed="false">
      <c r="A2146" s="2" t="s">
        <v>194</v>
      </c>
      <c r="C2146" s="3" t="n">
        <v>43685</v>
      </c>
      <c r="D2146" s="2" t="s">
        <v>1720</v>
      </c>
      <c r="E2146" s="2" t="s">
        <v>2</v>
      </c>
      <c r="F2146" s="2" t="n">
        <v>0</v>
      </c>
      <c r="G2146" s="2" t="s">
        <v>3</v>
      </c>
    </row>
    <row r="2147" customFormat="false" ht="12.8" hidden="false" customHeight="false" outlineLevel="0" collapsed="false">
      <c r="A2147" s="2" t="s">
        <v>194</v>
      </c>
      <c r="B2147" s="2" t="n">
        <v>483122</v>
      </c>
      <c r="C2147" s="3" t="n">
        <v>43687</v>
      </c>
      <c r="D2147" s="2" t="s">
        <v>2090</v>
      </c>
      <c r="E2147" s="2" t="s">
        <v>2</v>
      </c>
      <c r="F2147" s="2" t="n">
        <v>0</v>
      </c>
      <c r="G2147" s="2" t="s">
        <v>3</v>
      </c>
    </row>
    <row r="2148" customFormat="false" ht="12.8" hidden="false" customHeight="false" outlineLevel="0" collapsed="false">
      <c r="A2148" s="2" t="s">
        <v>182</v>
      </c>
      <c r="B2148" s="2" t="n">
        <v>787858</v>
      </c>
      <c r="C2148" s="3" t="n">
        <v>43687</v>
      </c>
      <c r="D2148" s="2" t="s">
        <v>123</v>
      </c>
      <c r="E2148" s="2" t="s">
        <v>2</v>
      </c>
      <c r="F2148" s="2" t="n">
        <v>0</v>
      </c>
      <c r="G2148" s="2" t="s">
        <v>3</v>
      </c>
    </row>
    <row r="2149" customFormat="false" ht="12.8" hidden="false" customHeight="false" outlineLevel="0" collapsed="false">
      <c r="A2149" s="2" t="s">
        <v>130</v>
      </c>
      <c r="C2149" s="3" t="n">
        <v>43687</v>
      </c>
      <c r="D2149" s="2" t="s">
        <v>152</v>
      </c>
      <c r="E2149" s="2" t="s">
        <v>2</v>
      </c>
      <c r="F2149" s="2" t="n">
        <v>0</v>
      </c>
      <c r="G2149" s="2" t="s">
        <v>3</v>
      </c>
    </row>
    <row r="2150" customFormat="false" ht="12.8" hidden="false" customHeight="false" outlineLevel="0" collapsed="false">
      <c r="A2150" s="2" t="s">
        <v>0</v>
      </c>
      <c r="B2150" s="2" t="n">
        <v>603402</v>
      </c>
      <c r="C2150" s="3" t="n">
        <v>43688</v>
      </c>
      <c r="D2150" s="2" t="s">
        <v>21</v>
      </c>
      <c r="E2150" s="2" t="s">
        <v>2</v>
      </c>
      <c r="F2150" s="2" t="n">
        <v>0</v>
      </c>
      <c r="G2150" s="2" t="s">
        <v>3</v>
      </c>
    </row>
    <row r="2151" customFormat="false" ht="12.8" hidden="false" customHeight="false" outlineLevel="0" collapsed="false">
      <c r="A2151" s="2" t="s">
        <v>182</v>
      </c>
      <c r="B2151" s="2" t="n">
        <v>788040</v>
      </c>
      <c r="C2151" s="3" t="n">
        <v>43688</v>
      </c>
      <c r="D2151" s="2" t="s">
        <v>150</v>
      </c>
      <c r="E2151" s="2" t="s">
        <v>2</v>
      </c>
      <c r="F2151" s="2" t="n">
        <v>0</v>
      </c>
      <c r="G2151" s="2" t="s">
        <v>3</v>
      </c>
    </row>
    <row r="2152" customFormat="false" ht="12.8" hidden="false" customHeight="false" outlineLevel="0" collapsed="false">
      <c r="A2152" s="2" t="s">
        <v>79</v>
      </c>
      <c r="C2152" s="3" t="n">
        <v>43688</v>
      </c>
      <c r="D2152" s="2" t="s">
        <v>1989</v>
      </c>
      <c r="E2152" s="2" t="s">
        <v>2</v>
      </c>
      <c r="F2152" s="2" t="n">
        <v>0</v>
      </c>
      <c r="G2152" s="2" t="s">
        <v>3</v>
      </c>
    </row>
    <row r="2153" customFormat="false" ht="12.8" hidden="false" customHeight="false" outlineLevel="0" collapsed="false">
      <c r="A2153" s="2" t="s">
        <v>79</v>
      </c>
      <c r="B2153" s="2" t="n">
        <v>490633</v>
      </c>
      <c r="C2153" s="3" t="n">
        <v>43689</v>
      </c>
      <c r="D2153" s="2" t="s">
        <v>771</v>
      </c>
      <c r="E2153" s="2" t="s">
        <v>8</v>
      </c>
      <c r="F2153" s="2" t="n">
        <v>1</v>
      </c>
      <c r="G2153" s="2" t="s">
        <v>772</v>
      </c>
    </row>
    <row r="2154" customFormat="false" ht="12.8" hidden="false" customHeight="false" outlineLevel="0" collapsed="false">
      <c r="A2154" s="2" t="s">
        <v>130</v>
      </c>
      <c r="C2154" s="3" t="n">
        <v>43690</v>
      </c>
      <c r="D2154" s="2" t="s">
        <v>2091</v>
      </c>
      <c r="E2154" s="2" t="s">
        <v>2</v>
      </c>
      <c r="F2154" s="2" t="n">
        <v>0</v>
      </c>
      <c r="G2154" s="2" t="s">
        <v>3</v>
      </c>
    </row>
    <row r="2155" customFormat="false" ht="12.8" hidden="false" customHeight="false" outlineLevel="0" collapsed="false">
      <c r="A2155" s="2" t="s">
        <v>79</v>
      </c>
      <c r="B2155" s="2" t="n">
        <v>490732</v>
      </c>
      <c r="C2155" s="3" t="n">
        <v>43691</v>
      </c>
      <c r="D2155" s="2" t="s">
        <v>897</v>
      </c>
      <c r="E2155" s="2" t="s">
        <v>8</v>
      </c>
      <c r="F2155" s="2" t="n">
        <v>1</v>
      </c>
      <c r="G2155" s="2" t="s">
        <v>258</v>
      </c>
    </row>
    <row r="2156" customFormat="false" ht="12.8" hidden="false" customHeight="false" outlineLevel="0" collapsed="false">
      <c r="A2156" s="2" t="s">
        <v>160</v>
      </c>
      <c r="B2156" s="2" t="n">
        <v>370951</v>
      </c>
      <c r="C2156" s="3" t="n">
        <v>43691</v>
      </c>
      <c r="D2156" s="2" t="s">
        <v>57</v>
      </c>
      <c r="E2156" s="2" t="s">
        <v>2</v>
      </c>
      <c r="F2156" s="2" t="n">
        <v>0</v>
      </c>
      <c r="G2156" s="2" t="s">
        <v>3</v>
      </c>
    </row>
    <row r="2157" customFormat="false" ht="12.8" hidden="false" customHeight="false" outlineLevel="0" collapsed="false">
      <c r="A2157" s="2" t="s">
        <v>182</v>
      </c>
      <c r="B2157" s="2" t="n">
        <v>788230</v>
      </c>
      <c r="C2157" s="3" t="n">
        <v>43691</v>
      </c>
      <c r="D2157" s="2" t="s">
        <v>878</v>
      </c>
      <c r="E2157" s="2" t="s">
        <v>8</v>
      </c>
      <c r="F2157" s="2" t="n">
        <v>0</v>
      </c>
      <c r="G2157" s="2" t="s">
        <v>3</v>
      </c>
    </row>
    <row r="2158" customFormat="false" ht="12.8" hidden="false" customHeight="false" outlineLevel="0" collapsed="false">
      <c r="A2158" s="2" t="s">
        <v>112</v>
      </c>
      <c r="C2158" s="3" t="n">
        <v>43693</v>
      </c>
      <c r="D2158" s="2" t="s">
        <v>25</v>
      </c>
      <c r="E2158" s="2" t="s">
        <v>8</v>
      </c>
      <c r="F2158" s="2" t="n">
        <v>1</v>
      </c>
      <c r="G2158" s="2" t="s">
        <v>206</v>
      </c>
    </row>
    <row r="2159" customFormat="false" ht="12.8" hidden="false" customHeight="false" outlineLevel="0" collapsed="false">
      <c r="A2159" s="2" t="s">
        <v>194</v>
      </c>
      <c r="C2159" s="3" t="n">
        <v>43693</v>
      </c>
      <c r="D2159" s="2" t="s">
        <v>769</v>
      </c>
      <c r="E2159" s="2" t="s">
        <v>8</v>
      </c>
      <c r="F2159" s="2" t="n">
        <v>1</v>
      </c>
      <c r="G2159" s="2" t="s">
        <v>206</v>
      </c>
    </row>
    <row r="2160" customFormat="false" ht="12.8" hidden="false" customHeight="false" outlineLevel="0" collapsed="false">
      <c r="A2160" s="2" t="s">
        <v>110</v>
      </c>
      <c r="C2160" s="3" t="n">
        <v>43693</v>
      </c>
      <c r="D2160" s="2" t="s">
        <v>21</v>
      </c>
      <c r="E2160" s="2" t="s">
        <v>2</v>
      </c>
      <c r="F2160" s="2" t="n">
        <v>0</v>
      </c>
      <c r="G2160" s="2" t="s">
        <v>3</v>
      </c>
    </row>
    <row r="2161" customFormat="false" ht="12.8" hidden="false" customHeight="false" outlineLevel="0" collapsed="false">
      <c r="A2161" s="2" t="s">
        <v>0</v>
      </c>
      <c r="B2161" s="2" t="n">
        <v>604210</v>
      </c>
      <c r="C2161" s="3" t="n">
        <v>43695</v>
      </c>
      <c r="D2161" s="2" t="s">
        <v>1068</v>
      </c>
      <c r="E2161" s="2" t="s">
        <v>2</v>
      </c>
      <c r="F2161" s="2" t="n">
        <v>0</v>
      </c>
      <c r="G2161" s="2" t="s">
        <v>3</v>
      </c>
    </row>
    <row r="2162" customFormat="false" ht="12.8" hidden="false" customHeight="false" outlineLevel="0" collapsed="false">
      <c r="A2162" s="2" t="s">
        <v>79</v>
      </c>
      <c r="B2162" s="2" t="n">
        <v>490930</v>
      </c>
      <c r="C2162" s="3" t="n">
        <v>43695</v>
      </c>
      <c r="D2162" s="2" t="s">
        <v>197</v>
      </c>
      <c r="E2162" s="2" t="s">
        <v>8</v>
      </c>
      <c r="F2162" s="2" t="n">
        <v>1</v>
      </c>
      <c r="G2162" s="2" t="s">
        <v>636</v>
      </c>
    </row>
    <row r="2163" customFormat="false" ht="12.8" hidden="false" customHeight="false" outlineLevel="0" collapsed="false">
      <c r="A2163" s="2" t="s">
        <v>112</v>
      </c>
      <c r="C2163" s="3" t="n">
        <v>43696</v>
      </c>
      <c r="D2163" s="2" t="s">
        <v>152</v>
      </c>
      <c r="E2163" s="2" t="s">
        <v>83</v>
      </c>
      <c r="F2163" s="2" t="s">
        <v>83</v>
      </c>
      <c r="G2163" s="2" t="s">
        <v>83</v>
      </c>
    </row>
    <row r="2164" customFormat="false" ht="12.8" hidden="false" customHeight="false" outlineLevel="0" collapsed="false">
      <c r="A2164" s="2" t="s">
        <v>112</v>
      </c>
      <c r="C2164" s="3" t="n">
        <v>43698</v>
      </c>
      <c r="D2164" s="2" t="s">
        <v>43</v>
      </c>
      <c r="E2164" s="2" t="s">
        <v>2</v>
      </c>
      <c r="F2164" s="2" t="n">
        <v>0</v>
      </c>
      <c r="G2164" s="2" t="s">
        <v>3</v>
      </c>
    </row>
    <row r="2165" customFormat="false" ht="12.8" hidden="false" customHeight="false" outlineLevel="0" collapsed="false">
      <c r="A2165" s="2" t="s">
        <v>79</v>
      </c>
      <c r="B2165" s="2" t="n">
        <v>491103</v>
      </c>
      <c r="C2165" s="3" t="n">
        <v>43698</v>
      </c>
      <c r="D2165" s="2" t="s">
        <v>43</v>
      </c>
      <c r="E2165" s="2" t="s">
        <v>2</v>
      </c>
      <c r="F2165" s="2" t="n">
        <v>0</v>
      </c>
      <c r="G2165" s="2" t="s">
        <v>3</v>
      </c>
    </row>
    <row r="2166" customFormat="false" ht="12.8" hidden="false" customHeight="false" outlineLevel="0" collapsed="false">
      <c r="A2166" s="2" t="s">
        <v>112</v>
      </c>
      <c r="C2166" s="3" t="n">
        <v>43698</v>
      </c>
      <c r="D2166" s="2" t="s">
        <v>42</v>
      </c>
      <c r="E2166" s="2" t="s">
        <v>2</v>
      </c>
      <c r="F2166" s="2" t="n">
        <v>0</v>
      </c>
      <c r="G2166" s="2" t="s">
        <v>3</v>
      </c>
    </row>
    <row r="2167" customFormat="false" ht="12.8" hidden="false" customHeight="false" outlineLevel="0" collapsed="false">
      <c r="A2167" s="2" t="s">
        <v>130</v>
      </c>
      <c r="B2167" s="2" t="n">
        <v>612863</v>
      </c>
      <c r="C2167" s="3" t="n">
        <v>43700</v>
      </c>
      <c r="F2167" s="2" t="n">
        <v>1</v>
      </c>
      <c r="G2167" s="2" t="s">
        <v>436</v>
      </c>
    </row>
    <row r="2168" customFormat="false" ht="12.8" hidden="false" customHeight="false" outlineLevel="0" collapsed="false">
      <c r="A2168" s="2" t="s">
        <v>110</v>
      </c>
      <c r="B2168" s="2" t="n">
        <v>121713</v>
      </c>
      <c r="C2168" s="3" t="n">
        <v>43700</v>
      </c>
      <c r="E2168" s="2" t="s">
        <v>166</v>
      </c>
    </row>
    <row r="2169" customFormat="false" ht="12.8" hidden="false" customHeight="false" outlineLevel="0" collapsed="false">
      <c r="A2169" s="2" t="s">
        <v>79</v>
      </c>
      <c r="B2169" s="2" t="n">
        <v>491173</v>
      </c>
      <c r="C2169" s="3" t="n">
        <v>43700</v>
      </c>
      <c r="D2169" s="2" t="s">
        <v>2092</v>
      </c>
      <c r="E2169" s="2" t="s">
        <v>2</v>
      </c>
      <c r="F2169" s="2" t="n">
        <v>0</v>
      </c>
      <c r="G2169" s="2" t="s">
        <v>3</v>
      </c>
    </row>
    <row r="2170" customFormat="false" ht="12.8" hidden="false" customHeight="false" outlineLevel="0" collapsed="false">
      <c r="A2170" s="2" t="s">
        <v>0</v>
      </c>
      <c r="B2170" s="2" t="n">
        <v>604901</v>
      </c>
      <c r="C2170" s="3" t="n">
        <v>43701</v>
      </c>
      <c r="D2170" s="2" t="s">
        <v>1068</v>
      </c>
      <c r="E2170" s="2" t="s">
        <v>8</v>
      </c>
      <c r="F2170" s="2" t="n">
        <v>2</v>
      </c>
      <c r="G2170" s="2" t="s">
        <v>436</v>
      </c>
    </row>
    <row r="2171" customFormat="false" ht="12.8" hidden="false" customHeight="false" outlineLevel="0" collapsed="false">
      <c r="A2171" s="2" t="s">
        <v>182</v>
      </c>
      <c r="B2171" s="2" t="n">
        <v>788910</v>
      </c>
      <c r="C2171" s="3" t="n">
        <v>43701</v>
      </c>
      <c r="D2171" s="2" t="s">
        <v>400</v>
      </c>
      <c r="E2171" s="2" t="s">
        <v>2</v>
      </c>
      <c r="F2171" s="2" t="n">
        <v>0</v>
      </c>
      <c r="G2171" s="2" t="s">
        <v>3</v>
      </c>
    </row>
    <row r="2172" customFormat="false" ht="12.8" hidden="false" customHeight="false" outlineLevel="0" collapsed="false">
      <c r="A2172" s="2" t="s">
        <v>182</v>
      </c>
      <c r="B2172" s="2" t="n">
        <v>788999</v>
      </c>
      <c r="C2172" s="3" t="n">
        <v>43701</v>
      </c>
      <c r="D2172" s="2" t="s">
        <v>84</v>
      </c>
      <c r="E2172" s="2" t="s">
        <v>2</v>
      </c>
      <c r="F2172" s="2" t="n">
        <v>0</v>
      </c>
      <c r="G2172" s="2" t="s">
        <v>3</v>
      </c>
    </row>
    <row r="2173" customFormat="false" ht="12.8" hidden="false" customHeight="false" outlineLevel="0" collapsed="false">
      <c r="A2173" s="2" t="s">
        <v>0</v>
      </c>
      <c r="C2173" s="3" t="n">
        <v>43702</v>
      </c>
      <c r="D2173" s="2" t="s">
        <v>85</v>
      </c>
      <c r="E2173" s="2" t="s">
        <v>2</v>
      </c>
      <c r="F2173" s="2" t="n">
        <v>0</v>
      </c>
      <c r="G2173" s="2" t="s">
        <v>3</v>
      </c>
    </row>
    <row r="2174" customFormat="false" ht="12.8" hidden="false" customHeight="false" outlineLevel="0" collapsed="false">
      <c r="A2174" s="2" t="s">
        <v>0</v>
      </c>
      <c r="C2174" s="3" t="n">
        <v>43702</v>
      </c>
      <c r="D2174" s="2" t="s">
        <v>1538</v>
      </c>
      <c r="E2174" s="2" t="s">
        <v>8</v>
      </c>
      <c r="F2174" s="2" t="n">
        <v>2</v>
      </c>
      <c r="G2174" s="2" t="s">
        <v>436</v>
      </c>
    </row>
    <row r="2175" customFormat="false" ht="12.8" hidden="false" customHeight="false" outlineLevel="0" collapsed="false">
      <c r="A2175" s="2" t="s">
        <v>182</v>
      </c>
      <c r="B2175" s="2" t="n">
        <v>789040</v>
      </c>
      <c r="C2175" s="3" t="n">
        <v>43702</v>
      </c>
      <c r="D2175" s="2" t="s">
        <v>2093</v>
      </c>
      <c r="E2175" s="2" t="s">
        <v>8</v>
      </c>
      <c r="F2175" s="2" t="n">
        <v>0</v>
      </c>
      <c r="G2175" s="2" t="s">
        <v>3</v>
      </c>
    </row>
    <row r="2176" customFormat="false" ht="12.8" hidden="false" customHeight="false" outlineLevel="0" collapsed="false">
      <c r="A2176" s="2" t="s">
        <v>194</v>
      </c>
      <c r="C2176" s="3" t="n">
        <v>43702</v>
      </c>
      <c r="D2176" s="2" t="s">
        <v>637</v>
      </c>
      <c r="E2176" s="2" t="s">
        <v>8</v>
      </c>
      <c r="F2176" s="2" t="n">
        <v>1</v>
      </c>
      <c r="G2176" s="2" t="s">
        <v>579</v>
      </c>
    </row>
    <row r="2177" customFormat="false" ht="12.8" hidden="false" customHeight="false" outlineLevel="0" collapsed="false">
      <c r="A2177" s="2" t="s">
        <v>130</v>
      </c>
      <c r="B2177" s="2" t="n">
        <v>613116</v>
      </c>
      <c r="C2177" s="3" t="n">
        <v>43703</v>
      </c>
      <c r="D2177" s="2" t="s">
        <v>2094</v>
      </c>
      <c r="E2177" s="2" t="s">
        <v>2</v>
      </c>
      <c r="F2177" s="2" t="n">
        <v>0</v>
      </c>
      <c r="G2177" s="2" t="s">
        <v>3</v>
      </c>
    </row>
    <row r="2178" customFormat="false" ht="12.8" hidden="false" customHeight="false" outlineLevel="0" collapsed="false">
      <c r="A2178" s="2" t="s">
        <v>130</v>
      </c>
      <c r="B2178" s="2" t="n">
        <v>613125</v>
      </c>
      <c r="C2178" s="3" t="n">
        <v>43703</v>
      </c>
      <c r="D2178" s="2" t="s">
        <v>25</v>
      </c>
      <c r="E2178" s="2" t="s">
        <v>8</v>
      </c>
      <c r="F2178" s="2" t="n">
        <v>1</v>
      </c>
      <c r="G2178" s="2" t="s">
        <v>206</v>
      </c>
    </row>
    <row r="2179" customFormat="false" ht="12.8" hidden="false" customHeight="false" outlineLevel="0" collapsed="false">
      <c r="A2179" s="2" t="s">
        <v>130</v>
      </c>
      <c r="B2179" s="2" t="n">
        <v>613134</v>
      </c>
      <c r="C2179" s="3" t="n">
        <v>43703</v>
      </c>
      <c r="D2179" s="2" t="s">
        <v>1232</v>
      </c>
      <c r="E2179" s="2" t="s">
        <v>8</v>
      </c>
      <c r="F2179" s="2" t="n">
        <v>1</v>
      </c>
      <c r="G2179" s="2" t="s">
        <v>436</v>
      </c>
    </row>
    <row r="2180" customFormat="false" ht="12.8" hidden="false" customHeight="false" outlineLevel="0" collapsed="false">
      <c r="A2180" s="2" t="s">
        <v>112</v>
      </c>
      <c r="B2180" s="2" t="n">
        <v>601502</v>
      </c>
      <c r="C2180" s="3" t="n">
        <v>43703</v>
      </c>
      <c r="D2180" s="2" t="s">
        <v>49</v>
      </c>
      <c r="E2180" s="2" t="s">
        <v>2</v>
      </c>
      <c r="F2180" s="2" t="n">
        <v>0</v>
      </c>
      <c r="G2180" s="2" t="s">
        <v>3</v>
      </c>
    </row>
    <row r="2181" customFormat="false" ht="12.8" hidden="false" customHeight="false" outlineLevel="0" collapsed="false">
      <c r="A2181" s="2" t="s">
        <v>160</v>
      </c>
      <c r="B2181" s="2" t="n">
        <v>371793</v>
      </c>
      <c r="C2181" s="3" t="n">
        <v>43703</v>
      </c>
      <c r="D2181" s="2" t="s">
        <v>105</v>
      </c>
      <c r="E2181" s="2" t="s">
        <v>8</v>
      </c>
      <c r="F2181" s="2" t="n">
        <v>1</v>
      </c>
      <c r="G2181" s="2" t="s">
        <v>579</v>
      </c>
    </row>
    <row r="2182" customFormat="false" ht="12.8" hidden="false" customHeight="false" outlineLevel="0" collapsed="false">
      <c r="A2182" s="2" t="s">
        <v>79</v>
      </c>
      <c r="B2182" s="2" t="n">
        <v>491396</v>
      </c>
      <c r="C2182" s="3" t="n">
        <v>43704</v>
      </c>
      <c r="D2182" s="2" t="s">
        <v>157</v>
      </c>
      <c r="E2182" s="2" t="s">
        <v>8</v>
      </c>
      <c r="F2182" s="2" t="n">
        <v>2</v>
      </c>
      <c r="G2182" s="2" t="s">
        <v>206</v>
      </c>
    </row>
    <row r="2183" customFormat="false" ht="12.8" hidden="false" customHeight="false" outlineLevel="0" collapsed="false">
      <c r="A2183" s="2" t="s">
        <v>194</v>
      </c>
      <c r="C2183" s="3" t="n">
        <v>43704</v>
      </c>
      <c r="D2183" s="2" t="s">
        <v>56</v>
      </c>
      <c r="E2183" s="2" t="s">
        <v>8</v>
      </c>
      <c r="F2183" s="2" t="n">
        <v>2</v>
      </c>
      <c r="G2183" s="2" t="s">
        <v>608</v>
      </c>
    </row>
    <row r="2184" customFormat="false" ht="12.8" hidden="false" customHeight="false" outlineLevel="0" collapsed="false">
      <c r="A2184" s="2" t="s">
        <v>130</v>
      </c>
      <c r="B2184" s="2" t="n">
        <v>613206</v>
      </c>
      <c r="C2184" s="3" t="n">
        <v>43704</v>
      </c>
      <c r="D2184" s="2" t="s">
        <v>832</v>
      </c>
      <c r="E2184" s="2" t="s">
        <v>8</v>
      </c>
      <c r="F2184" s="2" t="n">
        <v>1</v>
      </c>
      <c r="G2184" s="2" t="s">
        <v>325</v>
      </c>
    </row>
    <row r="2185" customFormat="false" ht="12.8" hidden="false" customHeight="false" outlineLevel="0" collapsed="false">
      <c r="A2185" s="2" t="s">
        <v>130</v>
      </c>
      <c r="C2185" s="3" t="n">
        <v>43704</v>
      </c>
      <c r="D2185" s="2" t="s">
        <v>49</v>
      </c>
      <c r="E2185" s="2" t="s">
        <v>2</v>
      </c>
      <c r="F2185" s="2" t="n">
        <v>0</v>
      </c>
      <c r="G2185" s="2" t="s">
        <v>3</v>
      </c>
    </row>
    <row r="2186" customFormat="false" ht="12.8" hidden="false" customHeight="false" outlineLevel="0" collapsed="false">
      <c r="A2186" s="2" t="s">
        <v>0</v>
      </c>
      <c r="B2186" s="2" t="n">
        <v>605254</v>
      </c>
      <c r="C2186" s="3" t="n">
        <v>43704</v>
      </c>
      <c r="D2186" s="2" t="s">
        <v>24</v>
      </c>
      <c r="E2186" s="2" t="s">
        <v>2</v>
      </c>
      <c r="F2186" s="2" t="n">
        <v>0</v>
      </c>
      <c r="G2186" s="2" t="s">
        <v>3</v>
      </c>
    </row>
    <row r="2187" customFormat="false" ht="12.8" hidden="false" customHeight="false" outlineLevel="0" collapsed="false">
      <c r="A2187" s="2" t="s">
        <v>160</v>
      </c>
      <c r="B2187" s="2" t="n">
        <v>371930</v>
      </c>
      <c r="C2187" s="3" t="n">
        <v>43705</v>
      </c>
      <c r="D2187" s="2" t="s">
        <v>897</v>
      </c>
      <c r="E2187" s="2" t="s">
        <v>8</v>
      </c>
      <c r="F2187" s="2" t="n">
        <v>2</v>
      </c>
      <c r="G2187" s="2" t="s">
        <v>258</v>
      </c>
    </row>
    <row r="2188" customFormat="false" ht="12.8" hidden="false" customHeight="false" outlineLevel="0" collapsed="false">
      <c r="A2188" s="2" t="s">
        <v>194</v>
      </c>
      <c r="B2188" s="2" t="n">
        <v>483995</v>
      </c>
      <c r="C2188" s="3" t="n">
        <v>43705</v>
      </c>
      <c r="D2188" s="2" t="s">
        <v>780</v>
      </c>
      <c r="E2188" s="2" t="s">
        <v>8</v>
      </c>
      <c r="F2188" s="2" t="n">
        <v>2</v>
      </c>
      <c r="G2188" s="2" t="s">
        <v>258</v>
      </c>
    </row>
    <row r="2189" customFormat="false" ht="12.8" hidden="false" customHeight="false" outlineLevel="0" collapsed="false">
      <c r="A2189" s="2" t="s">
        <v>79</v>
      </c>
      <c r="B2189" s="2" t="n">
        <v>491493</v>
      </c>
      <c r="C2189" s="3" t="n">
        <v>43705</v>
      </c>
      <c r="D2189" s="2" t="s">
        <v>1050</v>
      </c>
      <c r="E2189" s="2" t="s">
        <v>8</v>
      </c>
      <c r="F2189" s="2" t="n">
        <v>2</v>
      </c>
      <c r="G2189" s="2" t="s">
        <v>258</v>
      </c>
    </row>
    <row r="2190" customFormat="false" ht="12.8" hidden="false" customHeight="false" outlineLevel="0" collapsed="false">
      <c r="A2190" s="2" t="s">
        <v>112</v>
      </c>
      <c r="B2190" s="2" t="n">
        <v>601674</v>
      </c>
      <c r="C2190" s="3" t="n">
        <v>43705</v>
      </c>
      <c r="D2190" s="2" t="s">
        <v>49</v>
      </c>
      <c r="E2190" s="2" t="s">
        <v>8</v>
      </c>
      <c r="F2190" s="2" t="n">
        <v>0</v>
      </c>
      <c r="G2190" s="2" t="s">
        <v>3</v>
      </c>
    </row>
    <row r="2191" customFormat="false" ht="12.8" hidden="false" customHeight="false" outlineLevel="0" collapsed="false">
      <c r="A2191" s="2" t="s">
        <v>194</v>
      </c>
      <c r="B2191" s="2" t="n">
        <v>491506</v>
      </c>
      <c r="C2191" s="3" t="n">
        <v>43705</v>
      </c>
      <c r="D2191" s="2" t="s">
        <v>291</v>
      </c>
      <c r="E2191" s="2" t="s">
        <v>8</v>
      </c>
      <c r="F2191" s="2" t="n">
        <v>2</v>
      </c>
      <c r="G2191" s="2" t="s">
        <v>254</v>
      </c>
    </row>
    <row r="2192" customFormat="false" ht="12.8" hidden="false" customHeight="false" outlineLevel="0" collapsed="false">
      <c r="A2192" s="2" t="s">
        <v>194</v>
      </c>
      <c r="B2192" s="2" t="n">
        <v>483997</v>
      </c>
      <c r="C2192" s="3" t="n">
        <v>43705</v>
      </c>
      <c r="D2192" s="2" t="s">
        <v>897</v>
      </c>
      <c r="E2192" s="2" t="s">
        <v>8</v>
      </c>
      <c r="F2192" s="2" t="n">
        <v>2</v>
      </c>
      <c r="G2192" s="2" t="s">
        <v>602</v>
      </c>
    </row>
    <row r="2193" customFormat="false" ht="12.8" hidden="false" customHeight="false" outlineLevel="0" collapsed="false">
      <c r="A2193" s="2" t="s">
        <v>130</v>
      </c>
      <c r="B2193" s="2" t="n">
        <v>613386</v>
      </c>
      <c r="C2193" s="3" t="n">
        <v>43706</v>
      </c>
      <c r="D2193" s="2" t="s">
        <v>62</v>
      </c>
      <c r="E2193" s="2" t="s">
        <v>8</v>
      </c>
      <c r="F2193" s="2" t="n">
        <v>1</v>
      </c>
      <c r="G2193" s="2" t="s">
        <v>602</v>
      </c>
    </row>
    <row r="2194" customFormat="false" ht="12.8" hidden="false" customHeight="false" outlineLevel="0" collapsed="false">
      <c r="A2194" s="2" t="s">
        <v>160</v>
      </c>
      <c r="B2194" s="2" t="n">
        <v>372100</v>
      </c>
      <c r="C2194" s="3" t="n">
        <v>43706</v>
      </c>
      <c r="D2194" s="2" t="s">
        <v>56</v>
      </c>
      <c r="E2194" s="2" t="s">
        <v>8</v>
      </c>
      <c r="F2194" s="2" t="n">
        <v>2</v>
      </c>
      <c r="G2194" s="2" t="s">
        <v>254</v>
      </c>
    </row>
    <row r="2195" customFormat="false" ht="12.8" hidden="false" customHeight="false" outlineLevel="0" collapsed="false">
      <c r="A2195" s="2" t="s">
        <v>130</v>
      </c>
      <c r="B2195" s="2" t="n">
        <v>613465</v>
      </c>
      <c r="C2195" s="3" t="n">
        <v>43706</v>
      </c>
      <c r="D2195" s="2" t="s">
        <v>1885</v>
      </c>
      <c r="E2195" s="2" t="s">
        <v>2</v>
      </c>
      <c r="F2195" s="2" t="n">
        <v>0</v>
      </c>
      <c r="G2195" s="2" t="s">
        <v>3</v>
      </c>
    </row>
    <row r="2196" customFormat="false" ht="12.8" hidden="false" customHeight="false" outlineLevel="0" collapsed="false">
      <c r="A2196" s="2" t="s">
        <v>79</v>
      </c>
      <c r="B2196" s="2" t="n">
        <v>491595</v>
      </c>
      <c r="C2196" s="3" t="n">
        <v>43706</v>
      </c>
      <c r="D2196" s="2" t="s">
        <v>711</v>
      </c>
      <c r="E2196" s="2" t="s">
        <v>8</v>
      </c>
      <c r="F2196" s="2" t="n">
        <v>2</v>
      </c>
      <c r="G2196" s="2" t="s">
        <v>608</v>
      </c>
    </row>
    <row r="2197" customFormat="false" ht="12.8" hidden="false" customHeight="false" outlineLevel="0" collapsed="false">
      <c r="A2197" s="2" t="s">
        <v>160</v>
      </c>
      <c r="B2197" s="2" t="n">
        <v>372146</v>
      </c>
      <c r="C2197" s="3" t="n">
        <v>43707</v>
      </c>
      <c r="D2197" s="2" t="s">
        <v>897</v>
      </c>
      <c r="E2197" s="2" t="s">
        <v>8</v>
      </c>
      <c r="F2197" s="2" t="n">
        <v>2</v>
      </c>
      <c r="G2197" s="2" t="s">
        <v>254</v>
      </c>
    </row>
    <row r="2198" customFormat="false" ht="12.8" hidden="false" customHeight="false" outlineLevel="0" collapsed="false">
      <c r="A2198" s="2" t="s">
        <v>79</v>
      </c>
      <c r="B2198" s="2" t="n">
        <v>491537</v>
      </c>
      <c r="C2198" s="3" t="n">
        <v>43707</v>
      </c>
      <c r="D2198" s="2" t="s">
        <v>20</v>
      </c>
      <c r="E2198" s="2" t="s">
        <v>2</v>
      </c>
      <c r="F2198" s="2" t="n">
        <v>0</v>
      </c>
      <c r="G2198" s="2" t="s">
        <v>3</v>
      </c>
    </row>
    <row r="2199" customFormat="false" ht="12.8" hidden="false" customHeight="false" outlineLevel="0" collapsed="false">
      <c r="A2199" s="2" t="s">
        <v>130</v>
      </c>
      <c r="B2199" s="2" t="s">
        <v>598</v>
      </c>
      <c r="C2199" s="3" t="n">
        <v>43708</v>
      </c>
      <c r="D2199" s="2" t="s">
        <v>25</v>
      </c>
      <c r="E2199" s="2" t="s">
        <v>8</v>
      </c>
      <c r="F2199" s="2" t="n">
        <v>2</v>
      </c>
      <c r="G2199" s="2" t="s">
        <v>599</v>
      </c>
    </row>
    <row r="2200" customFormat="false" ht="12.8" hidden="false" customHeight="false" outlineLevel="0" collapsed="false">
      <c r="A2200" s="2" t="s">
        <v>130</v>
      </c>
      <c r="B2200" s="2" t="n">
        <v>613579</v>
      </c>
      <c r="C2200" s="3" t="n">
        <v>43708</v>
      </c>
      <c r="D2200" s="2" t="s">
        <v>1089</v>
      </c>
      <c r="E2200" s="2" t="s">
        <v>8</v>
      </c>
      <c r="F2200" s="2" t="n">
        <v>2</v>
      </c>
      <c r="G2200" s="2" t="s">
        <v>455</v>
      </c>
    </row>
    <row r="2201" customFormat="false" ht="12.8" hidden="false" customHeight="false" outlineLevel="0" collapsed="false">
      <c r="A2201" s="2" t="s">
        <v>130</v>
      </c>
      <c r="B2201" s="2" t="n">
        <v>613631</v>
      </c>
      <c r="C2201" s="3" t="n">
        <v>43708</v>
      </c>
      <c r="D2201" s="2" t="s">
        <v>49</v>
      </c>
      <c r="E2201" s="2" t="s">
        <v>2</v>
      </c>
      <c r="F2201" s="2" t="n">
        <v>0</v>
      </c>
      <c r="G2201" s="2" t="s">
        <v>3</v>
      </c>
    </row>
    <row r="2202" customFormat="false" ht="12.8" hidden="false" customHeight="false" outlineLevel="0" collapsed="false">
      <c r="A2202" s="2" t="s">
        <v>79</v>
      </c>
      <c r="B2202" s="2" t="n">
        <v>491720</v>
      </c>
      <c r="C2202" s="3" t="n">
        <v>43709</v>
      </c>
      <c r="D2202" s="2" t="s">
        <v>897</v>
      </c>
      <c r="E2202" s="2" t="s">
        <v>8</v>
      </c>
      <c r="F2202" s="2" t="n">
        <v>2</v>
      </c>
      <c r="G2202" s="2" t="s">
        <v>602</v>
      </c>
    </row>
    <row r="2203" customFormat="false" ht="12.8" hidden="false" customHeight="false" outlineLevel="0" collapsed="false">
      <c r="A2203" s="2" t="s">
        <v>130</v>
      </c>
      <c r="C2203" s="3" t="n">
        <v>43709</v>
      </c>
      <c r="D2203" s="2" t="s">
        <v>1047</v>
      </c>
      <c r="E2203" s="2" t="s">
        <v>8</v>
      </c>
      <c r="F2203" s="2" t="n">
        <v>1</v>
      </c>
      <c r="G2203" s="2" t="s">
        <v>268</v>
      </c>
    </row>
    <row r="2204" customFormat="false" ht="12.8" hidden="false" customHeight="false" outlineLevel="0" collapsed="false">
      <c r="A2204" s="2" t="s">
        <v>112</v>
      </c>
      <c r="B2204" s="2" t="n">
        <v>601969</v>
      </c>
      <c r="C2204" s="3" t="n">
        <v>43709</v>
      </c>
      <c r="D2204" s="2" t="s">
        <v>897</v>
      </c>
      <c r="E2204" s="2" t="s">
        <v>8</v>
      </c>
      <c r="F2204" s="2" t="n">
        <v>2</v>
      </c>
      <c r="G2204" s="2" t="s">
        <v>602</v>
      </c>
    </row>
    <row r="2205" customFormat="false" ht="12.8" hidden="false" customHeight="false" outlineLevel="0" collapsed="false">
      <c r="A2205" s="2" t="s">
        <v>130</v>
      </c>
      <c r="B2205" s="2" t="n">
        <v>613766</v>
      </c>
      <c r="C2205" s="3" t="n">
        <v>43710</v>
      </c>
      <c r="D2205" s="2" t="s">
        <v>49</v>
      </c>
      <c r="E2205" s="2" t="s">
        <v>2</v>
      </c>
      <c r="F2205" s="2" t="n">
        <v>0</v>
      </c>
      <c r="G2205" s="2" t="s">
        <v>3</v>
      </c>
    </row>
    <row r="2206" customFormat="false" ht="12.8" hidden="false" customHeight="false" outlineLevel="0" collapsed="false">
      <c r="A2206" s="2" t="s">
        <v>182</v>
      </c>
      <c r="B2206" s="2" t="n">
        <v>789684</v>
      </c>
      <c r="C2206" s="3" t="n">
        <v>43711</v>
      </c>
      <c r="D2206" s="2" t="s">
        <v>844</v>
      </c>
      <c r="E2206" s="2" t="s">
        <v>8</v>
      </c>
      <c r="F2206" s="2" t="n">
        <v>1</v>
      </c>
      <c r="G2206" s="2" t="s">
        <v>611</v>
      </c>
    </row>
    <row r="2207" customFormat="false" ht="12.8" hidden="false" customHeight="false" outlineLevel="0" collapsed="false">
      <c r="A2207" s="2" t="s">
        <v>79</v>
      </c>
      <c r="B2207" s="2" t="n">
        <v>491810</v>
      </c>
      <c r="C2207" s="3" t="n">
        <v>43711</v>
      </c>
      <c r="D2207" s="2" t="s">
        <v>62</v>
      </c>
      <c r="E2207" s="2" t="s">
        <v>8</v>
      </c>
      <c r="F2207" s="2" t="n">
        <v>1</v>
      </c>
      <c r="G2207" s="2" t="s">
        <v>455</v>
      </c>
    </row>
    <row r="2208" customFormat="false" ht="12.8" hidden="false" customHeight="false" outlineLevel="0" collapsed="false">
      <c r="A2208" s="2" t="s">
        <v>130</v>
      </c>
      <c r="B2208" s="2" t="n">
        <v>613842</v>
      </c>
      <c r="C2208" s="3" t="n">
        <v>43711</v>
      </c>
      <c r="D2208" s="2" t="s">
        <v>803</v>
      </c>
      <c r="E2208" s="2" t="s">
        <v>8</v>
      </c>
      <c r="F2208" s="2" t="n">
        <v>1</v>
      </c>
      <c r="G2208" s="2" t="s">
        <v>242</v>
      </c>
    </row>
    <row r="2209" customFormat="false" ht="12.8" hidden="false" customHeight="false" outlineLevel="0" collapsed="false">
      <c r="A2209" s="2" t="s">
        <v>130</v>
      </c>
      <c r="B2209" s="2" t="n">
        <v>613896</v>
      </c>
      <c r="C2209" s="3" t="n">
        <v>43712</v>
      </c>
      <c r="D2209" s="2" t="s">
        <v>56</v>
      </c>
      <c r="E2209" s="2" t="s">
        <v>8</v>
      </c>
      <c r="F2209" s="2" t="n">
        <v>2</v>
      </c>
      <c r="G2209" s="2" t="s">
        <v>977</v>
      </c>
    </row>
    <row r="2210" customFormat="false" ht="12.8" hidden="false" customHeight="false" outlineLevel="0" collapsed="false">
      <c r="A2210" s="2" t="s">
        <v>182</v>
      </c>
      <c r="B2210" s="2" t="n">
        <v>790011</v>
      </c>
      <c r="C2210" s="3" t="n">
        <v>43714</v>
      </c>
      <c r="D2210" s="2" t="s">
        <v>26</v>
      </c>
      <c r="E2210" s="2" t="s">
        <v>83</v>
      </c>
      <c r="F2210" s="2" t="s">
        <v>83</v>
      </c>
      <c r="G2210" s="2" t="s">
        <v>83</v>
      </c>
    </row>
    <row r="2211" customFormat="false" ht="12.8" hidden="false" customHeight="false" outlineLevel="0" collapsed="false">
      <c r="A2211" s="2" t="s">
        <v>130</v>
      </c>
      <c r="B2211" s="2" t="n">
        <v>613990</v>
      </c>
      <c r="C2211" s="3" t="n">
        <v>43714</v>
      </c>
      <c r="D2211" s="2" t="s">
        <v>844</v>
      </c>
      <c r="E2211" s="2" t="s">
        <v>8</v>
      </c>
      <c r="F2211" s="2" t="n">
        <v>2</v>
      </c>
      <c r="G2211" s="2" t="s">
        <v>845</v>
      </c>
    </row>
    <row r="2212" customFormat="false" ht="12.8" hidden="false" customHeight="false" outlineLevel="0" collapsed="false">
      <c r="A2212" s="2" t="s">
        <v>182</v>
      </c>
      <c r="B2212" s="2" t="n">
        <v>790641</v>
      </c>
      <c r="C2212" s="3" t="n">
        <v>43718</v>
      </c>
      <c r="D2212" s="2" t="s">
        <v>24</v>
      </c>
      <c r="E2212" s="2" t="s">
        <v>8</v>
      </c>
      <c r="F2212" s="2" t="n">
        <v>0</v>
      </c>
      <c r="G2212" s="2" t="s">
        <v>3</v>
      </c>
    </row>
    <row r="2213" customFormat="false" ht="12.8" hidden="false" customHeight="false" outlineLevel="0" collapsed="false">
      <c r="A2213" s="2" t="s">
        <v>130</v>
      </c>
      <c r="B2213" s="2" t="n">
        <v>614433</v>
      </c>
      <c r="C2213" s="3" t="n">
        <v>43719</v>
      </c>
      <c r="D2213" s="2" t="s">
        <v>1197</v>
      </c>
      <c r="E2213" s="2" t="s">
        <v>8</v>
      </c>
      <c r="F2213" s="2" t="n">
        <v>1</v>
      </c>
      <c r="G2213" s="2" t="s">
        <v>251</v>
      </c>
    </row>
    <row r="2214" customFormat="false" ht="12.8" hidden="false" customHeight="false" outlineLevel="0" collapsed="false">
      <c r="A2214" s="2" t="s">
        <v>0</v>
      </c>
      <c r="B2214" s="2" t="n">
        <v>606767</v>
      </c>
      <c r="C2214" s="3" t="n">
        <v>43720</v>
      </c>
      <c r="D2214" s="2" t="s">
        <v>709</v>
      </c>
      <c r="E2214" s="2" t="s">
        <v>8</v>
      </c>
      <c r="F2214" s="2" t="n">
        <v>2</v>
      </c>
      <c r="G2214" s="2" t="s">
        <v>608</v>
      </c>
    </row>
    <row r="2215" customFormat="false" ht="12.8" hidden="false" customHeight="false" outlineLevel="0" collapsed="false">
      <c r="A2215" s="2" t="s">
        <v>112</v>
      </c>
      <c r="C2215" s="3" t="n">
        <v>43721</v>
      </c>
      <c r="D2215" s="2" t="s">
        <v>2095</v>
      </c>
      <c r="E2215" s="2" t="s">
        <v>2</v>
      </c>
      <c r="F2215" s="2" t="n">
        <v>0</v>
      </c>
      <c r="G2215" s="2" t="s">
        <v>3</v>
      </c>
    </row>
    <row r="2216" customFormat="false" ht="12.8" hidden="false" customHeight="false" outlineLevel="0" collapsed="false">
      <c r="A2216" s="2" t="s">
        <v>160</v>
      </c>
      <c r="B2216" s="2" t="n">
        <v>373272</v>
      </c>
      <c r="C2216" s="3" t="n">
        <v>43722</v>
      </c>
      <c r="D2216" s="2" t="s">
        <v>847</v>
      </c>
      <c r="E2216" s="2" t="s">
        <v>8</v>
      </c>
      <c r="F2216" s="2" t="n">
        <v>1</v>
      </c>
      <c r="G2216" s="2" t="s">
        <v>848</v>
      </c>
    </row>
    <row r="2217" customFormat="false" ht="12.8" hidden="false" customHeight="false" outlineLevel="0" collapsed="false">
      <c r="A2217" s="2" t="s">
        <v>182</v>
      </c>
      <c r="C2217" s="3" t="n">
        <v>43727</v>
      </c>
      <c r="D2217" s="2" t="s">
        <v>982</v>
      </c>
      <c r="E2217" s="2" t="s">
        <v>2</v>
      </c>
      <c r="F2217" s="2" t="n">
        <v>0</v>
      </c>
      <c r="G2217" s="2" t="s">
        <v>3</v>
      </c>
    </row>
    <row r="2218" customFormat="false" ht="12.8" hidden="false" customHeight="false" outlineLevel="0" collapsed="false">
      <c r="A2218" s="2" t="s">
        <v>130</v>
      </c>
      <c r="B2218" s="2" t="n">
        <v>615403</v>
      </c>
      <c r="C2218" s="3" t="n">
        <v>43731</v>
      </c>
      <c r="D2218" s="2" t="s">
        <v>991</v>
      </c>
      <c r="E2218" s="2" t="s">
        <v>8</v>
      </c>
      <c r="F2218" s="2" t="n">
        <v>1</v>
      </c>
      <c r="G2218" s="2" t="s">
        <v>251</v>
      </c>
    </row>
    <row r="2219" customFormat="false" ht="12.8" hidden="false" customHeight="false" outlineLevel="0" collapsed="false">
      <c r="A2219" s="2" t="s">
        <v>79</v>
      </c>
      <c r="B2219" s="2" t="n">
        <v>402852</v>
      </c>
      <c r="C2219" s="3" t="n">
        <v>43731</v>
      </c>
      <c r="D2219" s="2" t="s">
        <v>84</v>
      </c>
      <c r="E2219" s="2" t="s">
        <v>2</v>
      </c>
      <c r="F2219" s="2" t="n">
        <v>0</v>
      </c>
      <c r="G2219" s="2" t="s">
        <v>3</v>
      </c>
    </row>
    <row r="2220" customFormat="false" ht="12.8" hidden="false" customHeight="false" outlineLevel="0" collapsed="false">
      <c r="A2220" s="2" t="s">
        <v>151</v>
      </c>
      <c r="C2220" s="3" t="n">
        <v>43732</v>
      </c>
      <c r="D2220" s="2" t="s">
        <v>87</v>
      </c>
      <c r="E2220" s="2" t="s">
        <v>2</v>
      </c>
      <c r="F2220" s="2" t="n">
        <v>0</v>
      </c>
      <c r="G2220" s="2" t="s">
        <v>3</v>
      </c>
    </row>
    <row r="2221" customFormat="false" ht="12.8" hidden="false" customHeight="false" outlineLevel="0" collapsed="false">
      <c r="A2221" s="2" t="s">
        <v>194</v>
      </c>
      <c r="C2221" s="3" t="n">
        <v>43734</v>
      </c>
      <c r="D2221" s="2" t="s">
        <v>1204</v>
      </c>
      <c r="E2221" s="2" t="s">
        <v>8</v>
      </c>
      <c r="F2221" s="2" t="n">
        <v>0</v>
      </c>
      <c r="G2221" s="2" t="s">
        <v>3</v>
      </c>
    </row>
    <row r="2222" customFormat="false" ht="12.8" hidden="false" customHeight="false" outlineLevel="0" collapsed="false">
      <c r="A2222" s="2" t="s">
        <v>151</v>
      </c>
      <c r="B2222" s="2" t="n">
        <v>643244</v>
      </c>
      <c r="C2222" s="3" t="n">
        <v>43734</v>
      </c>
      <c r="D2222" s="2" t="s">
        <v>38</v>
      </c>
      <c r="E2222" s="2" t="s">
        <v>2</v>
      </c>
      <c r="F2222" s="2" t="n">
        <v>0</v>
      </c>
      <c r="G2222" s="2" t="s">
        <v>3</v>
      </c>
    </row>
    <row r="2223" customFormat="false" ht="12.8" hidden="false" customHeight="false" outlineLevel="0" collapsed="false">
      <c r="A2223" s="2" t="s">
        <v>160</v>
      </c>
      <c r="B2223" s="2" t="n">
        <v>374221</v>
      </c>
      <c r="C2223" s="3" t="n">
        <v>43735</v>
      </c>
      <c r="D2223" s="2" t="s">
        <v>21</v>
      </c>
      <c r="E2223" s="2" t="s">
        <v>2</v>
      </c>
      <c r="F2223" s="2" t="n">
        <v>0</v>
      </c>
      <c r="G2223" s="2" t="s">
        <v>3</v>
      </c>
    </row>
    <row r="2224" customFormat="false" ht="12.8" hidden="false" customHeight="false" outlineLevel="0" collapsed="false">
      <c r="A2224" s="2" t="s">
        <v>151</v>
      </c>
      <c r="C2224" s="3" t="n">
        <v>43736</v>
      </c>
      <c r="D2224" s="2" t="s">
        <v>375</v>
      </c>
      <c r="E2224" s="2" t="s">
        <v>8</v>
      </c>
      <c r="F2224" s="2" t="n">
        <v>2</v>
      </c>
      <c r="G2224" s="2" t="s">
        <v>660</v>
      </c>
    </row>
    <row r="2225" customFormat="false" ht="12.8" hidden="false" customHeight="false" outlineLevel="0" collapsed="false">
      <c r="A2225" s="2" t="s">
        <v>151</v>
      </c>
      <c r="B2225" s="2" t="n">
        <v>634492</v>
      </c>
      <c r="C2225" s="3" t="n">
        <v>43738</v>
      </c>
      <c r="D2225" s="2" t="s">
        <v>83</v>
      </c>
      <c r="E2225" s="2" t="s">
        <v>2</v>
      </c>
      <c r="F2225" s="2" t="n">
        <v>0</v>
      </c>
      <c r="G2225" s="2" t="s">
        <v>3</v>
      </c>
    </row>
    <row r="2226" customFormat="false" ht="12.8" hidden="false" customHeight="false" outlineLevel="0" collapsed="false">
      <c r="A2226" s="2" t="s">
        <v>0</v>
      </c>
      <c r="B2226" s="2" t="n">
        <v>608840</v>
      </c>
      <c r="C2226" s="3" t="n">
        <v>43738</v>
      </c>
      <c r="D2226" s="2" t="s">
        <v>57</v>
      </c>
      <c r="E2226" s="2" t="s">
        <v>2</v>
      </c>
      <c r="F2226" s="2" t="n">
        <v>0</v>
      </c>
      <c r="G2226" s="2" t="s">
        <v>3</v>
      </c>
    </row>
    <row r="2227" customFormat="false" ht="12.8" hidden="false" customHeight="false" outlineLevel="0" collapsed="false">
      <c r="A2227" s="2" t="s">
        <v>112</v>
      </c>
      <c r="B2227" s="2" t="n">
        <v>604309</v>
      </c>
      <c r="C2227" s="3" t="n">
        <v>43738</v>
      </c>
      <c r="D2227" s="2" t="s">
        <v>1526</v>
      </c>
      <c r="E2227" s="2" t="s">
        <v>166</v>
      </c>
      <c r="F2227" s="2" t="n">
        <v>1</v>
      </c>
      <c r="G2227" s="2" t="s">
        <v>206</v>
      </c>
    </row>
    <row r="2228" customFormat="false" ht="12.8" hidden="false" customHeight="false" outlineLevel="0" collapsed="false">
      <c r="A2228" s="2" t="s">
        <v>130</v>
      </c>
      <c r="B2228" s="2" t="n">
        <v>3705</v>
      </c>
      <c r="C2228" s="3" t="n">
        <v>43738</v>
      </c>
      <c r="D2228" s="2" t="s">
        <v>49</v>
      </c>
      <c r="E2228" s="2" t="s">
        <v>2</v>
      </c>
      <c r="F2228" s="2" t="n">
        <v>0</v>
      </c>
      <c r="G2228" s="2" t="s">
        <v>3</v>
      </c>
    </row>
    <row r="2229" customFormat="false" ht="12.8" hidden="false" customHeight="false" outlineLevel="0" collapsed="false">
      <c r="A2229" s="2" t="s">
        <v>130</v>
      </c>
      <c r="B2229" s="2" t="n">
        <v>3764</v>
      </c>
      <c r="C2229" s="3" t="n">
        <v>43738</v>
      </c>
      <c r="D2229" s="2" t="s">
        <v>85</v>
      </c>
      <c r="E2229" s="2" t="s">
        <v>2</v>
      </c>
      <c r="F2229" s="2" t="n">
        <v>0</v>
      </c>
      <c r="G2229" s="2" t="s">
        <v>3</v>
      </c>
    </row>
    <row r="2230" customFormat="false" ht="12.8" hidden="false" customHeight="false" outlineLevel="0" collapsed="false">
      <c r="A2230" s="2" t="s">
        <v>130</v>
      </c>
      <c r="B2230" s="2" t="n">
        <v>3753</v>
      </c>
      <c r="C2230" s="3" t="n">
        <v>43738</v>
      </c>
      <c r="D2230" s="2" t="s">
        <v>42</v>
      </c>
      <c r="E2230" s="2" t="s">
        <v>2</v>
      </c>
      <c r="F2230" s="2" t="n">
        <v>0</v>
      </c>
      <c r="G2230" s="2" t="s">
        <v>3</v>
      </c>
    </row>
    <row r="2231" customFormat="false" ht="12.8" hidden="false" customHeight="false" outlineLevel="0" collapsed="false">
      <c r="A2231" s="2" t="s">
        <v>194</v>
      </c>
      <c r="B2231" s="2" t="n">
        <v>192</v>
      </c>
      <c r="C2231" s="3" t="n">
        <v>43739</v>
      </c>
      <c r="D2231" s="2" t="s">
        <v>25</v>
      </c>
      <c r="E2231" s="2" t="s">
        <v>2</v>
      </c>
      <c r="F2231" s="2" t="n">
        <v>0</v>
      </c>
      <c r="G2231" s="2" t="s">
        <v>3</v>
      </c>
    </row>
    <row r="2232" customFormat="false" ht="12.8" hidden="false" customHeight="false" outlineLevel="0" collapsed="false">
      <c r="A2232" s="2" t="s">
        <v>0</v>
      </c>
      <c r="C2232" s="3" t="n">
        <v>43739</v>
      </c>
      <c r="D2232" s="2" t="s">
        <v>1370</v>
      </c>
      <c r="E2232" s="2" t="s">
        <v>2</v>
      </c>
      <c r="F2232" s="2" t="n">
        <v>0</v>
      </c>
      <c r="G2232" s="2" t="s">
        <v>3</v>
      </c>
    </row>
    <row r="2233" customFormat="false" ht="12.8" hidden="false" customHeight="false" outlineLevel="0" collapsed="false">
      <c r="A2233" s="2" t="s">
        <v>0</v>
      </c>
      <c r="B2233" s="2" t="n">
        <v>431</v>
      </c>
      <c r="C2233" s="3" t="n">
        <v>43739</v>
      </c>
      <c r="D2233" s="2" t="s">
        <v>85</v>
      </c>
      <c r="E2233" s="2" t="s">
        <v>2</v>
      </c>
      <c r="F2233" s="2" t="n">
        <v>0</v>
      </c>
      <c r="G2233" s="2" t="s">
        <v>3</v>
      </c>
    </row>
    <row r="2234" customFormat="false" ht="12.8" hidden="false" customHeight="false" outlineLevel="0" collapsed="false">
      <c r="A2234" s="2" t="s">
        <v>112</v>
      </c>
      <c r="B2234" s="2" t="n">
        <v>604425</v>
      </c>
      <c r="C2234" s="3" t="n">
        <v>43740</v>
      </c>
      <c r="D2234" s="2" t="s">
        <v>1219</v>
      </c>
      <c r="E2234" s="2" t="s">
        <v>8</v>
      </c>
      <c r="F2234" s="2" t="n">
        <v>1</v>
      </c>
      <c r="G2234" s="2" t="s">
        <v>845</v>
      </c>
    </row>
    <row r="2235" customFormat="false" ht="12.8" hidden="false" customHeight="false" outlineLevel="0" collapsed="false">
      <c r="A2235" s="2" t="s">
        <v>182</v>
      </c>
      <c r="B2235" s="2" t="n">
        <v>1047</v>
      </c>
      <c r="C2235" s="3" t="n">
        <v>43740</v>
      </c>
      <c r="D2235" s="2" t="s">
        <v>13</v>
      </c>
      <c r="E2235" s="2" t="s">
        <v>2</v>
      </c>
      <c r="F2235" s="2" t="n">
        <v>0</v>
      </c>
      <c r="G2235" s="2" t="s">
        <v>3</v>
      </c>
    </row>
    <row r="2236" customFormat="false" ht="12.8" hidden="false" customHeight="false" outlineLevel="0" collapsed="false">
      <c r="A2236" s="2" t="s">
        <v>79</v>
      </c>
      <c r="B2236" s="2" t="n">
        <v>33120</v>
      </c>
      <c r="C2236" s="3" t="n">
        <v>43740</v>
      </c>
      <c r="D2236" s="2" t="s">
        <v>49</v>
      </c>
      <c r="E2236" s="2" t="s">
        <v>2</v>
      </c>
      <c r="F2236" s="2" t="n">
        <v>0</v>
      </c>
      <c r="G2236" s="2" t="s">
        <v>3</v>
      </c>
    </row>
    <row r="2237" customFormat="false" ht="12.8" hidden="false" customHeight="false" outlineLevel="0" collapsed="false">
      <c r="A2237" s="2" t="s">
        <v>0</v>
      </c>
      <c r="B2237" s="2" t="n">
        <v>1095</v>
      </c>
      <c r="C2237" s="3" t="n">
        <v>43740</v>
      </c>
      <c r="D2237" s="2" t="s">
        <v>84</v>
      </c>
      <c r="E2237" s="2" t="s">
        <v>2</v>
      </c>
      <c r="F2237" s="2" t="n">
        <v>0</v>
      </c>
      <c r="G2237" s="2" t="s">
        <v>3</v>
      </c>
    </row>
    <row r="2238" customFormat="false" ht="12.8" hidden="false" customHeight="false" outlineLevel="0" collapsed="false">
      <c r="A2238" s="2" t="s">
        <v>130</v>
      </c>
      <c r="C2238" s="3" t="n">
        <v>43740</v>
      </c>
      <c r="D2238" s="2" t="s">
        <v>49</v>
      </c>
      <c r="E2238" s="2" t="s">
        <v>2</v>
      </c>
      <c r="F2238" s="2" t="n">
        <v>0</v>
      </c>
      <c r="G2238" s="2" t="s">
        <v>3</v>
      </c>
    </row>
    <row r="2239" customFormat="false" ht="12.8" hidden="false" customHeight="false" outlineLevel="0" collapsed="false">
      <c r="A2239" s="2" t="s">
        <v>112</v>
      </c>
      <c r="B2239" s="2" t="n">
        <v>604470</v>
      </c>
      <c r="C2239" s="3" t="n">
        <v>43740</v>
      </c>
      <c r="D2239" s="2" t="s">
        <v>49</v>
      </c>
      <c r="E2239" s="2" t="s">
        <v>2</v>
      </c>
      <c r="F2239" s="2" t="n">
        <v>0</v>
      </c>
      <c r="G2239" s="2" t="s">
        <v>3</v>
      </c>
    </row>
    <row r="2240" customFormat="false" ht="12.8" hidden="false" customHeight="false" outlineLevel="0" collapsed="false">
      <c r="A2240" s="2" t="s">
        <v>151</v>
      </c>
      <c r="C2240" s="3" t="n">
        <v>43740</v>
      </c>
      <c r="D2240" s="2" t="s">
        <v>2096</v>
      </c>
      <c r="E2240" s="2" t="s">
        <v>2</v>
      </c>
      <c r="F2240" s="2" t="n">
        <v>0</v>
      </c>
      <c r="G2240" s="2" t="s">
        <v>3</v>
      </c>
    </row>
    <row r="2241" customFormat="false" ht="12.8" hidden="false" customHeight="false" outlineLevel="0" collapsed="false">
      <c r="A2241" s="2" t="s">
        <v>130</v>
      </c>
      <c r="C2241" s="3" t="n">
        <v>43740</v>
      </c>
      <c r="D2241" s="2" t="s">
        <v>56</v>
      </c>
      <c r="E2241" s="2" t="s">
        <v>8</v>
      </c>
      <c r="F2241" s="2" t="n">
        <v>2</v>
      </c>
      <c r="G2241" s="2" t="s">
        <v>611</v>
      </c>
    </row>
    <row r="2242" customFormat="false" ht="12.8" hidden="false" customHeight="false" outlineLevel="0" collapsed="false">
      <c r="A2242" s="2" t="s">
        <v>79</v>
      </c>
      <c r="B2242" s="2" t="n">
        <v>1537</v>
      </c>
      <c r="C2242" s="3" t="n">
        <v>43740</v>
      </c>
      <c r="D2242" s="2" t="s">
        <v>1290</v>
      </c>
      <c r="E2242" s="2" t="s">
        <v>8</v>
      </c>
      <c r="F2242" s="2" t="n">
        <v>0</v>
      </c>
      <c r="G2242" s="2" t="s">
        <v>3</v>
      </c>
    </row>
    <row r="2243" customFormat="false" ht="12.8" hidden="false" customHeight="false" outlineLevel="0" collapsed="false">
      <c r="A2243" s="2" t="s">
        <v>182</v>
      </c>
      <c r="B2243" s="2" t="n">
        <v>1484</v>
      </c>
      <c r="C2243" s="3" t="n">
        <v>43740</v>
      </c>
      <c r="D2243" s="2" t="s">
        <v>49</v>
      </c>
      <c r="E2243" s="2" t="s">
        <v>8</v>
      </c>
      <c r="F2243" s="2" t="n">
        <v>0</v>
      </c>
      <c r="G2243" s="2" t="s">
        <v>3</v>
      </c>
    </row>
    <row r="2244" customFormat="false" ht="12.8" hidden="false" customHeight="false" outlineLevel="0" collapsed="false">
      <c r="A2244" s="2" t="s">
        <v>0</v>
      </c>
      <c r="B2244" s="2" t="n">
        <v>1667</v>
      </c>
      <c r="C2244" s="3" t="n">
        <v>43741</v>
      </c>
      <c r="D2244" s="2" t="s">
        <v>53</v>
      </c>
      <c r="E2244" s="2" t="s">
        <v>8</v>
      </c>
      <c r="F2244" s="2" t="n">
        <v>0</v>
      </c>
      <c r="G2244" s="2" t="s">
        <v>3</v>
      </c>
    </row>
    <row r="2245" customFormat="false" ht="12.8" hidden="false" customHeight="false" outlineLevel="0" collapsed="false">
      <c r="A2245" s="2" t="s">
        <v>130</v>
      </c>
      <c r="C2245" s="3" t="n">
        <v>43741</v>
      </c>
      <c r="D2245" s="2" t="s">
        <v>49</v>
      </c>
      <c r="E2245" s="2" t="s">
        <v>2</v>
      </c>
      <c r="F2245" s="2" t="n">
        <v>0</v>
      </c>
      <c r="G2245" s="2" t="s">
        <v>3</v>
      </c>
    </row>
    <row r="2246" customFormat="false" ht="12.8" hidden="false" customHeight="false" outlineLevel="0" collapsed="false">
      <c r="A2246" s="2" t="s">
        <v>79</v>
      </c>
      <c r="B2246" s="2" t="n">
        <v>2157</v>
      </c>
      <c r="C2246" s="3" t="n">
        <v>43741</v>
      </c>
      <c r="D2246" s="2" t="s">
        <v>42</v>
      </c>
      <c r="E2246" s="2" t="s">
        <v>2</v>
      </c>
      <c r="F2246" s="2" t="n">
        <v>0</v>
      </c>
      <c r="G2246" s="2" t="s">
        <v>3</v>
      </c>
    </row>
    <row r="2247" customFormat="false" ht="12.8" hidden="false" customHeight="false" outlineLevel="0" collapsed="false">
      <c r="A2247" s="2" t="s">
        <v>160</v>
      </c>
      <c r="B2247" s="2" t="n">
        <v>2169</v>
      </c>
      <c r="C2247" s="3" t="n">
        <v>43741</v>
      </c>
      <c r="D2247" s="2" t="s">
        <v>49</v>
      </c>
      <c r="E2247" s="2" t="s">
        <v>2</v>
      </c>
      <c r="F2247" s="2" t="n">
        <v>0</v>
      </c>
      <c r="G2247" s="2" t="s">
        <v>3</v>
      </c>
    </row>
    <row r="2248" customFormat="false" ht="12.8" hidden="false" customHeight="false" outlineLevel="0" collapsed="false">
      <c r="A2248" s="2" t="s">
        <v>0</v>
      </c>
      <c r="B2248" s="2" t="n">
        <v>2197</v>
      </c>
      <c r="C2248" s="3" t="n">
        <v>43741</v>
      </c>
      <c r="D2248" s="2" t="s">
        <v>21</v>
      </c>
      <c r="E2248" s="2" t="s">
        <v>2</v>
      </c>
      <c r="F2248" s="2" t="n">
        <v>0</v>
      </c>
      <c r="G2248" s="2" t="s">
        <v>3</v>
      </c>
    </row>
    <row r="2249" customFormat="false" ht="12.8" hidden="false" customHeight="false" outlineLevel="0" collapsed="false">
      <c r="A2249" s="2" t="s">
        <v>79</v>
      </c>
      <c r="C2249" s="3" t="n">
        <v>43741</v>
      </c>
      <c r="D2249" s="2" t="s">
        <v>1234</v>
      </c>
      <c r="E2249" s="2" t="s">
        <v>8</v>
      </c>
      <c r="F2249" s="2" t="n">
        <v>1</v>
      </c>
      <c r="G2249" s="2" t="s">
        <v>531</v>
      </c>
    </row>
    <row r="2250" customFormat="false" ht="12.8" hidden="false" customHeight="false" outlineLevel="0" collapsed="false">
      <c r="A2250" s="2" t="s">
        <v>130</v>
      </c>
      <c r="B2250" s="2" t="n">
        <v>2224</v>
      </c>
      <c r="C2250" s="3" t="n">
        <v>43741</v>
      </c>
      <c r="D2250" s="2" t="s">
        <v>49</v>
      </c>
      <c r="E2250" s="2" t="s">
        <v>2</v>
      </c>
      <c r="F2250" s="2" t="n">
        <v>0</v>
      </c>
      <c r="G2250" s="2" t="s">
        <v>3</v>
      </c>
    </row>
    <row r="2251" customFormat="false" ht="12.8" hidden="false" customHeight="false" outlineLevel="0" collapsed="false">
      <c r="A2251" s="2" t="s">
        <v>182</v>
      </c>
      <c r="C2251" s="3" t="n">
        <v>43742</v>
      </c>
      <c r="D2251" s="2" t="s">
        <v>85</v>
      </c>
      <c r="E2251" s="2" t="s">
        <v>2</v>
      </c>
      <c r="F2251" s="2" t="n">
        <v>1</v>
      </c>
      <c r="G2251" s="2" t="s">
        <v>206</v>
      </c>
    </row>
    <row r="2252" customFormat="false" ht="12.8" hidden="false" customHeight="false" outlineLevel="0" collapsed="false">
      <c r="A2252" s="2" t="s">
        <v>110</v>
      </c>
      <c r="B2252" s="2" t="n">
        <v>163144</v>
      </c>
      <c r="C2252" s="3" t="n">
        <v>43742</v>
      </c>
      <c r="D2252" s="2" t="s">
        <v>49</v>
      </c>
      <c r="E2252" s="2" t="s">
        <v>2</v>
      </c>
      <c r="F2252" s="2" t="n">
        <v>0</v>
      </c>
      <c r="G2252" s="2" t="s">
        <v>3</v>
      </c>
    </row>
    <row r="2253" customFormat="false" ht="12.8" hidden="false" customHeight="false" outlineLevel="0" collapsed="false">
      <c r="A2253" s="2" t="s">
        <v>0</v>
      </c>
      <c r="C2253" s="3" t="n">
        <v>43742</v>
      </c>
    </row>
    <row r="2254" customFormat="false" ht="12.8" hidden="false" customHeight="false" outlineLevel="0" collapsed="false">
      <c r="A2254" s="2" t="s">
        <v>0</v>
      </c>
      <c r="C2254" s="3" t="n">
        <v>43742</v>
      </c>
    </row>
    <row r="2255" customFormat="false" ht="12.8" hidden="false" customHeight="false" outlineLevel="0" collapsed="false">
      <c r="A2255" s="2" t="s">
        <v>182</v>
      </c>
      <c r="B2255" s="2" t="n">
        <v>163186</v>
      </c>
      <c r="C2255" s="3" t="n">
        <v>43742</v>
      </c>
      <c r="D2255" s="2" t="s">
        <v>49</v>
      </c>
      <c r="E2255" s="2" t="s">
        <v>2</v>
      </c>
      <c r="F2255" s="2" t="n">
        <v>0</v>
      </c>
      <c r="G2255" s="2" t="s">
        <v>3</v>
      </c>
    </row>
    <row r="2256" customFormat="false" ht="12.8" hidden="false" customHeight="false" outlineLevel="0" collapsed="false">
      <c r="A2256" s="2" t="s">
        <v>112</v>
      </c>
      <c r="B2256" s="2" t="n">
        <v>604645</v>
      </c>
      <c r="C2256" s="3" t="n">
        <v>43742</v>
      </c>
      <c r="D2256" s="2" t="s">
        <v>17</v>
      </c>
      <c r="E2256" s="2" t="s">
        <v>2</v>
      </c>
      <c r="F2256" s="2" t="n">
        <v>0</v>
      </c>
      <c r="G2256" s="2" t="s">
        <v>3</v>
      </c>
    </row>
    <row r="2257" customFormat="false" ht="12.8" hidden="false" customHeight="false" outlineLevel="0" collapsed="false">
      <c r="A2257" s="2" t="s">
        <v>0</v>
      </c>
      <c r="B2257" s="2" t="n">
        <v>2662</v>
      </c>
      <c r="C2257" s="3" t="n">
        <v>43742</v>
      </c>
      <c r="D2257" s="2" t="s">
        <v>2097</v>
      </c>
      <c r="E2257" s="2" t="s">
        <v>2</v>
      </c>
      <c r="F2257" s="2" t="n">
        <v>0</v>
      </c>
      <c r="G2257" s="2" t="s">
        <v>3</v>
      </c>
    </row>
    <row r="2258" customFormat="false" ht="12.8" hidden="false" customHeight="false" outlineLevel="0" collapsed="false">
      <c r="A2258" s="2" t="s">
        <v>151</v>
      </c>
      <c r="C2258" s="3" t="n">
        <v>43742</v>
      </c>
      <c r="D2258" s="2" t="s">
        <v>157</v>
      </c>
      <c r="E2258" s="2" t="s">
        <v>8</v>
      </c>
      <c r="F2258" s="2" t="n">
        <v>0</v>
      </c>
      <c r="G2258" s="2" t="s">
        <v>3</v>
      </c>
    </row>
    <row r="2259" customFormat="false" ht="12.8" hidden="false" customHeight="false" outlineLevel="0" collapsed="false">
      <c r="A2259" s="2" t="s">
        <v>112</v>
      </c>
      <c r="C2259" s="3" t="n">
        <v>43742</v>
      </c>
      <c r="D2259" s="2" t="s">
        <v>1365</v>
      </c>
      <c r="E2259" s="2" t="s">
        <v>8</v>
      </c>
      <c r="F2259" s="2" t="n">
        <v>2</v>
      </c>
      <c r="G2259" s="6" t="s">
        <v>1366</v>
      </c>
    </row>
    <row r="2260" customFormat="false" ht="12.8" hidden="false" customHeight="false" outlineLevel="0" collapsed="false">
      <c r="A2260" s="2" t="s">
        <v>0</v>
      </c>
      <c r="B2260" s="2" t="n">
        <v>2670</v>
      </c>
      <c r="C2260" s="3" t="n">
        <v>43743</v>
      </c>
      <c r="D2260" s="2" t="s">
        <v>1845</v>
      </c>
      <c r="E2260" s="2" t="s">
        <v>2</v>
      </c>
      <c r="F2260" s="2" t="n">
        <v>0</v>
      </c>
      <c r="G2260" s="2" t="s">
        <v>3</v>
      </c>
    </row>
    <row r="2261" customFormat="false" ht="12.8" hidden="false" customHeight="false" outlineLevel="0" collapsed="false">
      <c r="A2261" s="2" t="s">
        <v>79</v>
      </c>
      <c r="B2261" s="2" t="n">
        <v>3442</v>
      </c>
      <c r="C2261" s="3" t="n">
        <v>43743</v>
      </c>
      <c r="D2261" s="2" t="s">
        <v>25</v>
      </c>
      <c r="E2261" s="2" t="s">
        <v>2</v>
      </c>
      <c r="F2261" s="2" t="n">
        <v>2</v>
      </c>
      <c r="G2261" s="2" t="s">
        <v>206</v>
      </c>
    </row>
    <row r="2262" customFormat="false" ht="12.8" hidden="false" customHeight="false" outlineLevel="0" collapsed="false">
      <c r="A2262" s="2" t="s">
        <v>112</v>
      </c>
      <c r="C2262" s="3" t="n">
        <v>43743</v>
      </c>
      <c r="D2262" s="2" t="s">
        <v>25</v>
      </c>
      <c r="E2262" s="2" t="s">
        <v>2</v>
      </c>
      <c r="F2262" s="2" t="n">
        <v>0</v>
      </c>
      <c r="G2262" s="2" t="s">
        <v>3</v>
      </c>
    </row>
    <row r="2263" customFormat="false" ht="12.8" hidden="false" customHeight="false" outlineLevel="0" collapsed="false">
      <c r="A2263" s="2" t="s">
        <v>130</v>
      </c>
      <c r="C2263" s="3" t="n">
        <v>43743</v>
      </c>
      <c r="D2263" s="2" t="s">
        <v>1284</v>
      </c>
      <c r="E2263" s="2" t="s">
        <v>8</v>
      </c>
      <c r="F2263" s="2" t="n">
        <v>0</v>
      </c>
      <c r="G2263" s="2" t="s">
        <v>3</v>
      </c>
    </row>
    <row r="2264" customFormat="false" ht="12.8" hidden="false" customHeight="false" outlineLevel="0" collapsed="false">
      <c r="A2264" s="2" t="s">
        <v>79</v>
      </c>
      <c r="B2264" s="2" t="n">
        <v>40400</v>
      </c>
      <c r="C2264" s="3" t="n">
        <v>43743</v>
      </c>
      <c r="D2264" s="2" t="s">
        <v>1072</v>
      </c>
      <c r="E2264" s="2" t="s">
        <v>2</v>
      </c>
      <c r="F2264" s="2" t="n">
        <v>0</v>
      </c>
      <c r="G2264" s="2" t="s">
        <v>3</v>
      </c>
    </row>
    <row r="2265" customFormat="false" ht="12.8" hidden="false" customHeight="false" outlineLevel="0" collapsed="false">
      <c r="A2265" s="2" t="s">
        <v>182</v>
      </c>
      <c r="B2265" s="2" t="n">
        <v>143563</v>
      </c>
      <c r="C2265" s="3" t="n">
        <v>43743</v>
      </c>
      <c r="D2265" s="2" t="s">
        <v>49</v>
      </c>
      <c r="E2265" s="2" t="s">
        <v>2</v>
      </c>
      <c r="F2265" s="2" t="n">
        <v>0</v>
      </c>
      <c r="G2265" s="2" t="s">
        <v>3</v>
      </c>
    </row>
    <row r="2266" customFormat="false" ht="12.8" hidden="false" customHeight="false" outlineLevel="0" collapsed="false">
      <c r="A2266" s="2" t="s">
        <v>110</v>
      </c>
      <c r="C2266" s="3" t="n">
        <v>43743</v>
      </c>
      <c r="D2266" s="2" t="s">
        <v>2098</v>
      </c>
      <c r="E2266" s="2" t="s">
        <v>2</v>
      </c>
      <c r="F2266" s="2" t="n">
        <v>0</v>
      </c>
      <c r="G2266" s="2" t="s">
        <v>3</v>
      </c>
    </row>
    <row r="2267" customFormat="false" ht="12.8" hidden="false" customHeight="false" outlineLevel="0" collapsed="false">
      <c r="A2267" s="2" t="s">
        <v>194</v>
      </c>
      <c r="C2267" s="3" t="n">
        <v>43743</v>
      </c>
      <c r="D2267" s="2" t="s">
        <v>987</v>
      </c>
      <c r="E2267" s="2" t="s">
        <v>8</v>
      </c>
      <c r="F2267" s="2" t="n">
        <v>1</v>
      </c>
      <c r="G2267" s="2" t="s">
        <v>242</v>
      </c>
    </row>
    <row r="2268" customFormat="false" ht="12.8" hidden="false" customHeight="false" outlineLevel="0" collapsed="false">
      <c r="A2268" s="2" t="s">
        <v>0</v>
      </c>
      <c r="B2268" s="2" t="n">
        <v>4222</v>
      </c>
      <c r="C2268" s="3" t="n">
        <v>43743</v>
      </c>
    </row>
    <row r="2269" customFormat="false" ht="12.8" hidden="false" customHeight="false" outlineLevel="0" collapsed="false">
      <c r="A2269" s="2" t="s">
        <v>182</v>
      </c>
      <c r="B2269" s="2" t="n">
        <v>3465</v>
      </c>
      <c r="C2269" s="3" t="n">
        <v>43743</v>
      </c>
      <c r="D2269" s="2" t="s">
        <v>49</v>
      </c>
      <c r="E2269" s="2" t="s">
        <v>8</v>
      </c>
      <c r="F2269" s="2" t="n">
        <v>0</v>
      </c>
      <c r="G2269" s="2" t="s">
        <v>3</v>
      </c>
    </row>
    <row r="2270" customFormat="false" ht="12.8" hidden="false" customHeight="false" outlineLevel="0" collapsed="false">
      <c r="A2270" s="2" t="s">
        <v>112</v>
      </c>
      <c r="B2270" s="2" t="n">
        <v>604799</v>
      </c>
      <c r="C2270" s="3" t="n">
        <v>43743</v>
      </c>
    </row>
    <row r="2271" customFormat="false" ht="12.8" hidden="false" customHeight="false" outlineLevel="0" collapsed="false">
      <c r="A2271" s="2" t="s">
        <v>182</v>
      </c>
      <c r="B2271" s="2" t="n">
        <v>4334</v>
      </c>
      <c r="C2271" s="3" t="n">
        <v>43743</v>
      </c>
      <c r="D2271" s="2" t="s">
        <v>49</v>
      </c>
      <c r="E2271" s="2" t="s">
        <v>8</v>
      </c>
      <c r="F2271" s="2" t="n">
        <v>1</v>
      </c>
      <c r="G2271" s="6" t="s">
        <v>2099</v>
      </c>
    </row>
    <row r="2272" customFormat="false" ht="12.8" hidden="false" customHeight="false" outlineLevel="0" collapsed="false">
      <c r="A2272" s="2" t="s">
        <v>194</v>
      </c>
      <c r="C2272" s="3" t="n">
        <v>43743</v>
      </c>
      <c r="D2272" s="2" t="s">
        <v>1113</v>
      </c>
      <c r="E2272" s="2" t="s">
        <v>2</v>
      </c>
      <c r="F2272" s="2" t="n">
        <v>1</v>
      </c>
      <c r="G2272" s="2" t="s">
        <v>531</v>
      </c>
    </row>
    <row r="2273" customFormat="false" ht="12.8" hidden="false" customHeight="false" outlineLevel="0" collapsed="false">
      <c r="A2273" s="2" t="s">
        <v>130</v>
      </c>
      <c r="B2273" s="2" t="n">
        <v>4531</v>
      </c>
      <c r="C2273" s="3" t="n">
        <v>43744</v>
      </c>
      <c r="D2273" s="2" t="s">
        <v>49</v>
      </c>
      <c r="E2273" s="2" t="s">
        <v>8</v>
      </c>
      <c r="F2273" s="2" t="n">
        <v>0</v>
      </c>
      <c r="G2273" s="2" t="s">
        <v>3</v>
      </c>
    </row>
    <row r="2274" customFormat="false" ht="12.8" hidden="false" customHeight="false" outlineLevel="0" collapsed="false">
      <c r="A2274" s="2" t="s">
        <v>194</v>
      </c>
      <c r="C2274" s="3" t="n">
        <v>43744</v>
      </c>
      <c r="D2274" s="2" t="s">
        <v>62</v>
      </c>
      <c r="E2274" s="2" t="s">
        <v>8</v>
      </c>
      <c r="F2274" s="2" t="n">
        <v>0</v>
      </c>
      <c r="G2274" s="2" t="s">
        <v>3</v>
      </c>
    </row>
    <row r="2275" customFormat="false" ht="12.8" hidden="false" customHeight="false" outlineLevel="0" collapsed="false">
      <c r="A2275" s="2" t="s">
        <v>130</v>
      </c>
      <c r="B2275" s="2" t="n">
        <v>4573</v>
      </c>
      <c r="C2275" s="3" t="n">
        <v>43744</v>
      </c>
      <c r="D2275" s="2" t="s">
        <v>1237</v>
      </c>
      <c r="E2275" s="2" t="s">
        <v>2</v>
      </c>
      <c r="F2275" s="2" t="n">
        <v>2</v>
      </c>
      <c r="G2275" s="2" t="s">
        <v>242</v>
      </c>
    </row>
    <row r="2276" customFormat="false" ht="12.8" hidden="false" customHeight="false" outlineLevel="0" collapsed="false">
      <c r="A2276" s="2" t="s">
        <v>194</v>
      </c>
      <c r="C2276" s="3" t="n">
        <v>43744</v>
      </c>
      <c r="D2276" s="2" t="s">
        <v>1320</v>
      </c>
      <c r="E2276" s="2" t="s">
        <v>8</v>
      </c>
      <c r="F2276" s="2" t="n">
        <v>1</v>
      </c>
      <c r="G2276" s="2" t="s">
        <v>211</v>
      </c>
    </row>
    <row r="2277" customFormat="false" ht="12.8" hidden="false" customHeight="false" outlineLevel="0" collapsed="false">
      <c r="A2277" s="2" t="s">
        <v>112</v>
      </c>
      <c r="B2277" s="2" t="n">
        <v>604805</v>
      </c>
      <c r="C2277" s="3" t="n">
        <v>43744</v>
      </c>
      <c r="D2277" s="2" t="s">
        <v>1552</v>
      </c>
      <c r="E2277" s="2" t="s">
        <v>2</v>
      </c>
      <c r="F2277" s="2" t="n">
        <v>0</v>
      </c>
      <c r="G2277" s="2" t="s">
        <v>3</v>
      </c>
    </row>
    <row r="2278" customFormat="false" ht="12.8" hidden="false" customHeight="false" outlineLevel="0" collapsed="false">
      <c r="A2278" s="2" t="s">
        <v>0</v>
      </c>
      <c r="B2278" s="2" t="n">
        <v>4814</v>
      </c>
      <c r="C2278" s="3" t="n">
        <v>43745</v>
      </c>
      <c r="D2278" s="2" t="s">
        <v>62</v>
      </c>
      <c r="E2278" s="2" t="s">
        <v>8</v>
      </c>
      <c r="F2278" s="2" t="n">
        <v>1</v>
      </c>
      <c r="G2278" s="2" t="s">
        <v>1296</v>
      </c>
    </row>
    <row r="2279" customFormat="false" ht="12.8" hidden="false" customHeight="false" outlineLevel="0" collapsed="false">
      <c r="A2279" s="2" t="s">
        <v>110</v>
      </c>
      <c r="B2279" s="2" t="n">
        <v>163678</v>
      </c>
      <c r="C2279" s="3" t="n">
        <v>43745</v>
      </c>
      <c r="D2279" s="2" t="s">
        <v>383</v>
      </c>
      <c r="E2279" s="2" t="s">
        <v>8</v>
      </c>
      <c r="F2279" s="2" t="s">
        <v>83</v>
      </c>
      <c r="G2279" s="2" t="s">
        <v>83</v>
      </c>
    </row>
    <row r="2280" customFormat="false" ht="12.8" hidden="false" customHeight="false" outlineLevel="0" collapsed="false">
      <c r="A2280" s="2" t="s">
        <v>0</v>
      </c>
      <c r="B2280" s="2" t="n">
        <v>4915</v>
      </c>
      <c r="C2280" s="3" t="n">
        <v>43745</v>
      </c>
      <c r="D2280" s="2" t="s">
        <v>158</v>
      </c>
      <c r="E2280" s="2" t="s">
        <v>8</v>
      </c>
      <c r="F2280" s="2" t="n">
        <v>1</v>
      </c>
      <c r="G2280" s="2" t="s">
        <v>436</v>
      </c>
    </row>
    <row r="2281" customFormat="false" ht="12.8" hidden="false" customHeight="false" outlineLevel="0" collapsed="false">
      <c r="A2281" s="2" t="s">
        <v>79</v>
      </c>
      <c r="C2281" s="3" t="n">
        <v>43745</v>
      </c>
      <c r="D2281" s="2" t="s">
        <v>49</v>
      </c>
      <c r="E2281" s="2" t="s">
        <v>2</v>
      </c>
      <c r="F2281" s="2" t="n">
        <v>0</v>
      </c>
      <c r="G2281" s="2" t="s">
        <v>3</v>
      </c>
    </row>
    <row r="2282" customFormat="false" ht="12.8" hidden="false" customHeight="false" outlineLevel="0" collapsed="false">
      <c r="A2282" s="2" t="s">
        <v>112</v>
      </c>
      <c r="C2282" s="3" t="n">
        <v>43745</v>
      </c>
      <c r="D2282" s="2" t="s">
        <v>1333</v>
      </c>
      <c r="E2282" s="2" t="s">
        <v>2</v>
      </c>
      <c r="F2282" s="2" t="n">
        <v>0</v>
      </c>
      <c r="G2282" s="2" t="s">
        <v>3</v>
      </c>
    </row>
    <row r="2283" customFormat="false" ht="12.8" hidden="false" customHeight="false" outlineLevel="0" collapsed="false">
      <c r="A2283" s="2" t="s">
        <v>112</v>
      </c>
      <c r="C2283" s="3" t="n">
        <v>43745</v>
      </c>
      <c r="D2283" s="2" t="s">
        <v>99</v>
      </c>
      <c r="E2283" s="2" t="s">
        <v>2</v>
      </c>
      <c r="F2283" s="2" t="n">
        <v>0</v>
      </c>
      <c r="G2283" s="2" t="s">
        <v>3</v>
      </c>
    </row>
    <row r="2284" customFormat="false" ht="12.8" hidden="false" customHeight="false" outlineLevel="0" collapsed="false">
      <c r="A2284" s="2" t="s">
        <v>112</v>
      </c>
      <c r="C2284" s="3" t="n">
        <v>43745</v>
      </c>
      <c r="E2284" s="2" t="s">
        <v>8</v>
      </c>
      <c r="F2284" s="2" t="n">
        <v>1</v>
      </c>
      <c r="G2284" s="2" t="s">
        <v>284</v>
      </c>
    </row>
    <row r="2285" customFormat="false" ht="12.8" hidden="false" customHeight="false" outlineLevel="0" collapsed="false">
      <c r="A2285" s="2" t="s">
        <v>151</v>
      </c>
      <c r="B2285" s="2" t="n">
        <v>5281</v>
      </c>
      <c r="C2285" s="3" t="n">
        <v>43745</v>
      </c>
      <c r="D2285" s="2" t="s">
        <v>711</v>
      </c>
      <c r="E2285" s="2" t="s">
        <v>8</v>
      </c>
      <c r="F2285" s="2" t="n">
        <v>2</v>
      </c>
      <c r="G2285" s="2" t="s">
        <v>713</v>
      </c>
    </row>
    <row r="2286" customFormat="false" ht="12.8" hidden="false" customHeight="false" outlineLevel="0" collapsed="false">
      <c r="A2286" s="2" t="s">
        <v>0</v>
      </c>
      <c r="B2286" s="2" t="n">
        <v>5312</v>
      </c>
      <c r="C2286" s="3" t="n">
        <v>43745</v>
      </c>
      <c r="D2286" s="2" t="s">
        <v>25</v>
      </c>
      <c r="E2286" s="2" t="s">
        <v>8</v>
      </c>
      <c r="F2286" s="2" t="n">
        <v>0</v>
      </c>
      <c r="G2286" s="2" t="s">
        <v>3</v>
      </c>
    </row>
    <row r="2287" customFormat="false" ht="12.8" hidden="false" customHeight="false" outlineLevel="0" collapsed="false">
      <c r="A2287" s="2" t="s">
        <v>112</v>
      </c>
      <c r="C2287" s="3" t="n">
        <v>43745</v>
      </c>
      <c r="D2287" s="2" t="s">
        <v>56</v>
      </c>
      <c r="E2287" s="2" t="s">
        <v>8</v>
      </c>
      <c r="F2287" s="2" t="n">
        <v>1</v>
      </c>
      <c r="G2287" s="2" t="s">
        <v>211</v>
      </c>
    </row>
    <row r="2288" customFormat="false" ht="12.8" hidden="false" customHeight="false" outlineLevel="0" collapsed="false">
      <c r="A2288" s="2" t="s">
        <v>112</v>
      </c>
      <c r="B2288" s="2" t="n">
        <v>604942</v>
      </c>
      <c r="C2288" s="3" t="n">
        <v>43746</v>
      </c>
      <c r="D2288" s="2" t="s">
        <v>62</v>
      </c>
      <c r="E2288" s="2" t="s">
        <v>8</v>
      </c>
      <c r="F2288" s="2" t="n">
        <v>1</v>
      </c>
      <c r="G2288" s="2" t="s">
        <v>1297</v>
      </c>
    </row>
    <row r="2289" customFormat="false" ht="12.8" hidden="false" customHeight="false" outlineLevel="0" collapsed="false">
      <c r="A2289" s="2" t="s">
        <v>112</v>
      </c>
      <c r="B2289" s="2" t="n">
        <v>604952</v>
      </c>
      <c r="C2289" s="3" t="n">
        <v>43746</v>
      </c>
      <c r="D2289" s="2" t="s">
        <v>1237</v>
      </c>
      <c r="E2289" s="2" t="s">
        <v>166</v>
      </c>
      <c r="F2289" s="2" t="n">
        <v>3</v>
      </c>
      <c r="G2289" s="6" t="s">
        <v>1239</v>
      </c>
    </row>
    <row r="2290" customFormat="false" ht="12.8" hidden="false" customHeight="false" outlineLevel="0" collapsed="false">
      <c r="A2290" s="2" t="s">
        <v>110</v>
      </c>
      <c r="B2290" s="2" t="n">
        <v>163969</v>
      </c>
      <c r="C2290" s="3" t="n">
        <v>43746</v>
      </c>
      <c r="D2290" s="2" t="s">
        <v>84</v>
      </c>
      <c r="E2290" s="2" t="s">
        <v>2</v>
      </c>
      <c r="F2290" s="2" t="n">
        <v>0</v>
      </c>
      <c r="G2290" s="2" t="s">
        <v>3</v>
      </c>
    </row>
    <row r="2291" customFormat="false" ht="12.8" hidden="false" customHeight="false" outlineLevel="0" collapsed="false">
      <c r="A2291" s="2" t="s">
        <v>160</v>
      </c>
      <c r="B2291" s="2" t="n">
        <v>5812</v>
      </c>
      <c r="C2291" s="3" t="n">
        <v>43746</v>
      </c>
      <c r="D2291" s="2" t="s">
        <v>55</v>
      </c>
      <c r="E2291" s="2" t="s">
        <v>2</v>
      </c>
      <c r="F2291" s="2" t="n">
        <v>0</v>
      </c>
      <c r="G2291" s="2" t="s">
        <v>3</v>
      </c>
    </row>
    <row r="2292" customFormat="false" ht="12.8" hidden="false" customHeight="false" outlineLevel="0" collapsed="false">
      <c r="A2292" s="2" t="s">
        <v>79</v>
      </c>
      <c r="B2292" s="2" t="n">
        <v>6042</v>
      </c>
      <c r="C2292" s="3" t="n">
        <v>43746</v>
      </c>
      <c r="D2292" s="2" t="s">
        <v>92</v>
      </c>
      <c r="E2292" s="2" t="s">
        <v>2</v>
      </c>
      <c r="F2292" s="2" t="n">
        <v>0</v>
      </c>
      <c r="G2292" s="2" t="s">
        <v>3</v>
      </c>
    </row>
    <row r="2293" customFormat="false" ht="12.8" hidden="false" customHeight="false" outlineLevel="0" collapsed="false">
      <c r="A2293" s="2" t="s">
        <v>0</v>
      </c>
      <c r="B2293" s="2" t="n">
        <v>6066</v>
      </c>
      <c r="C2293" s="3" t="n">
        <v>43746</v>
      </c>
      <c r="D2293" s="2" t="s">
        <v>42</v>
      </c>
      <c r="E2293" s="2" t="s">
        <v>2</v>
      </c>
      <c r="F2293" s="2" t="n">
        <v>0</v>
      </c>
      <c r="G2293" s="2" t="s">
        <v>3</v>
      </c>
    </row>
    <row r="2294" customFormat="false" ht="12.8" hidden="false" customHeight="false" outlineLevel="0" collapsed="false">
      <c r="A2294" s="2" t="s">
        <v>112</v>
      </c>
      <c r="B2294" s="2" t="n">
        <v>604999</v>
      </c>
      <c r="C2294" s="3" t="n">
        <v>43746</v>
      </c>
      <c r="D2294" s="2" t="s">
        <v>152</v>
      </c>
      <c r="E2294" s="2" t="s">
        <v>2</v>
      </c>
      <c r="F2294" s="2" t="n">
        <v>0</v>
      </c>
      <c r="G2294" s="2" t="s">
        <v>3</v>
      </c>
    </row>
    <row r="2295" customFormat="false" ht="12.8" hidden="false" customHeight="false" outlineLevel="0" collapsed="false">
      <c r="A2295" s="2" t="s">
        <v>130</v>
      </c>
      <c r="B2295" s="2" t="n">
        <v>6089</v>
      </c>
      <c r="C2295" s="3" t="n">
        <v>43746</v>
      </c>
      <c r="D2295" s="2" t="s">
        <v>43</v>
      </c>
      <c r="E2295" s="2" t="s">
        <v>2</v>
      </c>
      <c r="F2295" s="2" t="n">
        <v>0</v>
      </c>
      <c r="G2295" s="2" t="s">
        <v>3</v>
      </c>
    </row>
    <row r="2296" customFormat="false" ht="12.8" hidden="false" customHeight="false" outlineLevel="0" collapsed="false">
      <c r="A2296" s="2" t="s">
        <v>112</v>
      </c>
      <c r="B2296" s="2" t="n">
        <v>605004</v>
      </c>
      <c r="C2296" s="3" t="n">
        <v>43746</v>
      </c>
      <c r="D2296" s="2" t="s">
        <v>25</v>
      </c>
      <c r="E2296" s="2" t="s">
        <v>8</v>
      </c>
      <c r="F2296" s="2" t="n">
        <v>1</v>
      </c>
      <c r="G2296" s="2" t="s">
        <v>211</v>
      </c>
    </row>
    <row r="2297" customFormat="false" ht="12.8" hidden="false" customHeight="false" outlineLevel="0" collapsed="false">
      <c r="A2297" s="2" t="s">
        <v>160</v>
      </c>
      <c r="B2297" s="2" t="n">
        <v>6231</v>
      </c>
      <c r="C2297" s="3" t="n">
        <v>43746</v>
      </c>
      <c r="D2297" s="2" t="s">
        <v>56</v>
      </c>
      <c r="E2297" s="2" t="s">
        <v>8</v>
      </c>
      <c r="F2297" s="2" t="n">
        <v>1</v>
      </c>
      <c r="G2297" s="2" t="s">
        <v>206</v>
      </c>
    </row>
    <row r="2298" customFormat="false" ht="12.8" hidden="false" customHeight="false" outlineLevel="0" collapsed="false">
      <c r="A2298" s="2" t="s">
        <v>160</v>
      </c>
      <c r="B2298" s="2" t="n">
        <v>6456</v>
      </c>
      <c r="C2298" s="2" t="s">
        <v>525</v>
      </c>
      <c r="D2298" s="2" t="s">
        <v>49</v>
      </c>
      <c r="E2298" s="2" t="s">
        <v>8</v>
      </c>
      <c r="F2298" s="2" t="n">
        <v>1</v>
      </c>
      <c r="G2298" s="2" t="s">
        <v>526</v>
      </c>
    </row>
    <row r="2299" customFormat="false" ht="12.8" hidden="false" customHeight="false" outlineLevel="0" collapsed="false">
      <c r="A2299" s="2" t="s">
        <v>0</v>
      </c>
      <c r="B2299" s="2" t="n">
        <v>6428</v>
      </c>
      <c r="C2299" s="2" t="s">
        <v>525</v>
      </c>
      <c r="D2299" s="2" t="s">
        <v>152</v>
      </c>
      <c r="E2299" s="2" t="s">
        <v>8</v>
      </c>
      <c r="F2299" s="2" t="n">
        <v>1</v>
      </c>
      <c r="G2299" s="2" t="s">
        <v>526</v>
      </c>
    </row>
    <row r="2300" customFormat="false" ht="12.8" hidden="false" customHeight="false" outlineLevel="0" collapsed="false">
      <c r="A2300" s="2" t="s">
        <v>160</v>
      </c>
      <c r="B2300" s="2" t="n">
        <v>6381</v>
      </c>
      <c r="C2300" s="2" t="s">
        <v>525</v>
      </c>
      <c r="D2300" s="2" t="s">
        <v>62</v>
      </c>
      <c r="E2300" s="2" t="s">
        <v>8</v>
      </c>
      <c r="F2300" s="2" t="n">
        <v>1</v>
      </c>
      <c r="G2300" s="2" t="s">
        <v>242</v>
      </c>
    </row>
    <row r="2301" customFormat="false" ht="12.8" hidden="false" customHeight="false" outlineLevel="0" collapsed="false">
      <c r="A2301" s="2" t="s">
        <v>0</v>
      </c>
      <c r="C2301" s="2" t="s">
        <v>525</v>
      </c>
      <c r="D2301" s="2" t="s">
        <v>84</v>
      </c>
      <c r="E2301" s="2" t="s">
        <v>8</v>
      </c>
      <c r="F2301" s="2" t="n">
        <v>0</v>
      </c>
      <c r="G2301" s="2" t="s">
        <v>3</v>
      </c>
    </row>
    <row r="2302" customFormat="false" ht="12.8" hidden="false" customHeight="false" outlineLevel="0" collapsed="false">
      <c r="A2302" s="2" t="s">
        <v>112</v>
      </c>
      <c r="C2302" s="2" t="s">
        <v>525</v>
      </c>
      <c r="D2302" s="2" t="s">
        <v>1770</v>
      </c>
      <c r="E2302" s="2" t="s">
        <v>2</v>
      </c>
      <c r="F2302" s="2" t="n">
        <v>0</v>
      </c>
      <c r="G2302" s="2" t="s">
        <v>3</v>
      </c>
    </row>
    <row r="2303" customFormat="false" ht="12.8" hidden="false" customHeight="false" outlineLevel="0" collapsed="false">
      <c r="A2303" s="2" t="s">
        <v>79</v>
      </c>
      <c r="B2303" s="2" t="n">
        <v>6751</v>
      </c>
      <c r="C2303" s="2" t="s">
        <v>525</v>
      </c>
      <c r="D2303" s="2" t="s">
        <v>115</v>
      </c>
      <c r="E2303" s="2" t="s">
        <v>2</v>
      </c>
      <c r="F2303" s="2" t="n">
        <v>0</v>
      </c>
      <c r="G2303" s="2" t="s">
        <v>3</v>
      </c>
    </row>
    <row r="2304" customFormat="false" ht="12.8" hidden="false" customHeight="false" outlineLevel="0" collapsed="false">
      <c r="A2304" s="2" t="s">
        <v>0</v>
      </c>
      <c r="B2304" s="2" t="n">
        <v>6890</v>
      </c>
      <c r="C2304" s="3" t="n">
        <v>43748</v>
      </c>
      <c r="D2304" s="2" t="s">
        <v>383</v>
      </c>
      <c r="E2304" s="2" t="s">
        <v>2</v>
      </c>
      <c r="F2304" s="2" t="n">
        <v>0</v>
      </c>
      <c r="G2304" s="2" t="s">
        <v>3</v>
      </c>
    </row>
    <row r="2305" customFormat="false" ht="12.8" hidden="false" customHeight="false" outlineLevel="0" collapsed="false">
      <c r="A2305" s="2" t="s">
        <v>79</v>
      </c>
      <c r="B2305" s="2" t="n">
        <v>697567</v>
      </c>
      <c r="C2305" s="3" t="n">
        <v>43748</v>
      </c>
      <c r="E2305" s="2" t="s">
        <v>8</v>
      </c>
      <c r="F2305" s="2" t="n">
        <v>0</v>
      </c>
      <c r="G2305" s="2" t="s">
        <v>3</v>
      </c>
    </row>
    <row r="2306" customFormat="false" ht="12.8" hidden="false" customHeight="false" outlineLevel="0" collapsed="false">
      <c r="A2306" s="2" t="s">
        <v>79</v>
      </c>
      <c r="B2306" s="2" t="n">
        <v>6944</v>
      </c>
      <c r="C2306" s="3" t="n">
        <v>43748</v>
      </c>
      <c r="D2306" s="2" t="s">
        <v>49</v>
      </c>
      <c r="E2306" s="2" t="s">
        <v>8</v>
      </c>
      <c r="F2306" s="2" t="n">
        <v>0</v>
      </c>
      <c r="G2306" s="2" t="s">
        <v>3</v>
      </c>
    </row>
    <row r="2307" customFormat="false" ht="12.8" hidden="false" customHeight="false" outlineLevel="0" collapsed="false">
      <c r="A2307" s="2" t="s">
        <v>79</v>
      </c>
      <c r="B2307" s="2" t="n">
        <v>7557</v>
      </c>
      <c r="C2307" s="3" t="n">
        <v>43748</v>
      </c>
      <c r="D2307" s="2" t="s">
        <v>152</v>
      </c>
      <c r="E2307" s="2" t="s">
        <v>2</v>
      </c>
      <c r="F2307" s="2" t="n">
        <v>0</v>
      </c>
      <c r="G2307" s="2" t="s">
        <v>3</v>
      </c>
    </row>
    <row r="2308" customFormat="false" ht="12.8" hidden="false" customHeight="false" outlineLevel="0" collapsed="false">
      <c r="A2308" s="2" t="s">
        <v>182</v>
      </c>
      <c r="B2308" s="2" t="n">
        <v>7467</v>
      </c>
      <c r="C2308" s="3" t="n">
        <v>43748</v>
      </c>
      <c r="D2308" s="2" t="s">
        <v>2100</v>
      </c>
      <c r="E2308" s="2" t="s">
        <v>2</v>
      </c>
      <c r="F2308" s="2" t="n">
        <v>0</v>
      </c>
      <c r="G2308" s="2" t="s">
        <v>3</v>
      </c>
    </row>
    <row r="2309" customFormat="false" ht="12.8" hidden="false" customHeight="false" outlineLevel="0" collapsed="false">
      <c r="A2309" s="2" t="s">
        <v>79</v>
      </c>
      <c r="B2309" s="2" t="n">
        <v>7605</v>
      </c>
      <c r="C2309" s="3" t="n">
        <v>43748</v>
      </c>
      <c r="D2309" s="2" t="s">
        <v>739</v>
      </c>
      <c r="E2309" s="2" t="s">
        <v>8</v>
      </c>
      <c r="F2309" s="2" t="n">
        <v>1</v>
      </c>
      <c r="G2309" s="2" t="s">
        <v>740</v>
      </c>
    </row>
    <row r="2310" customFormat="false" ht="12.8" hidden="false" customHeight="false" outlineLevel="0" collapsed="false">
      <c r="A2310" s="2" t="s">
        <v>79</v>
      </c>
      <c r="B2310" s="2" t="n">
        <v>7598</v>
      </c>
      <c r="C2310" s="3" t="n">
        <v>43748</v>
      </c>
      <c r="D2310" s="2" t="s">
        <v>42</v>
      </c>
      <c r="E2310" s="2" t="s">
        <v>2</v>
      </c>
      <c r="F2310" s="2" t="n">
        <v>0</v>
      </c>
      <c r="G2310" s="2" t="s">
        <v>3</v>
      </c>
    </row>
    <row r="2311" customFormat="false" ht="12.8" hidden="false" customHeight="false" outlineLevel="0" collapsed="false">
      <c r="A2311" s="2" t="s">
        <v>0</v>
      </c>
      <c r="B2311" s="2" t="n">
        <v>7646</v>
      </c>
      <c r="C2311" s="3" t="n">
        <v>43748</v>
      </c>
      <c r="D2311" s="2" t="s">
        <v>49</v>
      </c>
      <c r="E2311" s="2" t="s">
        <v>2</v>
      </c>
      <c r="F2311" s="2" t="n">
        <v>0</v>
      </c>
      <c r="G2311" s="2" t="s">
        <v>3</v>
      </c>
    </row>
    <row r="2312" customFormat="false" ht="12.8" hidden="false" customHeight="false" outlineLevel="0" collapsed="false">
      <c r="A2312" s="2" t="s">
        <v>112</v>
      </c>
      <c r="C2312" s="3" t="n">
        <v>43748</v>
      </c>
      <c r="D2312" s="2" t="s">
        <v>49</v>
      </c>
      <c r="E2312" s="2" t="s">
        <v>2</v>
      </c>
      <c r="F2312" s="2" t="n">
        <v>0</v>
      </c>
      <c r="G2312" s="2" t="s">
        <v>3</v>
      </c>
    </row>
    <row r="2313" customFormat="false" ht="12.8" hidden="false" customHeight="false" outlineLevel="0" collapsed="false">
      <c r="A2313" s="2" t="s">
        <v>79</v>
      </c>
      <c r="B2313" s="2" t="n">
        <v>7715</v>
      </c>
      <c r="C2313" s="3" t="n">
        <v>43748</v>
      </c>
      <c r="D2313" s="2" t="s">
        <v>49</v>
      </c>
      <c r="E2313" s="2" t="s">
        <v>2</v>
      </c>
      <c r="F2313" s="2" t="n">
        <v>0</v>
      </c>
      <c r="G2313" s="2" t="s">
        <v>3</v>
      </c>
    </row>
    <row r="2314" customFormat="false" ht="12.8" hidden="false" customHeight="false" outlineLevel="0" collapsed="false">
      <c r="A2314" s="2" t="s">
        <v>112</v>
      </c>
      <c r="C2314" s="3" t="n">
        <v>43748</v>
      </c>
      <c r="D2314" s="2" t="s">
        <v>53</v>
      </c>
      <c r="E2314" s="2" t="s">
        <v>8</v>
      </c>
      <c r="F2314" s="2" t="n">
        <v>0</v>
      </c>
      <c r="G2314" s="2" t="s">
        <v>3</v>
      </c>
    </row>
    <row r="2315" customFormat="false" ht="12.8" hidden="false" customHeight="false" outlineLevel="0" collapsed="false">
      <c r="A2315" s="2" t="s">
        <v>79</v>
      </c>
      <c r="B2315" s="2" t="n">
        <v>7664</v>
      </c>
      <c r="C2315" s="3" t="n">
        <v>43748</v>
      </c>
      <c r="D2315" s="2" t="s">
        <v>56</v>
      </c>
      <c r="E2315" s="2" t="s">
        <v>8</v>
      </c>
      <c r="F2315" s="2" t="s">
        <v>83</v>
      </c>
      <c r="G2315" s="2" t="s">
        <v>83</v>
      </c>
    </row>
    <row r="2316" customFormat="false" ht="12.8" hidden="false" customHeight="false" outlineLevel="0" collapsed="false">
      <c r="A2316" s="2" t="s">
        <v>79</v>
      </c>
      <c r="B2316" s="2" t="n">
        <v>7760</v>
      </c>
      <c r="C2316" s="3" t="n">
        <v>43748</v>
      </c>
      <c r="D2316" s="2" t="s">
        <v>84</v>
      </c>
      <c r="E2316" s="2" t="s">
        <v>2</v>
      </c>
      <c r="F2316" s="2" t="n">
        <v>0</v>
      </c>
      <c r="G2316" s="2" t="s">
        <v>3</v>
      </c>
    </row>
    <row r="2317" customFormat="false" ht="12.8" hidden="false" customHeight="false" outlineLevel="0" collapsed="false">
      <c r="A2317" s="2" t="s">
        <v>79</v>
      </c>
      <c r="B2317" s="2" t="n">
        <v>7822</v>
      </c>
      <c r="C2317" s="3" t="n">
        <v>43749</v>
      </c>
      <c r="D2317" s="2" t="s">
        <v>197</v>
      </c>
      <c r="E2317" s="2" t="s">
        <v>8</v>
      </c>
      <c r="F2317" s="2" t="n">
        <v>0</v>
      </c>
      <c r="G2317" s="2" t="s">
        <v>3</v>
      </c>
    </row>
    <row r="2318" customFormat="false" ht="12.8" hidden="false" customHeight="false" outlineLevel="0" collapsed="false">
      <c r="A2318" s="2" t="s">
        <v>0</v>
      </c>
      <c r="B2318" s="2" t="n">
        <v>7940</v>
      </c>
      <c r="C2318" s="3" t="n">
        <v>43749</v>
      </c>
      <c r="D2318" s="2" t="s">
        <v>1246</v>
      </c>
      <c r="E2318" s="2" t="s">
        <v>8</v>
      </c>
      <c r="F2318" s="2" t="n">
        <v>2</v>
      </c>
      <c r="G2318" s="2" t="s">
        <v>966</v>
      </c>
    </row>
    <row r="2319" customFormat="false" ht="12.8" hidden="false" customHeight="false" outlineLevel="0" collapsed="false">
      <c r="A2319" s="2" t="s">
        <v>130</v>
      </c>
      <c r="B2319" s="2" t="n">
        <v>8164</v>
      </c>
      <c r="C2319" s="3" t="n">
        <v>43749</v>
      </c>
      <c r="D2319" s="2" t="s">
        <v>45</v>
      </c>
      <c r="E2319" s="2" t="s">
        <v>2</v>
      </c>
      <c r="F2319" s="2" t="n">
        <v>0</v>
      </c>
      <c r="G2319" s="2" t="s">
        <v>3</v>
      </c>
    </row>
    <row r="2320" customFormat="false" ht="12.8" hidden="false" customHeight="false" outlineLevel="0" collapsed="false">
      <c r="A2320" s="2" t="s">
        <v>130</v>
      </c>
      <c r="C2320" s="3" t="n">
        <v>43749</v>
      </c>
      <c r="D2320" s="2" t="s">
        <v>2101</v>
      </c>
      <c r="E2320" s="2" t="s">
        <v>2</v>
      </c>
      <c r="F2320" s="2" t="n">
        <v>0</v>
      </c>
      <c r="G2320" s="2" t="s">
        <v>3</v>
      </c>
    </row>
    <row r="2321" customFormat="false" ht="12.8" hidden="false" customHeight="false" outlineLevel="0" collapsed="false">
      <c r="A2321" s="2" t="s">
        <v>79</v>
      </c>
      <c r="B2321" s="2" t="n">
        <v>8238</v>
      </c>
      <c r="C2321" s="3" t="n">
        <v>43749</v>
      </c>
      <c r="D2321" s="2" t="s">
        <v>152</v>
      </c>
      <c r="E2321" s="2" t="s">
        <v>2</v>
      </c>
      <c r="F2321" s="2" t="n">
        <v>0</v>
      </c>
      <c r="G2321" s="2" t="s">
        <v>3</v>
      </c>
    </row>
    <row r="2322" customFormat="false" ht="12.8" hidden="false" customHeight="false" outlineLevel="0" collapsed="false">
      <c r="A2322" s="2" t="s">
        <v>112</v>
      </c>
      <c r="B2322" s="2" t="n">
        <v>605243</v>
      </c>
      <c r="C2322" s="3" t="n">
        <v>43749</v>
      </c>
      <c r="D2322" s="2" t="s">
        <v>25</v>
      </c>
      <c r="E2322" s="2" t="s">
        <v>8</v>
      </c>
      <c r="F2322" s="2" t="n">
        <v>1</v>
      </c>
      <c r="G2322" s="2" t="s">
        <v>268</v>
      </c>
    </row>
    <row r="2323" customFormat="false" ht="12.8" hidden="false" customHeight="false" outlineLevel="0" collapsed="false">
      <c r="A2323" s="2" t="s">
        <v>130</v>
      </c>
      <c r="C2323" s="3" t="n">
        <v>43749</v>
      </c>
    </row>
    <row r="2324" customFormat="false" ht="12.8" hidden="false" customHeight="false" outlineLevel="0" collapsed="false">
      <c r="A2324" s="2" t="s">
        <v>160</v>
      </c>
      <c r="B2324" s="2" t="n">
        <v>8148</v>
      </c>
      <c r="C2324" s="3" t="n">
        <v>43749</v>
      </c>
    </row>
    <row r="2325" customFormat="false" ht="12.8" hidden="false" customHeight="false" outlineLevel="0" collapsed="false">
      <c r="A2325" s="2" t="s">
        <v>160</v>
      </c>
      <c r="B2325" s="2" t="n">
        <v>78148</v>
      </c>
      <c r="C2325" s="3" t="n">
        <v>43749</v>
      </c>
      <c r="D2325" s="2" t="s">
        <v>49</v>
      </c>
      <c r="E2325" s="2" t="s">
        <v>8</v>
      </c>
      <c r="F2325" s="2" t="n">
        <v>0</v>
      </c>
      <c r="G2325" s="2" t="s">
        <v>3</v>
      </c>
    </row>
    <row r="2326" customFormat="false" ht="12.8" hidden="false" customHeight="false" outlineLevel="0" collapsed="false">
      <c r="A2326" s="2" t="s">
        <v>79</v>
      </c>
      <c r="B2326" s="2" t="n">
        <v>8774</v>
      </c>
      <c r="C2326" s="3" t="n">
        <v>43750</v>
      </c>
      <c r="D2326" s="2" t="s">
        <v>1419</v>
      </c>
      <c r="E2326" s="2" t="s">
        <v>8</v>
      </c>
      <c r="F2326" s="2" t="n">
        <v>2</v>
      </c>
      <c r="G2326" s="2" t="s">
        <v>1420</v>
      </c>
    </row>
    <row r="2327" customFormat="false" ht="12.8" hidden="false" customHeight="false" outlineLevel="0" collapsed="false">
      <c r="A2327" s="2" t="s">
        <v>130</v>
      </c>
      <c r="B2327" s="2" t="n">
        <v>8873</v>
      </c>
      <c r="C2327" s="3" t="n">
        <v>43750</v>
      </c>
      <c r="D2327" s="2" t="s">
        <v>1517</v>
      </c>
      <c r="E2327" s="2" t="s">
        <v>8</v>
      </c>
      <c r="F2327" s="2" t="n">
        <v>2</v>
      </c>
      <c r="G2327" s="2" t="s">
        <v>600</v>
      </c>
    </row>
    <row r="2328" customFormat="false" ht="12.8" hidden="false" customHeight="false" outlineLevel="0" collapsed="false">
      <c r="A2328" s="2" t="s">
        <v>0</v>
      </c>
      <c r="B2328" s="2" t="n">
        <v>8924</v>
      </c>
      <c r="C2328" s="3" t="n">
        <v>43750</v>
      </c>
      <c r="D2328" s="2" t="s">
        <v>673</v>
      </c>
      <c r="E2328" s="2" t="s">
        <v>8</v>
      </c>
      <c r="F2328" s="2" t="n">
        <v>2</v>
      </c>
      <c r="G2328" s="2" t="s">
        <v>676</v>
      </c>
    </row>
    <row r="2329" customFormat="false" ht="12.8" hidden="false" customHeight="false" outlineLevel="0" collapsed="false">
      <c r="A2329" s="2" t="s">
        <v>160</v>
      </c>
      <c r="B2329" s="2" t="n">
        <v>8970</v>
      </c>
      <c r="C2329" s="3" t="n">
        <v>43750</v>
      </c>
      <c r="D2329" s="2" t="s">
        <v>87</v>
      </c>
      <c r="E2329" s="2" t="s">
        <v>2</v>
      </c>
      <c r="F2329" s="2" t="n">
        <v>2</v>
      </c>
      <c r="G2329" s="2" t="s">
        <v>211</v>
      </c>
    </row>
    <row r="2330" customFormat="false" ht="12.8" hidden="false" customHeight="false" outlineLevel="0" collapsed="false">
      <c r="A2330" s="2" t="s">
        <v>130</v>
      </c>
      <c r="C2330" s="3" t="n">
        <v>43750</v>
      </c>
      <c r="D2330" s="2" t="s">
        <v>383</v>
      </c>
      <c r="E2330" s="2" t="s">
        <v>8</v>
      </c>
      <c r="F2330" s="2" t="n">
        <v>2</v>
      </c>
      <c r="G2330" s="2" t="s">
        <v>337</v>
      </c>
    </row>
    <row r="2331" customFormat="false" ht="12.8" hidden="false" customHeight="false" outlineLevel="0" collapsed="false">
      <c r="A2331" s="2" t="s">
        <v>0</v>
      </c>
      <c r="B2331" s="2" t="n">
        <v>9046</v>
      </c>
      <c r="C2331" s="3" t="n">
        <v>43750</v>
      </c>
      <c r="D2331" s="2" t="s">
        <v>1155</v>
      </c>
      <c r="E2331" s="2" t="s">
        <v>8</v>
      </c>
      <c r="F2331" s="2" t="n">
        <v>1</v>
      </c>
      <c r="G2331" s="2" t="s">
        <v>211</v>
      </c>
    </row>
    <row r="2332" customFormat="false" ht="12.8" hidden="false" customHeight="false" outlineLevel="0" collapsed="false">
      <c r="A2332" s="2" t="s">
        <v>160</v>
      </c>
      <c r="B2332" s="2" t="n">
        <v>9080</v>
      </c>
      <c r="C2332" s="3" t="n">
        <v>43750</v>
      </c>
      <c r="E2332" s="2" t="s">
        <v>2</v>
      </c>
      <c r="F2332" s="2" t="n">
        <v>0</v>
      </c>
      <c r="G2332" s="2" t="s">
        <v>3</v>
      </c>
    </row>
    <row r="2333" customFormat="false" ht="12.8" hidden="false" customHeight="false" outlineLevel="0" collapsed="false">
      <c r="A2333" s="2" t="s">
        <v>160</v>
      </c>
      <c r="B2333" s="2" t="n">
        <v>9076</v>
      </c>
      <c r="C2333" s="3" t="n">
        <v>43750</v>
      </c>
      <c r="D2333" s="2" t="s">
        <v>84</v>
      </c>
      <c r="E2333" s="2" t="s">
        <v>2</v>
      </c>
      <c r="F2333" s="2" t="n">
        <v>0</v>
      </c>
      <c r="G2333" s="2" t="s">
        <v>3</v>
      </c>
    </row>
    <row r="2334" customFormat="false" ht="12.8" hidden="false" customHeight="false" outlineLevel="0" collapsed="false">
      <c r="A2334" s="2" t="s">
        <v>110</v>
      </c>
      <c r="B2334" s="2" t="n">
        <v>131660</v>
      </c>
      <c r="C2334" s="3" t="n">
        <v>43750</v>
      </c>
      <c r="D2334" s="2" t="s">
        <v>49</v>
      </c>
      <c r="E2334" s="2" t="s">
        <v>2</v>
      </c>
      <c r="F2334" s="2" t="n">
        <v>0</v>
      </c>
      <c r="G2334" s="2" t="s">
        <v>3</v>
      </c>
    </row>
    <row r="2335" customFormat="false" ht="12.8" hidden="false" customHeight="false" outlineLevel="0" collapsed="false">
      <c r="A2335" s="2" t="s">
        <v>160</v>
      </c>
      <c r="C2335" s="3" t="n">
        <v>43750</v>
      </c>
      <c r="D2335" s="2" t="s">
        <v>62</v>
      </c>
      <c r="E2335" s="2" t="s">
        <v>8</v>
      </c>
      <c r="F2335" s="2" t="n">
        <v>1</v>
      </c>
      <c r="G2335" s="2" t="s">
        <v>254</v>
      </c>
    </row>
    <row r="2336" customFormat="false" ht="12.8" hidden="false" customHeight="false" outlineLevel="0" collapsed="false">
      <c r="A2336" s="2" t="s">
        <v>151</v>
      </c>
      <c r="B2336" s="2" t="n">
        <v>9197</v>
      </c>
      <c r="C2336" s="3" t="n">
        <v>43750</v>
      </c>
      <c r="D2336" s="2" t="s">
        <v>13</v>
      </c>
      <c r="E2336" s="2" t="s">
        <v>2</v>
      </c>
      <c r="F2336" s="2" t="n">
        <v>0</v>
      </c>
      <c r="G2336" s="2" t="s">
        <v>3</v>
      </c>
    </row>
    <row r="2337" customFormat="false" ht="12.8" hidden="false" customHeight="false" outlineLevel="0" collapsed="false">
      <c r="A2337" s="2" t="s">
        <v>112</v>
      </c>
      <c r="B2337" s="2" t="n">
        <v>605346</v>
      </c>
      <c r="C2337" s="3" t="n">
        <v>43750</v>
      </c>
      <c r="D2337" s="2" t="s">
        <v>56</v>
      </c>
      <c r="E2337" s="2" t="s">
        <v>2</v>
      </c>
      <c r="F2337" s="2" t="n">
        <v>0</v>
      </c>
      <c r="G2337" s="2" t="s">
        <v>3</v>
      </c>
    </row>
    <row r="2338" customFormat="false" ht="12.8" hidden="false" customHeight="false" outlineLevel="0" collapsed="false">
      <c r="A2338" s="2" t="s">
        <v>0</v>
      </c>
      <c r="B2338" s="2" t="n">
        <v>9206</v>
      </c>
      <c r="C2338" s="3" t="n">
        <v>43750</v>
      </c>
      <c r="D2338" s="2" t="s">
        <v>49</v>
      </c>
      <c r="E2338" s="2" t="s">
        <v>2</v>
      </c>
      <c r="F2338" s="2" t="n">
        <v>0</v>
      </c>
      <c r="G2338" s="2" t="s">
        <v>3</v>
      </c>
    </row>
    <row r="2339" customFormat="false" ht="12.8" hidden="false" customHeight="false" outlineLevel="0" collapsed="false">
      <c r="A2339" s="2" t="s">
        <v>0</v>
      </c>
      <c r="B2339" s="2" t="n">
        <v>9340</v>
      </c>
      <c r="C2339" s="3" t="n">
        <v>43750</v>
      </c>
      <c r="D2339" s="2" t="s">
        <v>306</v>
      </c>
      <c r="E2339" s="2" t="s">
        <v>8</v>
      </c>
      <c r="F2339" s="2" t="n">
        <v>2</v>
      </c>
      <c r="G2339" s="2" t="s">
        <v>436</v>
      </c>
    </row>
    <row r="2340" customFormat="false" ht="12.8" hidden="false" customHeight="false" outlineLevel="0" collapsed="false">
      <c r="A2340" s="2" t="s">
        <v>194</v>
      </c>
      <c r="B2340" s="2" t="n">
        <v>9386</v>
      </c>
      <c r="C2340" s="3" t="n">
        <v>43750</v>
      </c>
      <c r="D2340" s="2" t="s">
        <v>25</v>
      </c>
      <c r="E2340" s="2" t="s">
        <v>8</v>
      </c>
      <c r="F2340" s="2" t="n">
        <v>2</v>
      </c>
      <c r="G2340" s="2" t="s">
        <v>206</v>
      </c>
    </row>
    <row r="2341" customFormat="false" ht="12.8" hidden="false" customHeight="false" outlineLevel="0" collapsed="false">
      <c r="A2341" s="2" t="s">
        <v>160</v>
      </c>
      <c r="B2341" s="2" t="n">
        <v>9486</v>
      </c>
      <c r="C2341" s="3" t="n">
        <v>43751</v>
      </c>
      <c r="D2341" s="2" t="s">
        <v>64</v>
      </c>
      <c r="E2341" s="2" t="s">
        <v>8</v>
      </c>
      <c r="F2341" s="2" t="s">
        <v>83</v>
      </c>
      <c r="G2341" s="2" t="s">
        <v>83</v>
      </c>
    </row>
    <row r="2342" customFormat="false" ht="12.8" hidden="false" customHeight="false" outlineLevel="0" collapsed="false">
      <c r="A2342" s="2" t="s">
        <v>160</v>
      </c>
      <c r="C2342" s="3" t="n">
        <v>43751</v>
      </c>
      <c r="D2342" s="2" t="s">
        <v>169</v>
      </c>
      <c r="E2342" s="2" t="s">
        <v>8</v>
      </c>
      <c r="F2342" s="2" t="n">
        <v>1</v>
      </c>
      <c r="G2342" s="2" t="s">
        <v>502</v>
      </c>
    </row>
    <row r="2343" customFormat="false" ht="12.8" hidden="false" customHeight="false" outlineLevel="0" collapsed="false">
      <c r="A2343" s="2" t="s">
        <v>112</v>
      </c>
      <c r="B2343" s="2" t="n">
        <v>605381</v>
      </c>
      <c r="C2343" s="3" t="n">
        <v>43751</v>
      </c>
      <c r="D2343" s="2" t="s">
        <v>21</v>
      </c>
      <c r="E2343" s="2" t="s">
        <v>2</v>
      </c>
      <c r="F2343" s="2" t="n">
        <v>0</v>
      </c>
      <c r="G2343" s="2" t="s">
        <v>3</v>
      </c>
    </row>
    <row r="2344" customFormat="false" ht="12.8" hidden="false" customHeight="false" outlineLevel="0" collapsed="false">
      <c r="A2344" s="2" t="s">
        <v>112</v>
      </c>
      <c r="C2344" s="3" t="n">
        <v>43751</v>
      </c>
      <c r="D2344" s="2" t="s">
        <v>1255</v>
      </c>
      <c r="E2344" s="2" t="s">
        <v>2</v>
      </c>
      <c r="F2344" s="2" t="n">
        <v>0</v>
      </c>
      <c r="G2344" s="2" t="s">
        <v>3</v>
      </c>
    </row>
    <row r="2345" customFormat="false" ht="12.8" hidden="false" customHeight="false" outlineLevel="0" collapsed="false">
      <c r="A2345" s="2" t="s">
        <v>0</v>
      </c>
      <c r="B2345" s="2" t="n">
        <v>9770</v>
      </c>
      <c r="C2345" s="3" t="n">
        <v>43751</v>
      </c>
      <c r="D2345" s="2" t="s">
        <v>62</v>
      </c>
      <c r="E2345" s="2" t="s">
        <v>8</v>
      </c>
      <c r="F2345" s="2" t="n">
        <v>1</v>
      </c>
      <c r="G2345" s="2" t="s">
        <v>211</v>
      </c>
    </row>
    <row r="2346" customFormat="false" ht="12.8" hidden="false" customHeight="false" outlineLevel="0" collapsed="false">
      <c r="A2346" s="2" t="s">
        <v>160</v>
      </c>
      <c r="B2346" s="2" t="n">
        <v>9868</v>
      </c>
      <c r="C2346" s="3" t="n">
        <v>43751</v>
      </c>
      <c r="D2346" s="2" t="s">
        <v>25</v>
      </c>
      <c r="E2346" s="2" t="s">
        <v>2</v>
      </c>
      <c r="F2346" s="2" t="n">
        <v>0</v>
      </c>
      <c r="G2346" s="2" t="s">
        <v>3</v>
      </c>
    </row>
    <row r="2347" customFormat="false" ht="12.8" hidden="false" customHeight="false" outlineLevel="0" collapsed="false">
      <c r="A2347" s="2" t="s">
        <v>112</v>
      </c>
      <c r="B2347" s="2" t="n">
        <v>605407</v>
      </c>
      <c r="C2347" s="3" t="n">
        <v>43751</v>
      </c>
      <c r="D2347" s="2" t="s">
        <v>155</v>
      </c>
      <c r="E2347" s="2" t="s">
        <v>2</v>
      </c>
      <c r="F2347" s="2" t="n">
        <v>0</v>
      </c>
      <c r="G2347" s="2" t="s">
        <v>3</v>
      </c>
    </row>
    <row r="2348" customFormat="false" ht="12.8" hidden="false" customHeight="false" outlineLevel="0" collapsed="false">
      <c r="A2348" s="2" t="s">
        <v>194</v>
      </c>
      <c r="B2348" s="2" t="n">
        <v>9386</v>
      </c>
      <c r="C2348" s="3" t="n">
        <v>43751</v>
      </c>
      <c r="D2348" s="2" t="s">
        <v>25</v>
      </c>
      <c r="E2348" s="2" t="s">
        <v>8</v>
      </c>
      <c r="F2348" s="2" t="n">
        <v>2</v>
      </c>
      <c r="G2348" s="2" t="s">
        <v>206</v>
      </c>
    </row>
    <row r="2349" customFormat="false" ht="12.8" hidden="false" customHeight="false" outlineLevel="0" collapsed="false">
      <c r="A2349" s="2" t="s">
        <v>0</v>
      </c>
      <c r="B2349" s="2" t="n">
        <v>9903</v>
      </c>
      <c r="C2349" s="3" t="n">
        <v>43751</v>
      </c>
      <c r="D2349" s="2" t="s">
        <v>87</v>
      </c>
      <c r="E2349" s="2" t="s">
        <v>2</v>
      </c>
      <c r="F2349" s="2" t="n">
        <v>0</v>
      </c>
      <c r="G2349" s="2" t="s">
        <v>3</v>
      </c>
    </row>
    <row r="2350" customFormat="false" ht="12.8" hidden="false" customHeight="false" outlineLevel="0" collapsed="false">
      <c r="A2350" s="2" t="s">
        <v>112</v>
      </c>
      <c r="B2350" s="2" t="n">
        <v>605411</v>
      </c>
      <c r="C2350" s="3" t="n">
        <v>43751</v>
      </c>
      <c r="D2350" s="2" t="s">
        <v>541</v>
      </c>
      <c r="E2350" s="2" t="s">
        <v>8</v>
      </c>
      <c r="F2350" s="2" t="n">
        <v>1</v>
      </c>
      <c r="G2350" s="2" t="s">
        <v>206</v>
      </c>
    </row>
    <row r="2351" customFormat="false" ht="12.8" hidden="false" customHeight="false" outlineLevel="0" collapsed="false">
      <c r="A2351" s="2" t="s">
        <v>130</v>
      </c>
      <c r="C2351" s="3" t="n">
        <v>43751</v>
      </c>
      <c r="D2351" s="2" t="s">
        <v>84</v>
      </c>
      <c r="E2351" s="2" t="s">
        <v>8</v>
      </c>
      <c r="F2351" s="2" t="n">
        <v>0</v>
      </c>
      <c r="G2351" s="2" t="s">
        <v>3</v>
      </c>
    </row>
    <row r="2352" customFormat="false" ht="12.8" hidden="false" customHeight="false" outlineLevel="0" collapsed="false">
      <c r="A2352" s="2" t="s">
        <v>160</v>
      </c>
      <c r="B2352" s="2" t="n">
        <v>9965</v>
      </c>
      <c r="C2352" s="3" t="n">
        <v>43751</v>
      </c>
      <c r="D2352" s="2" t="s">
        <v>49</v>
      </c>
      <c r="E2352" s="2" t="s">
        <v>2</v>
      </c>
      <c r="F2352" s="2" t="n">
        <v>0</v>
      </c>
      <c r="G2352" s="2" t="s">
        <v>3</v>
      </c>
    </row>
    <row r="2353" customFormat="false" ht="12.8" hidden="false" customHeight="false" outlineLevel="0" collapsed="false">
      <c r="A2353" s="2" t="s">
        <v>112</v>
      </c>
      <c r="B2353" s="2" t="n">
        <v>605414</v>
      </c>
      <c r="C2353" s="3" t="n">
        <v>43751</v>
      </c>
      <c r="D2353" s="2" t="s">
        <v>1255</v>
      </c>
      <c r="E2353" s="2" t="s">
        <v>2</v>
      </c>
      <c r="F2353" s="2" t="n">
        <v>1</v>
      </c>
      <c r="G2353" s="2" t="s">
        <v>206</v>
      </c>
    </row>
    <row r="2354" customFormat="false" ht="12.8" hidden="false" customHeight="false" outlineLevel="0" collapsed="false">
      <c r="A2354" s="2" t="s">
        <v>0</v>
      </c>
      <c r="B2354" s="2" t="n">
        <v>9933</v>
      </c>
      <c r="C2354" s="3" t="n">
        <v>43751</v>
      </c>
      <c r="D2354" s="2" t="s">
        <v>62</v>
      </c>
      <c r="E2354" s="2" t="s">
        <v>8</v>
      </c>
      <c r="F2354" s="2" t="n">
        <v>1</v>
      </c>
      <c r="G2354" s="2" t="s">
        <v>211</v>
      </c>
    </row>
    <row r="2355" customFormat="false" ht="12.8" hidden="false" customHeight="false" outlineLevel="0" collapsed="false">
      <c r="A2355" s="2" t="s">
        <v>112</v>
      </c>
      <c r="C2355" s="3" t="n">
        <v>43751</v>
      </c>
      <c r="D2355" s="2" t="s">
        <v>56</v>
      </c>
      <c r="E2355" s="2" t="s">
        <v>8</v>
      </c>
      <c r="F2355" s="2" t="n">
        <v>1</v>
      </c>
      <c r="G2355" s="2" t="s">
        <v>206</v>
      </c>
    </row>
    <row r="2356" customFormat="false" ht="12.8" hidden="false" customHeight="false" outlineLevel="0" collapsed="false">
      <c r="A2356" s="2" t="s">
        <v>0</v>
      </c>
      <c r="C2356" s="3" t="n">
        <v>43751</v>
      </c>
      <c r="D2356" s="2" t="s">
        <v>25</v>
      </c>
      <c r="E2356" s="2" t="s">
        <v>83</v>
      </c>
      <c r="F2356" s="2" t="s">
        <v>83</v>
      </c>
      <c r="G2356" s="2" t="s">
        <v>83</v>
      </c>
    </row>
    <row r="2357" customFormat="false" ht="12.8" hidden="false" customHeight="false" outlineLevel="0" collapsed="false">
      <c r="A2357" s="2" t="s">
        <v>160</v>
      </c>
      <c r="B2357" s="2" t="n">
        <v>10055</v>
      </c>
      <c r="C2357" s="3" t="n">
        <v>43752</v>
      </c>
      <c r="D2357" s="2" t="s">
        <v>2102</v>
      </c>
      <c r="E2357" s="2" t="s">
        <v>8</v>
      </c>
      <c r="F2357" s="2" t="n">
        <v>0</v>
      </c>
      <c r="G2357" s="2" t="s">
        <v>3</v>
      </c>
    </row>
    <row r="2358" customFormat="false" ht="12.8" hidden="false" customHeight="false" outlineLevel="0" collapsed="false">
      <c r="A2358" s="2" t="s">
        <v>160</v>
      </c>
      <c r="C2358" s="3" t="n">
        <v>43752</v>
      </c>
      <c r="D2358" s="2" t="s">
        <v>832</v>
      </c>
      <c r="E2358" s="2" t="s">
        <v>8</v>
      </c>
      <c r="F2358" s="2" t="n">
        <v>1</v>
      </c>
      <c r="G2358" s="2" t="s">
        <v>836</v>
      </c>
    </row>
    <row r="2359" customFormat="false" ht="12.8" hidden="false" customHeight="false" outlineLevel="0" collapsed="false">
      <c r="A2359" s="2" t="s">
        <v>0</v>
      </c>
      <c r="B2359" s="2" t="n">
        <v>10172</v>
      </c>
      <c r="C2359" s="3" t="n">
        <v>43752</v>
      </c>
      <c r="D2359" s="2" t="s">
        <v>25</v>
      </c>
      <c r="E2359" s="2" t="s">
        <v>2</v>
      </c>
      <c r="F2359" s="2" t="n">
        <v>0</v>
      </c>
      <c r="G2359" s="2" t="s">
        <v>3</v>
      </c>
    </row>
    <row r="2360" customFormat="false" ht="12.8" hidden="false" customHeight="false" outlineLevel="0" collapsed="false">
      <c r="A2360" s="2" t="s">
        <v>160</v>
      </c>
      <c r="B2360" s="2" t="n">
        <v>10166</v>
      </c>
      <c r="C2360" s="3" t="n">
        <v>43752</v>
      </c>
      <c r="D2360" s="2" t="s">
        <v>62</v>
      </c>
      <c r="E2360" s="2" t="s">
        <v>8</v>
      </c>
    </row>
    <row r="2361" customFormat="false" ht="12.8" hidden="false" customHeight="false" outlineLevel="0" collapsed="false">
      <c r="A2361" s="2" t="s">
        <v>160</v>
      </c>
      <c r="B2361" s="2" t="n">
        <v>10208</v>
      </c>
      <c r="C2361" s="3" t="n">
        <v>43752</v>
      </c>
      <c r="D2361" s="2" t="s">
        <v>62</v>
      </c>
      <c r="E2361" s="2" t="s">
        <v>8</v>
      </c>
    </row>
    <row r="2362" customFormat="false" ht="12.8" hidden="false" customHeight="false" outlineLevel="0" collapsed="false">
      <c r="A2362" s="2" t="s">
        <v>130</v>
      </c>
      <c r="C2362" s="3" t="n">
        <v>43752</v>
      </c>
      <c r="D2362" s="2" t="s">
        <v>84</v>
      </c>
      <c r="E2362" s="2" t="s">
        <v>8</v>
      </c>
    </row>
    <row r="2363" customFormat="false" ht="12.8" hidden="false" customHeight="false" outlineLevel="0" collapsed="false">
      <c r="A2363" s="2" t="s">
        <v>160</v>
      </c>
      <c r="C2363" s="3" t="n">
        <v>43752</v>
      </c>
      <c r="D2363" s="2" t="s">
        <v>56</v>
      </c>
      <c r="E2363" s="2" t="s">
        <v>8</v>
      </c>
    </row>
    <row r="2364" customFormat="false" ht="12.8" hidden="false" customHeight="false" outlineLevel="0" collapsed="false">
      <c r="A2364" s="2" t="s">
        <v>112</v>
      </c>
      <c r="C2364" s="3" t="n">
        <v>43752</v>
      </c>
      <c r="D2364" s="2" t="s">
        <v>62</v>
      </c>
      <c r="E2364" s="2" t="s">
        <v>8</v>
      </c>
      <c r="F2364" s="2" t="n">
        <v>1</v>
      </c>
      <c r="G2364" s="2" t="s">
        <v>1298</v>
      </c>
    </row>
    <row r="2365" customFormat="false" ht="12.8" hidden="false" customHeight="false" outlineLevel="0" collapsed="false">
      <c r="A2365" s="2" t="s">
        <v>160</v>
      </c>
      <c r="B2365" s="2" t="n">
        <v>10237</v>
      </c>
      <c r="C2365" s="3" t="n">
        <v>43752</v>
      </c>
      <c r="D2365" s="2" t="s">
        <v>105</v>
      </c>
      <c r="E2365" s="2" t="s">
        <v>2</v>
      </c>
      <c r="F2365" s="2" t="n">
        <v>1</v>
      </c>
      <c r="G2365" s="2" t="s">
        <v>258</v>
      </c>
    </row>
    <row r="2366" customFormat="false" ht="12.8" hidden="false" customHeight="false" outlineLevel="0" collapsed="false">
      <c r="A2366" s="2" t="s">
        <v>182</v>
      </c>
      <c r="C2366" s="3" t="n">
        <v>43752</v>
      </c>
      <c r="D2366" s="2" t="s">
        <v>2103</v>
      </c>
      <c r="E2366" s="2" t="s">
        <v>8</v>
      </c>
      <c r="F2366" s="2" t="s">
        <v>83</v>
      </c>
      <c r="G2366" s="2" t="s">
        <v>83</v>
      </c>
    </row>
    <row r="2367" customFormat="false" ht="12.8" hidden="false" customHeight="false" outlineLevel="0" collapsed="false">
      <c r="A2367" s="2" t="s">
        <v>182</v>
      </c>
      <c r="B2367" s="2" t="n">
        <v>10442</v>
      </c>
      <c r="C2367" s="3" t="n">
        <v>43752</v>
      </c>
      <c r="D2367" s="2" t="s">
        <v>1312</v>
      </c>
      <c r="E2367" s="2" t="s">
        <v>8</v>
      </c>
      <c r="F2367" s="2" t="n">
        <v>2</v>
      </c>
      <c r="G2367" s="2" t="s">
        <v>1313</v>
      </c>
    </row>
    <row r="2368" customFormat="false" ht="12.8" hidden="false" customHeight="false" outlineLevel="0" collapsed="false">
      <c r="A2368" s="2" t="s">
        <v>112</v>
      </c>
      <c r="C2368" s="3" t="n">
        <v>43752</v>
      </c>
      <c r="D2368" s="2" t="s">
        <v>155</v>
      </c>
      <c r="E2368" s="2" t="s">
        <v>83</v>
      </c>
      <c r="F2368" s="2" t="s">
        <v>83</v>
      </c>
      <c r="G2368" s="2" t="s">
        <v>83</v>
      </c>
    </row>
    <row r="2369" customFormat="false" ht="12.8" hidden="false" customHeight="false" outlineLevel="0" collapsed="false">
      <c r="A2369" s="2" t="s">
        <v>0</v>
      </c>
      <c r="B2369" s="2" t="n">
        <v>10505</v>
      </c>
      <c r="C2369" s="3" t="n">
        <v>43752</v>
      </c>
      <c r="D2369" s="2" t="s">
        <v>461</v>
      </c>
      <c r="E2369" s="2" t="s">
        <v>8</v>
      </c>
      <c r="F2369" s="2" t="n">
        <v>0</v>
      </c>
      <c r="G2369" s="2" t="s">
        <v>3</v>
      </c>
    </row>
    <row r="2370" customFormat="false" ht="12.8" hidden="false" customHeight="false" outlineLevel="0" collapsed="false">
      <c r="A2370" s="2" t="s">
        <v>110</v>
      </c>
      <c r="B2370" s="2" t="n">
        <v>165207</v>
      </c>
      <c r="C2370" s="3" t="n">
        <v>43752</v>
      </c>
      <c r="D2370" s="2" t="s">
        <v>1716</v>
      </c>
      <c r="E2370" s="2" t="s">
        <v>83</v>
      </c>
      <c r="F2370" s="2" t="s">
        <v>83</v>
      </c>
      <c r="G2370" s="2" t="s">
        <v>83</v>
      </c>
    </row>
    <row r="2371" customFormat="false" ht="12.8" hidden="false" customHeight="false" outlineLevel="0" collapsed="false">
      <c r="A2371" s="2" t="s">
        <v>130</v>
      </c>
      <c r="C2371" s="3" t="n">
        <v>43752</v>
      </c>
      <c r="D2371" s="2" t="s">
        <v>1290</v>
      </c>
      <c r="E2371" s="2" t="s">
        <v>8</v>
      </c>
      <c r="F2371" s="2" t="n">
        <v>0</v>
      </c>
      <c r="G2371" s="2" t="s">
        <v>3</v>
      </c>
    </row>
    <row r="2372" customFormat="false" ht="12.8" hidden="false" customHeight="false" outlineLevel="0" collapsed="false">
      <c r="A2372" s="2" t="s">
        <v>160</v>
      </c>
      <c r="B2372" s="2" t="n">
        <v>10537</v>
      </c>
      <c r="C2372" s="3" t="n">
        <v>43752</v>
      </c>
      <c r="D2372" s="2" t="s">
        <v>62</v>
      </c>
      <c r="E2372" s="2" t="s">
        <v>8</v>
      </c>
      <c r="F2372" s="2" t="n">
        <v>2</v>
      </c>
      <c r="G2372" s="2" t="s">
        <v>1303</v>
      </c>
    </row>
    <row r="2373" customFormat="false" ht="12.8" hidden="false" customHeight="false" outlineLevel="0" collapsed="false">
      <c r="A2373" s="2" t="s">
        <v>112</v>
      </c>
      <c r="C2373" s="3" t="n">
        <v>43752</v>
      </c>
      <c r="D2373" s="2" t="s">
        <v>107</v>
      </c>
      <c r="E2373" s="2" t="s">
        <v>8</v>
      </c>
      <c r="F2373" s="2" t="n">
        <v>1</v>
      </c>
      <c r="G2373" s="2" t="s">
        <v>211</v>
      </c>
    </row>
    <row r="2374" customFormat="false" ht="12.8" hidden="false" customHeight="false" outlineLevel="0" collapsed="false">
      <c r="A2374" s="2" t="s">
        <v>0</v>
      </c>
      <c r="B2374" s="2" t="n">
        <v>10569</v>
      </c>
      <c r="C2374" s="3" t="n">
        <v>43752</v>
      </c>
      <c r="D2374" s="2" t="s">
        <v>109</v>
      </c>
      <c r="E2374" s="2" t="s">
        <v>2</v>
      </c>
      <c r="F2374" s="2" t="n">
        <v>0</v>
      </c>
      <c r="G2374" s="2" t="s">
        <v>3</v>
      </c>
    </row>
    <row r="2375" customFormat="false" ht="12.8" hidden="false" customHeight="false" outlineLevel="0" collapsed="false">
      <c r="A2375" s="2" t="s">
        <v>151</v>
      </c>
      <c r="B2375" s="2" t="n">
        <v>7488</v>
      </c>
      <c r="C2375" s="3" t="n">
        <v>43752</v>
      </c>
      <c r="D2375" s="2" t="s">
        <v>476</v>
      </c>
      <c r="E2375" s="2" t="s">
        <v>8</v>
      </c>
      <c r="F2375" s="2" t="n">
        <v>1</v>
      </c>
      <c r="G2375" s="2" t="s">
        <v>477</v>
      </c>
    </row>
    <row r="2376" customFormat="false" ht="12.8" hidden="false" customHeight="false" outlineLevel="0" collapsed="false">
      <c r="A2376" s="2" t="s">
        <v>160</v>
      </c>
      <c r="B2376" s="2" t="n">
        <v>10666</v>
      </c>
      <c r="C2376" s="3" t="n">
        <v>43752</v>
      </c>
      <c r="D2376" s="2" t="s">
        <v>2104</v>
      </c>
      <c r="E2376" s="2" t="s">
        <v>2</v>
      </c>
      <c r="F2376" s="2" t="n">
        <v>0</v>
      </c>
      <c r="G2376" s="2" t="s">
        <v>3</v>
      </c>
    </row>
    <row r="2377" customFormat="false" ht="12.8" hidden="false" customHeight="false" outlineLevel="0" collapsed="false">
      <c r="A2377" s="2" t="s">
        <v>0</v>
      </c>
      <c r="B2377" s="2" t="n">
        <v>10703</v>
      </c>
      <c r="C2377" s="3" t="n">
        <v>43752</v>
      </c>
      <c r="D2377" s="2" t="s">
        <v>49</v>
      </c>
      <c r="E2377" s="2" t="s">
        <v>8</v>
      </c>
      <c r="F2377" s="2" t="n">
        <v>0</v>
      </c>
      <c r="G2377" s="2" t="s">
        <v>3</v>
      </c>
    </row>
    <row r="2378" customFormat="false" ht="12.8" hidden="false" customHeight="false" outlineLevel="0" collapsed="false">
      <c r="A2378" s="2" t="s">
        <v>194</v>
      </c>
      <c r="B2378" s="2" t="n">
        <v>10768</v>
      </c>
      <c r="C2378" s="3" t="n">
        <v>43752</v>
      </c>
      <c r="D2378" s="2" t="s">
        <v>107</v>
      </c>
      <c r="E2378" s="2" t="s">
        <v>8</v>
      </c>
      <c r="F2378" s="2" t="n">
        <v>1</v>
      </c>
      <c r="G2378" s="2" t="s">
        <v>206</v>
      </c>
    </row>
    <row r="2379" customFormat="false" ht="12.8" hidden="false" customHeight="false" outlineLevel="0" collapsed="false">
      <c r="A2379" s="2" t="s">
        <v>79</v>
      </c>
      <c r="B2379" s="2" t="n">
        <v>7557</v>
      </c>
      <c r="C2379" s="3" t="n">
        <v>43752</v>
      </c>
      <c r="D2379" s="2" t="s">
        <v>2031</v>
      </c>
      <c r="E2379" s="2" t="s">
        <v>2</v>
      </c>
      <c r="F2379" s="2" t="n">
        <v>0</v>
      </c>
      <c r="G2379" s="2" t="s">
        <v>3</v>
      </c>
    </row>
    <row r="2380" customFormat="false" ht="12.8" hidden="false" customHeight="false" outlineLevel="0" collapsed="false">
      <c r="A2380" s="2" t="s">
        <v>112</v>
      </c>
      <c r="C2380" s="3" t="n">
        <v>43752</v>
      </c>
      <c r="D2380" s="2" t="s">
        <v>1290</v>
      </c>
      <c r="E2380" s="2" t="s">
        <v>2</v>
      </c>
      <c r="F2380" s="2" t="n">
        <v>0</v>
      </c>
      <c r="G2380" s="2" t="s">
        <v>3</v>
      </c>
    </row>
    <row r="2381" customFormat="false" ht="12.8" hidden="false" customHeight="false" outlineLevel="0" collapsed="false">
      <c r="A2381" s="2" t="s">
        <v>0</v>
      </c>
      <c r="B2381" s="2" t="n">
        <v>10798</v>
      </c>
      <c r="C2381" s="3" t="n">
        <v>43752</v>
      </c>
      <c r="D2381" s="2" t="s">
        <v>1290</v>
      </c>
      <c r="E2381" s="2" t="s">
        <v>8</v>
      </c>
      <c r="F2381" s="2" t="n">
        <v>1</v>
      </c>
      <c r="G2381" s="2" t="s">
        <v>211</v>
      </c>
    </row>
    <row r="2382" customFormat="false" ht="12.8" hidden="false" customHeight="false" outlineLevel="0" collapsed="false">
      <c r="A2382" s="2" t="s">
        <v>194</v>
      </c>
      <c r="C2382" s="3" t="n">
        <v>43752</v>
      </c>
      <c r="E2382" s="2" t="s">
        <v>8</v>
      </c>
      <c r="F2382" s="2" t="n">
        <v>2</v>
      </c>
      <c r="G2382" s="2" t="s">
        <v>206</v>
      </c>
    </row>
    <row r="2383" customFormat="false" ht="12.8" hidden="false" customHeight="false" outlineLevel="0" collapsed="false">
      <c r="A2383" s="2" t="s">
        <v>182</v>
      </c>
      <c r="C2383" s="3" t="n">
        <v>43752</v>
      </c>
      <c r="D2383" s="2" t="s">
        <v>1290</v>
      </c>
      <c r="E2383" s="2" t="s">
        <v>8</v>
      </c>
      <c r="F2383" s="2" t="n">
        <v>1</v>
      </c>
      <c r="G2383" s="2" t="s">
        <v>211</v>
      </c>
    </row>
    <row r="2384" customFormat="false" ht="12.8" hidden="false" customHeight="false" outlineLevel="0" collapsed="false">
      <c r="A2384" s="2" t="s">
        <v>112</v>
      </c>
      <c r="C2384" s="3" t="n">
        <v>43753</v>
      </c>
      <c r="D2384" s="2" t="s">
        <v>107</v>
      </c>
      <c r="E2384" s="2" t="s">
        <v>8</v>
      </c>
      <c r="F2384" s="2" t="n">
        <v>2</v>
      </c>
      <c r="G2384" s="2" t="s">
        <v>752</v>
      </c>
    </row>
    <row r="2385" customFormat="false" ht="12.8" hidden="false" customHeight="false" outlineLevel="0" collapsed="false">
      <c r="A2385" s="2" t="s">
        <v>151</v>
      </c>
      <c r="C2385" s="3" t="n">
        <v>43753</v>
      </c>
      <c r="D2385" s="2" t="s">
        <v>157</v>
      </c>
      <c r="E2385" s="2" t="s">
        <v>8</v>
      </c>
      <c r="F2385" s="2" t="n">
        <v>3</v>
      </c>
      <c r="G2385" s="2" t="s">
        <v>206</v>
      </c>
    </row>
    <row r="2386" customFormat="false" ht="12.8" hidden="false" customHeight="false" outlineLevel="0" collapsed="false">
      <c r="A2386" s="2" t="s">
        <v>112</v>
      </c>
      <c r="C2386" s="3" t="n">
        <v>43753</v>
      </c>
      <c r="D2386" s="2" t="s">
        <v>25</v>
      </c>
      <c r="E2386" s="2" t="s">
        <v>8</v>
      </c>
      <c r="F2386" s="2" t="n">
        <v>2</v>
      </c>
      <c r="G2386" s="2" t="s">
        <v>595</v>
      </c>
    </row>
    <row r="2387" customFormat="false" ht="12.8" hidden="false" customHeight="false" outlineLevel="0" collapsed="false">
      <c r="A2387" s="2" t="s">
        <v>182</v>
      </c>
      <c r="B2387" s="2" t="n">
        <v>10793</v>
      </c>
      <c r="C2387" s="3" t="n">
        <v>43753</v>
      </c>
      <c r="D2387" s="2" t="s">
        <v>2105</v>
      </c>
      <c r="E2387" s="2" t="s">
        <v>2</v>
      </c>
      <c r="F2387" s="2" t="n">
        <v>0</v>
      </c>
      <c r="G2387" s="2" t="s">
        <v>3</v>
      </c>
    </row>
    <row r="2388" customFormat="false" ht="12.8" hidden="false" customHeight="false" outlineLevel="0" collapsed="false">
      <c r="A2388" s="2" t="s">
        <v>110</v>
      </c>
      <c r="B2388" s="2" t="n">
        <v>165416</v>
      </c>
      <c r="C2388" s="3" t="n">
        <v>43753</v>
      </c>
      <c r="D2388" s="2" t="s">
        <v>390</v>
      </c>
      <c r="E2388" s="2" t="s">
        <v>8</v>
      </c>
      <c r="F2388" s="2" t="n">
        <v>4</v>
      </c>
      <c r="G2388" s="2" t="s">
        <v>228</v>
      </c>
    </row>
    <row r="2389" customFormat="false" ht="12.8" hidden="false" customHeight="false" outlineLevel="0" collapsed="false">
      <c r="A2389" s="2" t="s">
        <v>160</v>
      </c>
      <c r="B2389" s="2" t="n">
        <v>11177</v>
      </c>
      <c r="C2389" s="3" t="n">
        <v>43753</v>
      </c>
      <c r="D2389" s="2" t="s">
        <v>105</v>
      </c>
      <c r="E2389" s="2" t="s">
        <v>8</v>
      </c>
      <c r="F2389" s="2" t="n">
        <v>1</v>
      </c>
      <c r="G2389" s="2" t="s">
        <v>211</v>
      </c>
    </row>
    <row r="2390" customFormat="false" ht="12.8" hidden="false" customHeight="false" outlineLevel="0" collapsed="false">
      <c r="A2390" s="2" t="s">
        <v>112</v>
      </c>
      <c r="C2390" s="3" t="n">
        <v>43753</v>
      </c>
      <c r="D2390" s="2" t="s">
        <v>126</v>
      </c>
      <c r="E2390" s="2" t="s">
        <v>2</v>
      </c>
      <c r="F2390" s="2" t="n">
        <v>0</v>
      </c>
      <c r="G2390" s="2" t="s">
        <v>3</v>
      </c>
    </row>
    <row r="2391" customFormat="false" ht="12.8" hidden="false" customHeight="false" outlineLevel="0" collapsed="false">
      <c r="A2391" s="2" t="s">
        <v>79</v>
      </c>
      <c r="B2391" s="2" t="n">
        <v>10949</v>
      </c>
      <c r="C2391" s="3" t="n">
        <v>43754</v>
      </c>
      <c r="E2391" s="2" t="s">
        <v>8</v>
      </c>
      <c r="F2391" s="2" t="n">
        <v>1</v>
      </c>
      <c r="G2391" s="2" t="s">
        <v>422</v>
      </c>
    </row>
    <row r="2392" customFormat="false" ht="12.8" hidden="false" customHeight="false" outlineLevel="0" collapsed="false">
      <c r="A2392" s="2" t="s">
        <v>0</v>
      </c>
      <c r="B2392" s="2" t="n">
        <v>11813</v>
      </c>
      <c r="C2392" s="3" t="n">
        <v>43754</v>
      </c>
      <c r="E2392" s="2" t="s">
        <v>8</v>
      </c>
      <c r="F2392" s="2" t="n">
        <v>1</v>
      </c>
      <c r="G2392" s="2" t="s">
        <v>206</v>
      </c>
    </row>
    <row r="2393" customFormat="false" ht="12.8" hidden="false" customHeight="false" outlineLevel="0" collapsed="false">
      <c r="A2393" s="2" t="s">
        <v>160</v>
      </c>
      <c r="B2393" s="2" t="n">
        <v>12107</v>
      </c>
      <c r="C2393" s="3" t="n">
        <v>43754</v>
      </c>
      <c r="D2393" s="2" t="s">
        <v>2106</v>
      </c>
      <c r="E2393" s="2" t="s">
        <v>2</v>
      </c>
      <c r="F2393" s="2" t="n">
        <v>0</v>
      </c>
      <c r="G2393" s="2" t="s">
        <v>3</v>
      </c>
    </row>
    <row r="2394" customFormat="false" ht="12.8" hidden="false" customHeight="false" outlineLevel="0" collapsed="false">
      <c r="A2394" s="2" t="s">
        <v>194</v>
      </c>
      <c r="C2394" s="3" t="n">
        <v>43754</v>
      </c>
      <c r="D2394" s="2" t="s">
        <v>1333</v>
      </c>
      <c r="E2394" s="2" t="s">
        <v>2</v>
      </c>
      <c r="F2394" s="2" t="n">
        <v>0</v>
      </c>
      <c r="G2394" s="2" t="s">
        <v>3</v>
      </c>
    </row>
    <row r="2395" customFormat="false" ht="12.8" hidden="false" customHeight="false" outlineLevel="0" collapsed="false">
      <c r="A2395" s="2" t="s">
        <v>79</v>
      </c>
      <c r="B2395" s="2" t="n">
        <v>10939</v>
      </c>
      <c r="C2395" s="3" t="n">
        <v>43754</v>
      </c>
      <c r="D2395" s="2" t="s">
        <v>62</v>
      </c>
      <c r="E2395" s="2" t="s">
        <v>8</v>
      </c>
      <c r="F2395" s="2" t="n">
        <v>1</v>
      </c>
      <c r="G2395" s="2" t="s">
        <v>251</v>
      </c>
    </row>
    <row r="2396" customFormat="false" ht="12.8" hidden="false" customHeight="false" outlineLevel="0" collapsed="false">
      <c r="A2396" s="2" t="s">
        <v>160</v>
      </c>
      <c r="B2396" s="2" t="n">
        <v>12277</v>
      </c>
      <c r="C2396" s="3" t="n">
        <v>43754</v>
      </c>
      <c r="D2396" s="2" t="s">
        <v>62</v>
      </c>
      <c r="E2396" s="2" t="s">
        <v>8</v>
      </c>
      <c r="F2396" s="2" t="n">
        <v>2</v>
      </c>
      <c r="G2396" s="2" t="s">
        <v>1304</v>
      </c>
    </row>
    <row r="2397" customFormat="false" ht="12.8" hidden="false" customHeight="false" outlineLevel="0" collapsed="false">
      <c r="A2397" s="2" t="s">
        <v>0</v>
      </c>
      <c r="B2397" s="2" t="n">
        <v>12313</v>
      </c>
      <c r="C2397" s="3" t="n">
        <v>43754</v>
      </c>
      <c r="E2397" s="2" t="s">
        <v>8</v>
      </c>
      <c r="F2397" s="2" t="n">
        <v>1</v>
      </c>
      <c r="G2397" s="2" t="s">
        <v>211</v>
      </c>
    </row>
    <row r="2398" customFormat="false" ht="12.8" hidden="false" customHeight="false" outlineLevel="0" collapsed="false">
      <c r="A2398" s="2" t="s">
        <v>182</v>
      </c>
      <c r="B2398" s="2" t="n">
        <v>12303</v>
      </c>
      <c r="C2398" s="3" t="n">
        <v>43754</v>
      </c>
      <c r="D2398" s="2" t="s">
        <v>14</v>
      </c>
      <c r="E2398" s="2" t="s">
        <v>2</v>
      </c>
      <c r="F2398" s="2" t="n">
        <v>0</v>
      </c>
      <c r="G2398" s="2" t="s">
        <v>3</v>
      </c>
    </row>
    <row r="2399" customFormat="false" ht="12.8" hidden="false" customHeight="false" outlineLevel="0" collapsed="false">
      <c r="A2399" s="2" t="s">
        <v>130</v>
      </c>
      <c r="C2399" s="3" t="n">
        <v>43754</v>
      </c>
      <c r="D2399" s="2" t="s">
        <v>1279</v>
      </c>
      <c r="E2399" s="2" t="s">
        <v>8</v>
      </c>
      <c r="F2399" s="2" t="n">
        <v>1</v>
      </c>
      <c r="G2399" s="2" t="s">
        <v>535</v>
      </c>
    </row>
    <row r="2400" customFormat="false" ht="12.8" hidden="false" customHeight="false" outlineLevel="0" collapsed="false">
      <c r="A2400" s="2" t="s">
        <v>79</v>
      </c>
      <c r="B2400" s="2" t="n">
        <v>12353</v>
      </c>
      <c r="C2400" s="3" t="n">
        <v>43754</v>
      </c>
      <c r="E2400" s="2" t="s">
        <v>8</v>
      </c>
      <c r="F2400" s="2" t="n">
        <v>1</v>
      </c>
      <c r="G2400" s="2" t="s">
        <v>423</v>
      </c>
    </row>
    <row r="2401" customFormat="false" ht="12.8" hidden="false" customHeight="false" outlineLevel="0" collapsed="false">
      <c r="A2401" s="2" t="s">
        <v>79</v>
      </c>
      <c r="B2401" s="2" t="n">
        <v>12187</v>
      </c>
      <c r="C2401" s="3" t="n">
        <v>43754</v>
      </c>
      <c r="E2401" s="2" t="s">
        <v>8</v>
      </c>
      <c r="F2401" s="2" t="n">
        <v>1</v>
      </c>
      <c r="G2401" s="2" t="s">
        <v>424</v>
      </c>
    </row>
    <row r="2402" customFormat="false" ht="12.8" hidden="false" customHeight="false" outlineLevel="0" collapsed="false">
      <c r="A2402" s="2" t="s">
        <v>182</v>
      </c>
      <c r="B2402" s="2" t="n">
        <v>12517</v>
      </c>
      <c r="C2402" s="3" t="n">
        <v>43754</v>
      </c>
      <c r="D2402" s="2" t="s">
        <v>128</v>
      </c>
      <c r="E2402" s="2" t="s">
        <v>8</v>
      </c>
      <c r="F2402" s="2" t="n">
        <v>1</v>
      </c>
      <c r="G2402" s="2" t="s">
        <v>608</v>
      </c>
    </row>
    <row r="2403" customFormat="false" ht="12.8" hidden="false" customHeight="false" outlineLevel="0" collapsed="false">
      <c r="A2403" s="2" t="s">
        <v>182</v>
      </c>
      <c r="B2403" s="2" t="n">
        <v>12440</v>
      </c>
      <c r="C2403" s="3" t="n">
        <v>43754</v>
      </c>
      <c r="D2403" s="2" t="s">
        <v>49</v>
      </c>
      <c r="E2403" s="2" t="s">
        <v>2</v>
      </c>
      <c r="F2403" s="2" t="n">
        <v>0</v>
      </c>
      <c r="G2403" s="2" t="s">
        <v>3</v>
      </c>
    </row>
    <row r="2404" customFormat="false" ht="12.8" hidden="false" customHeight="false" outlineLevel="0" collapsed="false">
      <c r="A2404" s="2" t="s">
        <v>130</v>
      </c>
      <c r="B2404" s="2" t="n">
        <v>12627</v>
      </c>
      <c r="C2404" s="3" t="n">
        <v>43755</v>
      </c>
      <c r="D2404" s="2" t="s">
        <v>49</v>
      </c>
      <c r="E2404" s="2" t="s">
        <v>8</v>
      </c>
      <c r="F2404" s="2" t="n">
        <v>1</v>
      </c>
      <c r="G2404" s="2" t="s">
        <v>526</v>
      </c>
    </row>
    <row r="2405" customFormat="false" ht="12.8" hidden="false" customHeight="false" outlineLevel="0" collapsed="false">
      <c r="A2405" s="2" t="s">
        <v>0</v>
      </c>
      <c r="B2405" s="2" t="n">
        <v>12865</v>
      </c>
      <c r="C2405" s="3" t="n">
        <v>43755</v>
      </c>
      <c r="D2405" s="2" t="s">
        <v>306</v>
      </c>
      <c r="E2405" s="2" t="s">
        <v>8</v>
      </c>
      <c r="F2405" s="2" t="n">
        <v>2</v>
      </c>
      <c r="G2405" s="2" t="s">
        <v>419</v>
      </c>
    </row>
    <row r="2406" customFormat="false" ht="12.8" hidden="false" customHeight="false" outlineLevel="0" collapsed="false">
      <c r="A2406" s="2" t="s">
        <v>112</v>
      </c>
      <c r="C2406" s="3" t="n">
        <v>43755</v>
      </c>
      <c r="D2406" s="2" t="s">
        <v>109</v>
      </c>
      <c r="E2406" s="2" t="s">
        <v>2</v>
      </c>
      <c r="F2406" s="2" t="n">
        <v>0</v>
      </c>
      <c r="G2406" s="2" t="s">
        <v>3</v>
      </c>
    </row>
    <row r="2407" customFormat="false" ht="12.8" hidden="false" customHeight="false" outlineLevel="0" collapsed="false">
      <c r="A2407" s="2" t="s">
        <v>112</v>
      </c>
      <c r="C2407" s="3" t="n">
        <v>43755</v>
      </c>
      <c r="D2407" s="2" t="s">
        <v>109</v>
      </c>
      <c r="E2407" s="2" t="s">
        <v>8</v>
      </c>
      <c r="F2407" s="2" t="n">
        <v>0</v>
      </c>
      <c r="G2407" s="2" t="s">
        <v>3</v>
      </c>
    </row>
    <row r="2408" customFormat="false" ht="12.8" hidden="false" customHeight="false" outlineLevel="0" collapsed="false">
      <c r="A2408" s="2" t="s">
        <v>160</v>
      </c>
      <c r="B2408" s="2" t="n">
        <v>12819</v>
      </c>
      <c r="C2408" s="3" t="n">
        <v>43755</v>
      </c>
      <c r="D2408" s="2" t="s">
        <v>107</v>
      </c>
      <c r="E2408" s="2" t="s">
        <v>8</v>
      </c>
      <c r="F2408" s="2" t="n">
        <v>1</v>
      </c>
      <c r="G2408" s="2" t="s">
        <v>756</v>
      </c>
    </row>
    <row r="2409" customFormat="false" ht="12.8" hidden="false" customHeight="false" outlineLevel="0" collapsed="false">
      <c r="A2409" s="2" t="s">
        <v>79</v>
      </c>
      <c r="B2409" s="2" t="n">
        <v>13237</v>
      </c>
      <c r="C2409" s="3" t="n">
        <v>43755</v>
      </c>
      <c r="E2409" s="2" t="s">
        <v>2</v>
      </c>
      <c r="F2409" s="2" t="n">
        <v>0</v>
      </c>
      <c r="G2409" s="2" t="s">
        <v>3</v>
      </c>
    </row>
    <row r="2410" customFormat="false" ht="12.8" hidden="false" customHeight="false" outlineLevel="0" collapsed="false">
      <c r="A2410" s="2" t="s">
        <v>0</v>
      </c>
      <c r="C2410" s="3" t="n">
        <v>43755</v>
      </c>
      <c r="D2410" s="2" t="s">
        <v>306</v>
      </c>
      <c r="E2410" s="2" t="s">
        <v>8</v>
      </c>
      <c r="F2410" s="2" t="n">
        <v>2</v>
      </c>
      <c r="G2410" s="2" t="s">
        <v>600</v>
      </c>
    </row>
    <row r="2411" customFormat="false" ht="12.8" hidden="false" customHeight="false" outlineLevel="0" collapsed="false">
      <c r="A2411" s="2" t="s">
        <v>79</v>
      </c>
      <c r="B2411" s="2" t="n">
        <v>13392</v>
      </c>
      <c r="C2411" s="3" t="n">
        <v>43756</v>
      </c>
      <c r="D2411" s="2" t="s">
        <v>84</v>
      </c>
      <c r="E2411" s="2" t="s">
        <v>2</v>
      </c>
      <c r="F2411" s="2" t="n">
        <v>0</v>
      </c>
      <c r="G2411" s="2" t="s">
        <v>3</v>
      </c>
    </row>
    <row r="2412" customFormat="false" ht="12.8" hidden="false" customHeight="false" outlineLevel="0" collapsed="false">
      <c r="A2412" s="2" t="s">
        <v>182</v>
      </c>
      <c r="B2412" s="2" t="n">
        <v>13482</v>
      </c>
      <c r="C2412" s="3" t="n">
        <v>43756</v>
      </c>
      <c r="D2412" s="2" t="s">
        <v>383</v>
      </c>
      <c r="E2412" s="2" t="s">
        <v>8</v>
      </c>
      <c r="F2412" s="2" t="n">
        <v>2</v>
      </c>
      <c r="G2412" s="2" t="s">
        <v>387</v>
      </c>
    </row>
    <row r="2413" customFormat="false" ht="12.8" hidden="false" customHeight="false" outlineLevel="0" collapsed="false">
      <c r="A2413" s="2" t="s">
        <v>79</v>
      </c>
      <c r="B2413" s="2" t="n">
        <v>13503</v>
      </c>
      <c r="C2413" s="3" t="n">
        <v>43756</v>
      </c>
      <c r="D2413" s="2" t="s">
        <v>25</v>
      </c>
      <c r="E2413" s="2" t="s">
        <v>8</v>
      </c>
      <c r="F2413" s="2" t="n">
        <v>2</v>
      </c>
      <c r="G2413" s="2" t="s">
        <v>238</v>
      </c>
    </row>
    <row r="2414" customFormat="false" ht="12.8" hidden="false" customHeight="false" outlineLevel="0" collapsed="false">
      <c r="A2414" s="2" t="s">
        <v>79</v>
      </c>
      <c r="B2414" s="2" t="n">
        <v>13706</v>
      </c>
      <c r="C2414" s="3" t="n">
        <v>43756</v>
      </c>
      <c r="D2414" s="2" t="s">
        <v>306</v>
      </c>
      <c r="E2414" s="2" t="s">
        <v>8</v>
      </c>
      <c r="F2414" s="2" t="n">
        <v>2</v>
      </c>
      <c r="G2414" s="2" t="s">
        <v>608</v>
      </c>
    </row>
    <row r="2415" customFormat="false" ht="12.8" hidden="false" customHeight="false" outlineLevel="0" collapsed="false">
      <c r="A2415" s="2" t="s">
        <v>194</v>
      </c>
      <c r="C2415" s="3" t="n">
        <v>43756</v>
      </c>
      <c r="E2415" s="2" t="s">
        <v>8</v>
      </c>
      <c r="F2415" s="2" t="n">
        <v>2</v>
      </c>
      <c r="G2415" s="2" t="s">
        <v>458</v>
      </c>
    </row>
    <row r="2416" customFormat="false" ht="12.8" hidden="false" customHeight="false" outlineLevel="0" collapsed="false">
      <c r="A2416" s="2" t="s">
        <v>112</v>
      </c>
      <c r="C2416" s="3" t="n">
        <v>43756</v>
      </c>
      <c r="D2416" s="2" t="s">
        <v>2107</v>
      </c>
      <c r="E2416" s="2" t="s">
        <v>2</v>
      </c>
      <c r="F2416" s="2" t="n">
        <v>0</v>
      </c>
      <c r="G2416" s="2" t="s">
        <v>3</v>
      </c>
    </row>
    <row r="2417" customFormat="false" ht="12.8" hidden="false" customHeight="false" outlineLevel="0" collapsed="false">
      <c r="A2417" s="2" t="s">
        <v>112</v>
      </c>
      <c r="C2417" s="3" t="n">
        <v>43756</v>
      </c>
      <c r="D2417" s="2" t="s">
        <v>2108</v>
      </c>
      <c r="E2417" s="2" t="s">
        <v>83</v>
      </c>
      <c r="F2417" s="2" t="s">
        <v>83</v>
      </c>
      <c r="G2417" s="2" t="s">
        <v>83</v>
      </c>
    </row>
    <row r="2418" customFormat="false" ht="12.8" hidden="false" customHeight="false" outlineLevel="0" collapsed="false">
      <c r="A2418" s="2" t="s">
        <v>182</v>
      </c>
      <c r="B2418" s="2" t="n">
        <v>13772</v>
      </c>
      <c r="C2418" s="3" t="n">
        <v>43756</v>
      </c>
      <c r="D2418" s="2" t="s">
        <v>832</v>
      </c>
      <c r="E2418" s="2" t="s">
        <v>8</v>
      </c>
      <c r="F2418" s="2" t="n">
        <v>1</v>
      </c>
      <c r="G2418" s="2" t="s">
        <v>608</v>
      </c>
    </row>
    <row r="2419" customFormat="false" ht="12.8" hidden="false" customHeight="false" outlineLevel="0" collapsed="false">
      <c r="A2419" s="2" t="s">
        <v>130</v>
      </c>
      <c r="C2419" s="3" t="n">
        <v>43756</v>
      </c>
      <c r="D2419" s="2" t="s">
        <v>25</v>
      </c>
      <c r="E2419" s="2" t="s">
        <v>8</v>
      </c>
      <c r="F2419" s="2" t="n">
        <v>2</v>
      </c>
      <c r="G2419" s="2" t="s">
        <v>600</v>
      </c>
    </row>
    <row r="2420" customFormat="false" ht="12.8" hidden="false" customHeight="false" outlineLevel="0" collapsed="false">
      <c r="A2420" s="2" t="s">
        <v>130</v>
      </c>
      <c r="B2420" s="2" t="n">
        <v>13737</v>
      </c>
      <c r="C2420" s="3" t="n">
        <v>43756</v>
      </c>
      <c r="D2420" s="2" t="s">
        <v>49</v>
      </c>
      <c r="E2420" s="2" t="s">
        <v>2</v>
      </c>
      <c r="F2420" s="2" t="n">
        <v>0</v>
      </c>
      <c r="G2420" s="2" t="s">
        <v>3</v>
      </c>
    </row>
    <row r="2421" customFormat="false" ht="12.8" hidden="false" customHeight="false" outlineLevel="0" collapsed="false">
      <c r="A2421" s="2" t="s">
        <v>130</v>
      </c>
      <c r="B2421" s="2" t="n">
        <v>13721</v>
      </c>
      <c r="C2421" s="3" t="n">
        <v>43756</v>
      </c>
      <c r="D2421" s="2" t="s">
        <v>2109</v>
      </c>
      <c r="E2421" s="2" t="s">
        <v>2</v>
      </c>
      <c r="F2421" s="2" t="n">
        <v>0</v>
      </c>
      <c r="G2421" s="2" t="s">
        <v>3</v>
      </c>
    </row>
    <row r="2422" customFormat="false" ht="12.8" hidden="false" customHeight="false" outlineLevel="0" collapsed="false">
      <c r="A2422" s="2" t="s">
        <v>110</v>
      </c>
      <c r="B2422" s="2" t="n">
        <v>166012</v>
      </c>
      <c r="C2422" s="3" t="n">
        <v>43756</v>
      </c>
      <c r="D2422" s="2" t="s">
        <v>109</v>
      </c>
      <c r="E2422" s="2" t="s">
        <v>2</v>
      </c>
      <c r="F2422" s="2" t="n">
        <v>0</v>
      </c>
      <c r="G2422" s="2" t="s">
        <v>3</v>
      </c>
    </row>
    <row r="2423" customFormat="false" ht="12.8" hidden="false" customHeight="false" outlineLevel="0" collapsed="false">
      <c r="A2423" s="2" t="s">
        <v>0</v>
      </c>
      <c r="B2423" s="2" t="n">
        <v>13880</v>
      </c>
      <c r="C2423" s="3" t="n">
        <v>43756</v>
      </c>
      <c r="D2423" s="2" t="s">
        <v>2110</v>
      </c>
      <c r="E2423" s="2" t="s">
        <v>2</v>
      </c>
      <c r="F2423" s="2" t="n">
        <v>0</v>
      </c>
      <c r="G2423" s="2" t="s">
        <v>3</v>
      </c>
    </row>
    <row r="2424" customFormat="false" ht="12.8" hidden="false" customHeight="false" outlineLevel="0" collapsed="false">
      <c r="A2424" s="2" t="s">
        <v>130</v>
      </c>
      <c r="B2424" s="2" t="n">
        <v>13872</v>
      </c>
      <c r="C2424" s="3" t="n">
        <v>43756</v>
      </c>
      <c r="D2424" s="2" t="s">
        <v>62</v>
      </c>
      <c r="E2424" s="2" t="s">
        <v>8</v>
      </c>
      <c r="F2424" s="2" t="n">
        <v>0</v>
      </c>
      <c r="G2424" s="2" t="s">
        <v>3</v>
      </c>
    </row>
    <row r="2425" customFormat="false" ht="12.8" hidden="false" customHeight="false" outlineLevel="0" collapsed="false">
      <c r="A2425" s="2" t="s">
        <v>130</v>
      </c>
      <c r="B2425" s="2" t="n">
        <v>13863</v>
      </c>
      <c r="C2425" s="3" t="n">
        <v>43756</v>
      </c>
      <c r="D2425" s="2" t="s">
        <v>49</v>
      </c>
      <c r="E2425" s="2" t="s">
        <v>8</v>
      </c>
      <c r="F2425" s="2" t="n">
        <v>0</v>
      </c>
      <c r="G2425" s="2" t="s">
        <v>3</v>
      </c>
    </row>
    <row r="2426" customFormat="false" ht="12.8" hidden="false" customHeight="false" outlineLevel="0" collapsed="false">
      <c r="A2426" s="2" t="s">
        <v>112</v>
      </c>
      <c r="C2426" s="3" t="n">
        <v>43756</v>
      </c>
      <c r="D2426" s="2" t="s">
        <v>1077</v>
      </c>
      <c r="E2426" s="2" t="s">
        <v>2</v>
      </c>
      <c r="F2426" s="2" t="n">
        <v>1</v>
      </c>
      <c r="G2426" s="2" t="s">
        <v>1078</v>
      </c>
    </row>
    <row r="2427" customFormat="false" ht="12.8" hidden="false" customHeight="false" outlineLevel="0" collapsed="false">
      <c r="A2427" s="2" t="s">
        <v>151</v>
      </c>
      <c r="B2427" s="2" t="n">
        <v>14155</v>
      </c>
      <c r="C2427" s="3" t="n">
        <v>43756</v>
      </c>
      <c r="D2427" s="2" t="s">
        <v>1049</v>
      </c>
      <c r="E2427" s="2" t="s">
        <v>8</v>
      </c>
      <c r="F2427" s="2" t="n">
        <v>1</v>
      </c>
      <c r="G2427" s="2" t="s">
        <v>600</v>
      </c>
    </row>
    <row r="2428" customFormat="false" ht="12.8" hidden="false" customHeight="false" outlineLevel="0" collapsed="false">
      <c r="A2428" s="2" t="s">
        <v>130</v>
      </c>
      <c r="B2428" s="2" t="n">
        <v>14508</v>
      </c>
      <c r="C2428" s="3" t="n">
        <v>43757</v>
      </c>
      <c r="D2428" s="2" t="s">
        <v>382</v>
      </c>
      <c r="E2428" s="2" t="s">
        <v>8</v>
      </c>
      <c r="F2428" s="2" t="n">
        <v>2</v>
      </c>
      <c r="G2428" s="2" t="s">
        <v>419</v>
      </c>
    </row>
    <row r="2429" customFormat="false" ht="12.8" hidden="false" customHeight="false" outlineLevel="0" collapsed="false">
      <c r="A2429" s="2" t="s">
        <v>0</v>
      </c>
      <c r="B2429" s="2" t="n">
        <v>14628</v>
      </c>
      <c r="C2429" s="3" t="n">
        <v>43757</v>
      </c>
      <c r="D2429" s="2" t="s">
        <v>56</v>
      </c>
      <c r="E2429" s="2" t="s">
        <v>8</v>
      </c>
      <c r="F2429" s="2" t="n">
        <v>2</v>
      </c>
      <c r="G2429" s="2" t="s">
        <v>970</v>
      </c>
    </row>
    <row r="2430" customFormat="false" ht="12.8" hidden="false" customHeight="false" outlineLevel="0" collapsed="false">
      <c r="A2430" s="2" t="s">
        <v>79</v>
      </c>
      <c r="B2430" s="2" t="n">
        <v>14711</v>
      </c>
      <c r="C2430" s="3" t="n">
        <v>43757</v>
      </c>
      <c r="D2430" s="2" t="s">
        <v>2101</v>
      </c>
      <c r="E2430" s="2" t="s">
        <v>8</v>
      </c>
      <c r="F2430" s="2" t="n">
        <v>0</v>
      </c>
      <c r="G2430" s="2" t="s">
        <v>3</v>
      </c>
    </row>
    <row r="2431" customFormat="false" ht="12.8" hidden="false" customHeight="false" outlineLevel="0" collapsed="false">
      <c r="A2431" s="2" t="s">
        <v>79</v>
      </c>
      <c r="B2431" s="2" t="n">
        <v>30200</v>
      </c>
      <c r="C2431" s="3" t="n">
        <v>43757</v>
      </c>
      <c r="D2431" s="2" t="s">
        <v>157</v>
      </c>
      <c r="E2431" s="2" t="s">
        <v>8</v>
      </c>
      <c r="F2431" s="2" t="n">
        <v>2</v>
      </c>
      <c r="G2431" s="2" t="s">
        <v>206</v>
      </c>
    </row>
    <row r="2432" customFormat="false" ht="12.8" hidden="false" customHeight="false" outlineLevel="0" collapsed="false">
      <c r="A2432" s="2" t="s">
        <v>182</v>
      </c>
      <c r="B2432" s="2" t="n">
        <v>14783</v>
      </c>
      <c r="C2432" s="3" t="n">
        <v>43757</v>
      </c>
      <c r="D2432" s="2" t="s">
        <v>25</v>
      </c>
      <c r="E2432" s="2" t="s">
        <v>8</v>
      </c>
      <c r="F2432" s="2" t="n">
        <v>1</v>
      </c>
      <c r="G2432" s="2" t="s">
        <v>608</v>
      </c>
    </row>
    <row r="2433" customFormat="false" ht="12.8" hidden="false" customHeight="false" outlineLevel="0" collapsed="false">
      <c r="A2433" s="2" t="s">
        <v>130</v>
      </c>
      <c r="B2433" s="2" t="n">
        <v>14726</v>
      </c>
      <c r="C2433" s="3" t="n">
        <v>43757</v>
      </c>
      <c r="D2433" s="2" t="s">
        <v>1524</v>
      </c>
      <c r="E2433" s="2" t="s">
        <v>8</v>
      </c>
      <c r="F2433" s="2" t="n">
        <v>0</v>
      </c>
      <c r="G2433" s="2" t="s">
        <v>3</v>
      </c>
    </row>
    <row r="2434" customFormat="false" ht="12.8" hidden="false" customHeight="false" outlineLevel="0" collapsed="false">
      <c r="A2434" s="2" t="s">
        <v>79</v>
      </c>
      <c r="B2434" s="2" t="n">
        <v>14810</v>
      </c>
      <c r="C2434" s="3" t="n">
        <v>43757</v>
      </c>
      <c r="D2434" s="2" t="s">
        <v>306</v>
      </c>
      <c r="E2434" s="2" t="s">
        <v>8</v>
      </c>
      <c r="F2434" s="2" t="n">
        <v>2</v>
      </c>
      <c r="G2434" s="2" t="s">
        <v>600</v>
      </c>
    </row>
    <row r="2435" customFormat="false" ht="12.8" hidden="false" customHeight="false" outlineLevel="0" collapsed="false">
      <c r="A2435" s="2" t="s">
        <v>130</v>
      </c>
      <c r="B2435" s="2" t="n">
        <v>14893</v>
      </c>
      <c r="C2435" s="3" t="n">
        <v>43757</v>
      </c>
      <c r="D2435" s="2" t="s">
        <v>25</v>
      </c>
      <c r="E2435" s="2" t="s">
        <v>8</v>
      </c>
      <c r="F2435" s="2" t="n">
        <v>2</v>
      </c>
      <c r="G2435" s="2" t="s">
        <v>206</v>
      </c>
    </row>
    <row r="2436" customFormat="false" ht="12.8" hidden="false" customHeight="false" outlineLevel="0" collapsed="false">
      <c r="A2436" s="2" t="s">
        <v>182</v>
      </c>
      <c r="B2436" s="2" t="n">
        <v>14316</v>
      </c>
      <c r="C2436" s="3" t="n">
        <v>43757</v>
      </c>
      <c r="E2436" s="2" t="s">
        <v>8</v>
      </c>
      <c r="F2436" s="2" t="n">
        <v>1</v>
      </c>
      <c r="G2436" s="2" t="s">
        <v>450</v>
      </c>
    </row>
    <row r="2437" customFormat="false" ht="12.8" hidden="false" customHeight="false" outlineLevel="0" collapsed="false">
      <c r="A2437" s="2" t="s">
        <v>0</v>
      </c>
      <c r="B2437" s="2" t="n">
        <v>1987</v>
      </c>
      <c r="C2437" s="3" t="n">
        <v>43757</v>
      </c>
      <c r="D2437" s="2" t="s">
        <v>306</v>
      </c>
      <c r="E2437" s="2" t="s">
        <v>8</v>
      </c>
      <c r="F2437" s="2" t="n">
        <v>2</v>
      </c>
      <c r="G2437" s="6" t="s">
        <v>1123</v>
      </c>
    </row>
    <row r="2438" customFormat="false" ht="12.8" hidden="false" customHeight="false" outlineLevel="0" collapsed="false">
      <c r="A2438" s="2" t="s">
        <v>0</v>
      </c>
      <c r="B2438" s="2" t="n">
        <v>14193</v>
      </c>
      <c r="C2438" s="3" t="n">
        <v>43758</v>
      </c>
      <c r="D2438" s="2" t="s">
        <v>383</v>
      </c>
      <c r="E2438" s="2" t="s">
        <v>8</v>
      </c>
      <c r="F2438" s="2" t="n">
        <v>2</v>
      </c>
      <c r="G2438" s="2" t="s">
        <v>365</v>
      </c>
    </row>
    <row r="2439" customFormat="false" ht="12.8" hidden="false" customHeight="false" outlineLevel="0" collapsed="false">
      <c r="A2439" s="2" t="s">
        <v>130</v>
      </c>
      <c r="B2439" s="2" t="n">
        <v>15298</v>
      </c>
      <c r="C2439" s="3" t="n">
        <v>43758</v>
      </c>
      <c r="D2439" s="2" t="s">
        <v>2111</v>
      </c>
      <c r="E2439" s="2" t="s">
        <v>2</v>
      </c>
      <c r="F2439" s="2" t="n">
        <v>0</v>
      </c>
      <c r="G2439" s="2" t="s">
        <v>3</v>
      </c>
    </row>
    <row r="2440" customFormat="false" ht="12.8" hidden="false" customHeight="false" outlineLevel="0" collapsed="false">
      <c r="A2440" s="2" t="s">
        <v>112</v>
      </c>
      <c r="C2440" s="3" t="n">
        <v>43758</v>
      </c>
      <c r="D2440" s="2" t="s">
        <v>25</v>
      </c>
      <c r="E2440" s="2" t="s">
        <v>8</v>
      </c>
      <c r="F2440" s="2" t="n">
        <v>2</v>
      </c>
      <c r="G2440" s="2" t="s">
        <v>436</v>
      </c>
    </row>
    <row r="2441" customFormat="false" ht="12.8" hidden="false" customHeight="false" outlineLevel="0" collapsed="false">
      <c r="A2441" s="2" t="s">
        <v>0</v>
      </c>
      <c r="C2441" s="3" t="n">
        <v>43758</v>
      </c>
      <c r="E2441" s="2" t="s">
        <v>8</v>
      </c>
      <c r="F2441" s="2" t="n">
        <v>1</v>
      </c>
      <c r="G2441" s="2" t="s">
        <v>206</v>
      </c>
    </row>
    <row r="2442" customFormat="false" ht="12.8" hidden="false" customHeight="false" outlineLevel="0" collapsed="false">
      <c r="A2442" s="2" t="s">
        <v>0</v>
      </c>
      <c r="B2442" s="2" t="n">
        <v>15478</v>
      </c>
      <c r="C2442" s="3" t="n">
        <v>43758</v>
      </c>
      <c r="D2442" s="2" t="s">
        <v>1049</v>
      </c>
      <c r="E2442" s="2" t="s">
        <v>8</v>
      </c>
      <c r="F2442" s="2" t="n">
        <v>1</v>
      </c>
      <c r="G2442" s="2" t="s">
        <v>419</v>
      </c>
    </row>
    <row r="2443" customFormat="false" ht="12.8" hidden="false" customHeight="false" outlineLevel="0" collapsed="false">
      <c r="A2443" s="2" t="s">
        <v>0</v>
      </c>
      <c r="C2443" s="3" t="n">
        <v>43758</v>
      </c>
      <c r="E2443" s="2" t="s">
        <v>8</v>
      </c>
      <c r="F2443" s="2" t="n">
        <v>1</v>
      </c>
      <c r="G2443" s="2" t="s">
        <v>419</v>
      </c>
    </row>
    <row r="2444" customFormat="false" ht="12.8" hidden="false" customHeight="false" outlineLevel="0" collapsed="false">
      <c r="A2444" s="2" t="s">
        <v>182</v>
      </c>
      <c r="B2444" s="2" t="n">
        <v>15551</v>
      </c>
      <c r="C2444" s="3" t="n">
        <v>43758</v>
      </c>
      <c r="E2444" s="2" t="s">
        <v>8</v>
      </c>
      <c r="F2444" s="2" t="n">
        <v>2</v>
      </c>
      <c r="G2444" s="2" t="s">
        <v>206</v>
      </c>
    </row>
    <row r="2445" customFormat="false" ht="12.8" hidden="false" customHeight="false" outlineLevel="0" collapsed="false">
      <c r="A2445" s="2" t="s">
        <v>182</v>
      </c>
      <c r="B2445" s="2" t="n">
        <v>15600</v>
      </c>
      <c r="C2445" s="3" t="n">
        <v>43758</v>
      </c>
      <c r="D2445" s="2" t="s">
        <v>673</v>
      </c>
      <c r="E2445" s="2" t="s">
        <v>8</v>
      </c>
      <c r="F2445" s="2" t="n">
        <v>2</v>
      </c>
      <c r="G2445" s="2" t="s">
        <v>683</v>
      </c>
    </row>
    <row r="2446" customFormat="false" ht="12.8" hidden="false" customHeight="false" outlineLevel="0" collapsed="false">
      <c r="A2446" s="2" t="s">
        <v>182</v>
      </c>
      <c r="B2446" s="2" t="n">
        <v>15631</v>
      </c>
      <c r="C2446" s="3" t="n">
        <v>43758</v>
      </c>
      <c r="D2446" s="2" t="s">
        <v>306</v>
      </c>
      <c r="E2446" s="2" t="s">
        <v>8</v>
      </c>
      <c r="F2446" s="2" t="n">
        <v>2</v>
      </c>
      <c r="G2446" s="2" t="s">
        <v>228</v>
      </c>
    </row>
    <row r="2447" customFormat="false" ht="12.8" hidden="false" customHeight="false" outlineLevel="0" collapsed="false">
      <c r="A2447" s="2" t="s">
        <v>112</v>
      </c>
      <c r="B2447" s="2" t="n">
        <v>606048</v>
      </c>
      <c r="C2447" s="3" t="n">
        <v>43758</v>
      </c>
      <c r="D2447" s="2" t="s">
        <v>25</v>
      </c>
      <c r="E2447" s="2" t="s">
        <v>8</v>
      </c>
      <c r="F2447" s="2" t="n">
        <v>2</v>
      </c>
      <c r="G2447" s="2" t="s">
        <v>206</v>
      </c>
    </row>
    <row r="2448" customFormat="false" ht="12.8" hidden="false" customHeight="false" outlineLevel="0" collapsed="false">
      <c r="A2448" s="2" t="s">
        <v>0</v>
      </c>
      <c r="B2448" s="2" t="n">
        <v>15725</v>
      </c>
      <c r="C2448" s="3" t="n">
        <v>43759</v>
      </c>
      <c r="D2448" s="2" t="s">
        <v>25</v>
      </c>
      <c r="E2448" s="2" t="s">
        <v>8</v>
      </c>
      <c r="F2448" s="2" t="n">
        <v>2</v>
      </c>
      <c r="G2448" s="2" t="s">
        <v>580</v>
      </c>
    </row>
    <row r="2449" customFormat="false" ht="12.8" hidden="false" customHeight="false" outlineLevel="0" collapsed="false">
      <c r="A2449" s="2" t="s">
        <v>112</v>
      </c>
      <c r="B2449" s="2" t="n">
        <v>606054</v>
      </c>
      <c r="C2449" s="3" t="n">
        <v>43759</v>
      </c>
      <c r="D2449" s="2" t="s">
        <v>25</v>
      </c>
      <c r="E2449" s="2" t="s">
        <v>2</v>
      </c>
      <c r="F2449" s="2" t="n">
        <v>1</v>
      </c>
      <c r="G2449" s="2" t="s">
        <v>206</v>
      </c>
    </row>
    <row r="2450" customFormat="false" ht="12.8" hidden="false" customHeight="false" outlineLevel="0" collapsed="false">
      <c r="A2450" s="2" t="s">
        <v>112</v>
      </c>
      <c r="B2450" s="2" t="n">
        <v>606055</v>
      </c>
      <c r="C2450" s="3" t="n">
        <v>43759</v>
      </c>
      <c r="D2450" s="2" t="s">
        <v>56</v>
      </c>
      <c r="E2450" s="2" t="s">
        <v>8</v>
      </c>
      <c r="F2450" s="2" t="n">
        <v>0</v>
      </c>
      <c r="G2450" s="2" t="s">
        <v>3</v>
      </c>
    </row>
    <row r="2451" customFormat="false" ht="12.8" hidden="false" customHeight="false" outlineLevel="0" collapsed="false">
      <c r="A2451" s="2" t="s">
        <v>182</v>
      </c>
      <c r="B2451" s="2" t="n">
        <v>15792</v>
      </c>
      <c r="C2451" s="3" t="n">
        <v>43759</v>
      </c>
      <c r="D2451" s="2" t="s">
        <v>306</v>
      </c>
      <c r="E2451" s="2" t="s">
        <v>8</v>
      </c>
      <c r="F2451" s="2" t="n">
        <v>2</v>
      </c>
      <c r="G2451" s="2" t="s">
        <v>1132</v>
      </c>
    </row>
    <row r="2452" customFormat="false" ht="12.8" hidden="false" customHeight="false" outlineLevel="0" collapsed="false">
      <c r="A2452" s="2" t="s">
        <v>0</v>
      </c>
      <c r="B2452" s="2" t="n">
        <v>15932</v>
      </c>
      <c r="C2452" s="3" t="n">
        <v>43759</v>
      </c>
      <c r="D2452" s="2" t="s">
        <v>56</v>
      </c>
      <c r="E2452" s="2" t="s">
        <v>8</v>
      </c>
      <c r="F2452" s="2" t="n">
        <v>1</v>
      </c>
      <c r="G2452" s="2" t="s">
        <v>419</v>
      </c>
    </row>
    <row r="2453" customFormat="false" ht="12.8" hidden="false" customHeight="false" outlineLevel="0" collapsed="false">
      <c r="A2453" s="2" t="s">
        <v>112</v>
      </c>
      <c r="B2453" s="2" t="n">
        <v>606062</v>
      </c>
      <c r="C2453" s="3" t="n">
        <v>43759</v>
      </c>
      <c r="D2453" s="2" t="s">
        <v>1049</v>
      </c>
      <c r="E2453" s="2" t="s">
        <v>2</v>
      </c>
      <c r="F2453" s="2" t="n">
        <v>2</v>
      </c>
      <c r="G2453" s="2" t="s">
        <v>258</v>
      </c>
    </row>
    <row r="2454" customFormat="false" ht="12.8" hidden="false" customHeight="false" outlineLevel="0" collapsed="false">
      <c r="A2454" s="2" t="s">
        <v>130</v>
      </c>
      <c r="B2454" s="2" t="n">
        <v>15695</v>
      </c>
      <c r="C2454" s="3" t="n">
        <v>43759</v>
      </c>
      <c r="D2454" s="2" t="s">
        <v>897</v>
      </c>
      <c r="E2454" s="2" t="s">
        <v>8</v>
      </c>
      <c r="F2454" s="2" t="n">
        <v>2</v>
      </c>
      <c r="G2454" s="2" t="s">
        <v>908</v>
      </c>
    </row>
    <row r="2455" customFormat="false" ht="12.8" hidden="false" customHeight="false" outlineLevel="0" collapsed="false">
      <c r="A2455" s="2" t="s">
        <v>151</v>
      </c>
      <c r="B2455" s="2" t="n">
        <v>15996</v>
      </c>
      <c r="C2455" s="3" t="n">
        <v>43759</v>
      </c>
      <c r="D2455" s="2" t="s">
        <v>1507</v>
      </c>
      <c r="E2455" s="2" t="s">
        <v>8</v>
      </c>
      <c r="F2455" s="2" t="n">
        <v>1</v>
      </c>
      <c r="G2455" s="2" t="s">
        <v>251</v>
      </c>
    </row>
    <row r="2456" customFormat="false" ht="12.8" hidden="false" customHeight="false" outlineLevel="0" collapsed="false">
      <c r="A2456" s="2" t="s">
        <v>79</v>
      </c>
      <c r="B2456" s="2" t="n">
        <v>16014</v>
      </c>
      <c r="C2456" s="3" t="n">
        <v>43759</v>
      </c>
      <c r="D2456" s="2" t="s">
        <v>1204</v>
      </c>
      <c r="E2456" s="2" t="s">
        <v>8</v>
      </c>
      <c r="F2456" s="2" t="n">
        <v>1</v>
      </c>
      <c r="G2456" s="2" t="s">
        <v>419</v>
      </c>
    </row>
    <row r="2457" customFormat="false" ht="12.8" hidden="false" customHeight="false" outlineLevel="0" collapsed="false">
      <c r="A2457" s="2" t="s">
        <v>0</v>
      </c>
      <c r="B2457" s="2" t="n">
        <v>15427</v>
      </c>
      <c r="C2457" s="3" t="n">
        <v>43759</v>
      </c>
      <c r="D2457" s="2" t="s">
        <v>152</v>
      </c>
      <c r="E2457" s="2" t="s">
        <v>8</v>
      </c>
      <c r="F2457" s="2" t="n">
        <v>1</v>
      </c>
      <c r="G2457" s="2" t="s">
        <v>527</v>
      </c>
    </row>
    <row r="2458" customFormat="false" ht="12.8" hidden="false" customHeight="false" outlineLevel="0" collapsed="false">
      <c r="A2458" s="2" t="s">
        <v>0</v>
      </c>
      <c r="B2458" s="2" t="n">
        <v>16110</v>
      </c>
      <c r="C2458" s="3" t="n">
        <v>43759</v>
      </c>
      <c r="E2458" s="2" t="s">
        <v>2</v>
      </c>
      <c r="F2458" s="2" t="n">
        <v>0</v>
      </c>
      <c r="G2458" s="2" t="s">
        <v>3</v>
      </c>
    </row>
    <row r="2459" customFormat="false" ht="12.8" hidden="false" customHeight="false" outlineLevel="0" collapsed="false">
      <c r="A2459" s="2" t="s">
        <v>79</v>
      </c>
      <c r="B2459" s="2" t="n">
        <v>16081</v>
      </c>
      <c r="C2459" s="3" t="n">
        <v>43759</v>
      </c>
      <c r="E2459" s="2" t="s">
        <v>2</v>
      </c>
      <c r="F2459" s="2" t="n">
        <v>0</v>
      </c>
      <c r="G2459" s="2" t="s">
        <v>3</v>
      </c>
    </row>
    <row r="2460" customFormat="false" ht="12.8" hidden="false" customHeight="false" outlineLevel="0" collapsed="false">
      <c r="A2460" s="2" t="s">
        <v>0</v>
      </c>
      <c r="B2460" s="2" t="n">
        <v>15372</v>
      </c>
      <c r="C2460" s="3" t="n">
        <v>43759</v>
      </c>
      <c r="D2460" s="2" t="s">
        <v>383</v>
      </c>
      <c r="E2460" s="2" t="s">
        <v>8</v>
      </c>
      <c r="F2460" s="2" t="n">
        <v>2</v>
      </c>
      <c r="G2460" s="2" t="s">
        <v>337</v>
      </c>
    </row>
    <row r="2461" customFormat="false" ht="12.8" hidden="false" customHeight="false" outlineLevel="0" collapsed="false">
      <c r="A2461" s="2" t="s">
        <v>182</v>
      </c>
      <c r="B2461" s="2" t="n">
        <v>16183</v>
      </c>
      <c r="C2461" s="3" t="n">
        <v>43759</v>
      </c>
      <c r="D2461" s="2" t="s">
        <v>55</v>
      </c>
      <c r="E2461" s="2" t="s">
        <v>2</v>
      </c>
      <c r="F2461" s="2" t="n">
        <v>0</v>
      </c>
      <c r="G2461" s="2" t="s">
        <v>3</v>
      </c>
    </row>
    <row r="2462" customFormat="false" ht="12.8" hidden="false" customHeight="false" outlineLevel="0" collapsed="false">
      <c r="A2462" s="2" t="s">
        <v>0</v>
      </c>
      <c r="B2462" s="2" t="n">
        <v>15767</v>
      </c>
      <c r="C2462" s="3" t="n">
        <v>43759</v>
      </c>
      <c r="D2462" s="2" t="s">
        <v>306</v>
      </c>
      <c r="E2462" s="2" t="s">
        <v>8</v>
      </c>
      <c r="F2462" s="2" t="n">
        <v>2</v>
      </c>
      <c r="G2462" s="2" t="s">
        <v>228</v>
      </c>
    </row>
    <row r="2463" customFormat="false" ht="12.8" hidden="false" customHeight="false" outlineLevel="0" collapsed="false">
      <c r="A2463" s="2" t="s">
        <v>0</v>
      </c>
      <c r="B2463" s="2" t="n">
        <v>16267</v>
      </c>
      <c r="C2463" s="3" t="n">
        <v>43759</v>
      </c>
      <c r="D2463" s="2" t="s">
        <v>856</v>
      </c>
      <c r="E2463" s="2" t="s">
        <v>8</v>
      </c>
      <c r="F2463" s="2" t="n">
        <v>2</v>
      </c>
      <c r="G2463" s="2" t="s">
        <v>228</v>
      </c>
    </row>
    <row r="2464" customFormat="false" ht="12.8" hidden="false" customHeight="false" outlineLevel="0" collapsed="false">
      <c r="A2464" s="2" t="s">
        <v>0</v>
      </c>
      <c r="B2464" s="2" t="n">
        <v>16325</v>
      </c>
      <c r="C2464" s="3" t="n">
        <v>43759</v>
      </c>
      <c r="D2464" s="2" t="s">
        <v>867</v>
      </c>
      <c r="E2464" s="2" t="s">
        <v>8</v>
      </c>
      <c r="F2464" s="2" t="n">
        <v>2</v>
      </c>
      <c r="G2464" s="2" t="s">
        <v>206</v>
      </c>
    </row>
    <row r="2465" customFormat="false" ht="12.8" hidden="false" customHeight="false" outlineLevel="0" collapsed="false">
      <c r="A2465" s="2" t="s">
        <v>112</v>
      </c>
      <c r="B2465" s="2" t="n">
        <v>606132</v>
      </c>
      <c r="C2465" s="3" t="n">
        <v>43759</v>
      </c>
      <c r="D2465" s="2" t="s">
        <v>49</v>
      </c>
      <c r="E2465" s="2" t="s">
        <v>2</v>
      </c>
      <c r="F2465" s="2" t="n">
        <v>0</v>
      </c>
      <c r="G2465" s="2" t="s">
        <v>3</v>
      </c>
    </row>
    <row r="2466" customFormat="false" ht="12.8" hidden="false" customHeight="false" outlineLevel="0" collapsed="false">
      <c r="A2466" s="2" t="s">
        <v>160</v>
      </c>
      <c r="B2466" s="2" t="n">
        <v>16343</v>
      </c>
      <c r="C2466" s="3" t="n">
        <v>43759</v>
      </c>
      <c r="D2466" s="2" t="s">
        <v>84</v>
      </c>
      <c r="E2466" s="2" t="s">
        <v>166</v>
      </c>
      <c r="F2466" s="2" t="n">
        <v>2</v>
      </c>
      <c r="G2466" s="2" t="s">
        <v>1328</v>
      </c>
    </row>
    <row r="2467" customFormat="false" ht="12.8" hidden="false" customHeight="false" outlineLevel="0" collapsed="false">
      <c r="A2467" s="2" t="s">
        <v>160</v>
      </c>
      <c r="B2467" s="2" t="n">
        <v>16374</v>
      </c>
      <c r="C2467" s="3" t="n">
        <v>43759</v>
      </c>
      <c r="E2467" s="2" t="s">
        <v>8</v>
      </c>
      <c r="F2467" s="2" t="n">
        <v>2</v>
      </c>
      <c r="G2467" s="2" t="s">
        <v>423</v>
      </c>
    </row>
    <row r="2468" customFormat="false" ht="12.8" hidden="false" customHeight="false" outlineLevel="0" collapsed="false">
      <c r="A2468" s="2" t="s">
        <v>79</v>
      </c>
      <c r="C2468" s="3" t="n">
        <v>43759</v>
      </c>
      <c r="D2468" s="2" t="s">
        <v>306</v>
      </c>
      <c r="E2468" s="2" t="s">
        <v>8</v>
      </c>
      <c r="F2468" s="2" t="n">
        <v>2</v>
      </c>
      <c r="G2468" s="2" t="s">
        <v>228</v>
      </c>
    </row>
    <row r="2469" customFormat="false" ht="12.8" hidden="false" customHeight="false" outlineLevel="0" collapsed="false">
      <c r="A2469" s="2" t="s">
        <v>160</v>
      </c>
      <c r="B2469" s="2" t="n">
        <v>16448</v>
      </c>
      <c r="C2469" s="3" t="n">
        <v>43759</v>
      </c>
      <c r="D2469" s="2" t="s">
        <v>1049</v>
      </c>
      <c r="E2469" s="2" t="s">
        <v>8</v>
      </c>
      <c r="F2469" s="2" t="n">
        <v>0</v>
      </c>
      <c r="G2469" s="2" t="s">
        <v>3</v>
      </c>
    </row>
    <row r="2470" customFormat="false" ht="12.8" hidden="false" customHeight="false" outlineLevel="0" collapsed="false">
      <c r="A2470" s="2" t="s">
        <v>160</v>
      </c>
      <c r="B2470" s="2" t="n">
        <v>16464</v>
      </c>
      <c r="C2470" s="3" t="n">
        <v>43759</v>
      </c>
      <c r="D2470" s="2" t="s">
        <v>36</v>
      </c>
      <c r="E2470" s="2" t="s">
        <v>2</v>
      </c>
      <c r="F2470" s="2" t="n">
        <v>0</v>
      </c>
      <c r="G2470" s="2" t="s">
        <v>3</v>
      </c>
    </row>
    <row r="2471" customFormat="false" ht="12.8" hidden="false" customHeight="false" outlineLevel="0" collapsed="false">
      <c r="A2471" s="2" t="s">
        <v>0</v>
      </c>
      <c r="B2471" s="2" t="n">
        <v>16549</v>
      </c>
      <c r="C2471" s="3" t="n">
        <v>43759</v>
      </c>
      <c r="D2471" s="2" t="s">
        <v>1290</v>
      </c>
      <c r="E2471" s="2" t="s">
        <v>8</v>
      </c>
      <c r="F2471" s="2" t="n">
        <v>2</v>
      </c>
      <c r="G2471" s="2" t="s">
        <v>228</v>
      </c>
    </row>
    <row r="2472" customFormat="false" ht="12.8" hidden="false" customHeight="false" outlineLevel="0" collapsed="false">
      <c r="A2472" s="2" t="s">
        <v>130</v>
      </c>
      <c r="B2472" s="2" t="n">
        <v>15542</v>
      </c>
      <c r="C2472" s="3" t="n">
        <v>43759</v>
      </c>
      <c r="D2472" s="2" t="s">
        <v>383</v>
      </c>
      <c r="E2472" s="2" t="s">
        <v>8</v>
      </c>
      <c r="F2472" s="2" t="n">
        <v>2</v>
      </c>
      <c r="G2472" s="2" t="s">
        <v>999</v>
      </c>
    </row>
    <row r="2473" customFormat="false" ht="12.8" hidden="false" customHeight="false" outlineLevel="0" collapsed="false">
      <c r="A2473" s="2" t="s">
        <v>130</v>
      </c>
      <c r="B2473" s="2" t="n">
        <v>16590</v>
      </c>
      <c r="C2473" s="3" t="n">
        <v>43760</v>
      </c>
      <c r="D2473" s="2" t="s">
        <v>383</v>
      </c>
      <c r="E2473" s="2" t="s">
        <v>8</v>
      </c>
      <c r="F2473" s="2" t="n">
        <v>2</v>
      </c>
      <c r="G2473" s="2" t="s">
        <v>365</v>
      </c>
    </row>
    <row r="2474" customFormat="false" ht="12.8" hidden="false" customHeight="false" outlineLevel="0" collapsed="false">
      <c r="A2474" s="2" t="s">
        <v>160</v>
      </c>
      <c r="B2474" s="2" t="n">
        <v>16628</v>
      </c>
      <c r="C2474" s="3" t="n">
        <v>43760</v>
      </c>
      <c r="D2474" s="2" t="s">
        <v>25</v>
      </c>
      <c r="E2474" s="2" t="s">
        <v>8</v>
      </c>
      <c r="F2474" s="2" t="n">
        <v>2</v>
      </c>
      <c r="G2474" s="2" t="s">
        <v>206</v>
      </c>
    </row>
    <row r="2475" customFormat="false" ht="12.8" hidden="false" customHeight="false" outlineLevel="0" collapsed="false">
      <c r="A2475" s="2" t="s">
        <v>130</v>
      </c>
      <c r="B2475" s="2" t="n">
        <v>16762</v>
      </c>
      <c r="C2475" s="3" t="n">
        <v>43760</v>
      </c>
      <c r="D2475" s="2" t="s">
        <v>25</v>
      </c>
      <c r="E2475" s="2" t="s">
        <v>8</v>
      </c>
      <c r="F2475" s="2" t="n">
        <v>1</v>
      </c>
      <c r="G2475" s="2" t="s">
        <v>419</v>
      </c>
    </row>
    <row r="2476" customFormat="false" ht="12.8" hidden="false" customHeight="false" outlineLevel="0" collapsed="false">
      <c r="A2476" s="2" t="s">
        <v>182</v>
      </c>
      <c r="B2476" s="2" t="n">
        <v>16841</v>
      </c>
      <c r="C2476" s="3" t="n">
        <v>43760</v>
      </c>
      <c r="D2476" s="2" t="s">
        <v>150</v>
      </c>
      <c r="E2476" s="2" t="s">
        <v>2</v>
      </c>
      <c r="F2476" s="2" t="n">
        <v>0</v>
      </c>
      <c r="G2476" s="2" t="s">
        <v>3</v>
      </c>
    </row>
    <row r="2477" customFormat="false" ht="12.8" hidden="false" customHeight="false" outlineLevel="0" collapsed="false">
      <c r="A2477" s="2" t="s">
        <v>79</v>
      </c>
      <c r="C2477" s="3" t="n">
        <v>43760</v>
      </c>
      <c r="D2477" s="2" t="s">
        <v>62</v>
      </c>
      <c r="E2477" s="2" t="s">
        <v>2</v>
      </c>
      <c r="F2477" s="2" t="n">
        <v>0</v>
      </c>
      <c r="G2477" s="2" t="s">
        <v>3</v>
      </c>
    </row>
    <row r="2478" customFormat="false" ht="12.8" hidden="false" customHeight="false" outlineLevel="0" collapsed="false">
      <c r="A2478" s="2" t="s">
        <v>130</v>
      </c>
      <c r="B2478" s="2" t="n">
        <v>17047</v>
      </c>
      <c r="C2478" s="3" t="n">
        <v>43760</v>
      </c>
      <c r="D2478" s="2" t="s">
        <v>25</v>
      </c>
      <c r="E2478" s="2" t="s">
        <v>8</v>
      </c>
      <c r="F2478" s="2" t="n">
        <v>1</v>
      </c>
      <c r="G2478" s="2" t="s">
        <v>268</v>
      </c>
    </row>
    <row r="2479" customFormat="false" ht="12.8" hidden="false" customHeight="false" outlineLevel="0" collapsed="false">
      <c r="A2479" s="2" t="s">
        <v>160</v>
      </c>
      <c r="B2479" s="2" t="n">
        <v>17056</v>
      </c>
      <c r="C2479" s="3" t="n">
        <v>43760</v>
      </c>
      <c r="D2479" s="2" t="s">
        <v>105</v>
      </c>
      <c r="E2479" s="2" t="s">
        <v>8</v>
      </c>
      <c r="F2479" s="2" t="n">
        <v>2</v>
      </c>
      <c r="G2479" s="2" t="s">
        <v>228</v>
      </c>
    </row>
    <row r="2480" customFormat="false" ht="12.8" hidden="false" customHeight="false" outlineLevel="0" collapsed="false">
      <c r="A2480" s="2" t="s">
        <v>130</v>
      </c>
      <c r="B2480" s="2" t="n">
        <v>17062</v>
      </c>
      <c r="C2480" s="3" t="n">
        <v>43760</v>
      </c>
      <c r="D2480" s="2" t="s">
        <v>25</v>
      </c>
      <c r="E2480" s="2" t="s">
        <v>2</v>
      </c>
      <c r="F2480" s="2" t="n">
        <v>2</v>
      </c>
      <c r="G2480" s="2" t="s">
        <v>206</v>
      </c>
    </row>
    <row r="2481" customFormat="false" ht="12.8" hidden="false" customHeight="false" outlineLevel="0" collapsed="false">
      <c r="A2481" s="2" t="s">
        <v>79</v>
      </c>
      <c r="B2481" s="2" t="n">
        <v>16860</v>
      </c>
      <c r="C2481" s="3" t="n">
        <v>43760</v>
      </c>
      <c r="D2481" s="2" t="s">
        <v>204</v>
      </c>
      <c r="E2481" s="2" t="s">
        <v>2</v>
      </c>
      <c r="F2481" s="2" t="n">
        <v>2</v>
      </c>
      <c r="G2481" s="2" t="s">
        <v>206</v>
      </c>
    </row>
    <row r="2482" customFormat="false" ht="12.8" hidden="false" customHeight="false" outlineLevel="0" collapsed="false">
      <c r="A2482" s="2" t="s">
        <v>79</v>
      </c>
      <c r="B2482" s="2" t="n">
        <v>16081</v>
      </c>
      <c r="C2482" s="3" t="n">
        <v>43760</v>
      </c>
      <c r="E2482" s="2" t="s">
        <v>2</v>
      </c>
      <c r="F2482" s="2" t="n">
        <v>0</v>
      </c>
      <c r="G2482" s="2" t="s">
        <v>3</v>
      </c>
    </row>
    <row r="2483" customFormat="false" ht="12.8" hidden="false" customHeight="false" outlineLevel="0" collapsed="false">
      <c r="A2483" s="2" t="s">
        <v>0</v>
      </c>
      <c r="B2483" s="2" t="n">
        <v>17154</v>
      </c>
      <c r="C2483" s="3" t="n">
        <v>43760</v>
      </c>
      <c r="D2483" s="2" t="s">
        <v>57</v>
      </c>
      <c r="E2483" s="2" t="s">
        <v>2</v>
      </c>
      <c r="F2483" s="2" t="n">
        <v>0</v>
      </c>
      <c r="G2483" s="2" t="s">
        <v>3</v>
      </c>
    </row>
    <row r="2484" customFormat="false" ht="12.8" hidden="false" customHeight="false" outlineLevel="0" collapsed="false">
      <c r="A2484" s="2" t="s">
        <v>130</v>
      </c>
      <c r="B2484" s="2" t="n">
        <v>17029</v>
      </c>
      <c r="C2484" s="3" t="n">
        <v>43760</v>
      </c>
      <c r="D2484" s="2" t="s">
        <v>306</v>
      </c>
      <c r="E2484" s="2" t="s">
        <v>8</v>
      </c>
      <c r="F2484" s="2" t="n">
        <v>2</v>
      </c>
      <c r="G2484" s="2" t="s">
        <v>228</v>
      </c>
    </row>
    <row r="2485" customFormat="false" ht="12.8" hidden="false" customHeight="false" outlineLevel="0" collapsed="false">
      <c r="A2485" s="2" t="s">
        <v>79</v>
      </c>
      <c r="B2485" s="2" t="n">
        <v>15559</v>
      </c>
      <c r="C2485" s="3" t="n">
        <v>43760</v>
      </c>
      <c r="D2485" s="2" t="s">
        <v>2112</v>
      </c>
      <c r="E2485" s="2" t="s">
        <v>8</v>
      </c>
      <c r="F2485" s="2" t="s">
        <v>83</v>
      </c>
      <c r="G2485" s="2" t="s">
        <v>83</v>
      </c>
    </row>
    <row r="2486" customFormat="false" ht="12.8" hidden="false" customHeight="false" outlineLevel="0" collapsed="false">
      <c r="A2486" s="2" t="s">
        <v>110</v>
      </c>
      <c r="C2486" s="3" t="n">
        <v>43760</v>
      </c>
      <c r="D2486" s="2" t="s">
        <v>178</v>
      </c>
      <c r="E2486" s="2" t="s">
        <v>8</v>
      </c>
      <c r="F2486" s="2" t="n">
        <v>0</v>
      </c>
      <c r="G2486" s="2" t="s">
        <v>3</v>
      </c>
    </row>
    <row r="2487" customFormat="false" ht="12.8" hidden="false" customHeight="false" outlineLevel="0" collapsed="false">
      <c r="A2487" s="2" t="s">
        <v>151</v>
      </c>
      <c r="B2487" s="2" t="n">
        <v>17403</v>
      </c>
      <c r="C2487" s="3" t="n">
        <v>43760</v>
      </c>
      <c r="D2487" s="2" t="s">
        <v>204</v>
      </c>
      <c r="E2487" s="2" t="s">
        <v>8</v>
      </c>
      <c r="F2487" s="2" t="n">
        <v>0</v>
      </c>
      <c r="G2487" s="2" t="s">
        <v>3</v>
      </c>
    </row>
    <row r="2488" customFormat="false" ht="12.8" hidden="false" customHeight="false" outlineLevel="0" collapsed="false">
      <c r="A2488" s="2" t="s">
        <v>160</v>
      </c>
      <c r="B2488" s="2" t="n">
        <v>17577</v>
      </c>
      <c r="C2488" s="3" t="n">
        <v>43761</v>
      </c>
      <c r="D2488" s="2" t="s">
        <v>306</v>
      </c>
      <c r="E2488" s="2" t="s">
        <v>8</v>
      </c>
      <c r="F2488" s="2" t="n">
        <v>2</v>
      </c>
      <c r="G2488" s="2" t="s">
        <v>419</v>
      </c>
    </row>
    <row r="2489" customFormat="false" ht="12.8" hidden="false" customHeight="false" outlineLevel="0" collapsed="false">
      <c r="A2489" s="2" t="s">
        <v>160</v>
      </c>
      <c r="B2489" s="2" t="n">
        <v>17684</v>
      </c>
      <c r="C2489" s="3" t="n">
        <v>43761</v>
      </c>
      <c r="D2489" s="2" t="s">
        <v>306</v>
      </c>
      <c r="E2489" s="2" t="s">
        <v>8</v>
      </c>
    </row>
    <row r="2490" customFormat="false" ht="12.8" hidden="false" customHeight="false" outlineLevel="0" collapsed="false">
      <c r="A2490" s="2" t="s">
        <v>110</v>
      </c>
      <c r="B2490" s="2" t="n">
        <v>133806</v>
      </c>
      <c r="C2490" s="3" t="n">
        <v>43761</v>
      </c>
      <c r="D2490" s="2" t="s">
        <v>2113</v>
      </c>
      <c r="E2490" s="2" t="s">
        <v>2</v>
      </c>
      <c r="F2490" s="2" t="n">
        <v>0</v>
      </c>
      <c r="G2490" s="2" t="s">
        <v>3</v>
      </c>
    </row>
    <row r="2491" customFormat="false" ht="12.8" hidden="false" customHeight="false" outlineLevel="0" collapsed="false">
      <c r="A2491" s="2" t="s">
        <v>160</v>
      </c>
      <c r="B2491" s="2" t="n">
        <v>17692</v>
      </c>
      <c r="C2491" s="3" t="n">
        <v>43761</v>
      </c>
      <c r="D2491" s="2" t="s">
        <v>107</v>
      </c>
      <c r="E2491" s="2" t="s">
        <v>2</v>
      </c>
      <c r="F2491" s="2" t="n">
        <v>0</v>
      </c>
      <c r="G2491" s="2" t="s">
        <v>3</v>
      </c>
    </row>
    <row r="2492" customFormat="false" ht="12.8" hidden="false" customHeight="false" outlineLevel="0" collapsed="false">
      <c r="A2492" s="2" t="s">
        <v>160</v>
      </c>
      <c r="B2492" s="2" t="n">
        <v>17792</v>
      </c>
      <c r="C2492" s="3" t="n">
        <v>43761</v>
      </c>
      <c r="D2492" s="2" t="s">
        <v>1089</v>
      </c>
      <c r="E2492" s="2" t="s">
        <v>2</v>
      </c>
      <c r="F2492" s="2" t="n">
        <v>0</v>
      </c>
      <c r="G2492" s="2" t="s">
        <v>3</v>
      </c>
    </row>
    <row r="2493" customFormat="false" ht="12.8" hidden="false" customHeight="false" outlineLevel="0" collapsed="false">
      <c r="A2493" s="2" t="s">
        <v>160</v>
      </c>
      <c r="B2493" s="2" t="n">
        <v>17999</v>
      </c>
      <c r="C2493" s="3" t="n">
        <v>43761</v>
      </c>
      <c r="D2493" s="2" t="s">
        <v>306</v>
      </c>
      <c r="E2493" s="2" t="s">
        <v>8</v>
      </c>
      <c r="F2493" s="2" t="n">
        <v>2</v>
      </c>
      <c r="G2493" s="2" t="s">
        <v>1131</v>
      </c>
    </row>
    <row r="2494" customFormat="false" ht="12.8" hidden="false" customHeight="false" outlineLevel="0" collapsed="false">
      <c r="A2494" s="2" t="s">
        <v>130</v>
      </c>
      <c r="B2494" s="2" t="n">
        <v>17686</v>
      </c>
      <c r="C2494" s="3" t="n">
        <v>43761</v>
      </c>
      <c r="D2494" s="2" t="s">
        <v>390</v>
      </c>
      <c r="E2494" s="2" t="s">
        <v>8</v>
      </c>
      <c r="F2494" s="2" t="n">
        <v>4</v>
      </c>
      <c r="G2494" s="2" t="s">
        <v>228</v>
      </c>
    </row>
    <row r="2495" customFormat="false" ht="12.8" hidden="false" customHeight="false" outlineLevel="0" collapsed="false">
      <c r="A2495" s="2" t="s">
        <v>79</v>
      </c>
      <c r="B2495" s="2" t="n">
        <v>17891</v>
      </c>
      <c r="C2495" s="3" t="n">
        <v>43761</v>
      </c>
      <c r="D2495" s="2" t="s">
        <v>2114</v>
      </c>
      <c r="E2495" s="2" t="s">
        <v>2</v>
      </c>
      <c r="F2495" s="2" t="n">
        <v>0</v>
      </c>
      <c r="G2495" s="2" t="s">
        <v>3</v>
      </c>
    </row>
    <row r="2496" customFormat="false" ht="12.8" hidden="false" customHeight="false" outlineLevel="0" collapsed="false">
      <c r="A2496" s="2" t="s">
        <v>79</v>
      </c>
      <c r="B2496" s="2" t="n">
        <v>14904</v>
      </c>
      <c r="C2496" s="3" t="n">
        <v>43761</v>
      </c>
      <c r="D2496" s="2" t="s">
        <v>673</v>
      </c>
      <c r="E2496" s="2" t="s">
        <v>8</v>
      </c>
      <c r="F2496" s="2" t="n">
        <v>2</v>
      </c>
      <c r="G2496" s="2" t="s">
        <v>677</v>
      </c>
    </row>
    <row r="2497" customFormat="false" ht="12.8" hidden="false" customHeight="false" outlineLevel="0" collapsed="false">
      <c r="A2497" s="2" t="s">
        <v>160</v>
      </c>
      <c r="B2497" s="2" t="n">
        <v>17835</v>
      </c>
      <c r="C2497" s="3" t="n">
        <v>43761</v>
      </c>
      <c r="D2497" s="2" t="s">
        <v>36</v>
      </c>
      <c r="E2497" s="2" t="s">
        <v>8</v>
      </c>
      <c r="F2497" s="2" t="n">
        <v>2</v>
      </c>
      <c r="G2497" s="2" t="s">
        <v>228</v>
      </c>
    </row>
    <row r="2498" customFormat="false" ht="12.8" hidden="false" customHeight="false" outlineLevel="0" collapsed="false">
      <c r="A2498" s="2" t="s">
        <v>0</v>
      </c>
      <c r="B2498" s="2" t="n">
        <v>18018</v>
      </c>
      <c r="C2498" s="3" t="n">
        <v>43761</v>
      </c>
      <c r="D2498" s="2" t="s">
        <v>1592</v>
      </c>
      <c r="E2498" s="2" t="s">
        <v>2</v>
      </c>
      <c r="F2498" s="2" t="n">
        <v>0</v>
      </c>
      <c r="G2498" s="2" t="s">
        <v>3</v>
      </c>
    </row>
    <row r="2499" customFormat="false" ht="12.8" hidden="false" customHeight="false" outlineLevel="0" collapsed="false">
      <c r="A2499" s="2" t="s">
        <v>182</v>
      </c>
      <c r="B2499" s="2" t="n">
        <v>18021</v>
      </c>
      <c r="C2499" s="3" t="n">
        <v>43761</v>
      </c>
      <c r="D2499" s="2" t="s">
        <v>177</v>
      </c>
      <c r="E2499" s="2" t="s">
        <v>2</v>
      </c>
      <c r="F2499" s="2" t="n">
        <v>0</v>
      </c>
      <c r="G2499" s="2" t="s">
        <v>3</v>
      </c>
    </row>
    <row r="2500" customFormat="false" ht="12.8" hidden="false" customHeight="false" outlineLevel="0" collapsed="false">
      <c r="A2500" s="2" t="s">
        <v>79</v>
      </c>
      <c r="B2500" s="2" t="n">
        <v>18080</v>
      </c>
      <c r="C2500" s="3" t="n">
        <v>43761</v>
      </c>
      <c r="E2500" s="2" t="s">
        <v>2</v>
      </c>
      <c r="F2500" s="2" t="n">
        <v>1</v>
      </c>
      <c r="G2500" s="2" t="s">
        <v>206</v>
      </c>
    </row>
    <row r="2501" customFormat="false" ht="12.8" hidden="false" customHeight="false" outlineLevel="0" collapsed="false">
      <c r="A2501" s="2" t="s">
        <v>160</v>
      </c>
      <c r="B2501" s="2" t="n">
        <v>18235</v>
      </c>
      <c r="C2501" s="3" t="n">
        <v>43762</v>
      </c>
      <c r="D2501" s="2" t="s">
        <v>56</v>
      </c>
      <c r="E2501" s="2" t="s">
        <v>8</v>
      </c>
      <c r="F2501" s="2" t="n">
        <v>2</v>
      </c>
      <c r="G2501" s="2" t="s">
        <v>328</v>
      </c>
    </row>
    <row r="2502" customFormat="false" ht="12.8" hidden="false" customHeight="false" outlineLevel="0" collapsed="false">
      <c r="A2502" s="2" t="s">
        <v>112</v>
      </c>
      <c r="B2502" s="2" t="n">
        <v>606347</v>
      </c>
      <c r="C2502" s="3" t="n">
        <v>43762</v>
      </c>
      <c r="D2502" s="2" t="s">
        <v>767</v>
      </c>
      <c r="E2502" s="2" t="s">
        <v>2</v>
      </c>
      <c r="F2502" s="2" t="n">
        <v>0</v>
      </c>
      <c r="G2502" s="2" t="s">
        <v>3</v>
      </c>
    </row>
    <row r="2503" customFormat="false" ht="12.8" hidden="false" customHeight="false" outlineLevel="0" collapsed="false">
      <c r="A2503" s="2" t="s">
        <v>160</v>
      </c>
      <c r="C2503" s="3" t="n">
        <v>43762</v>
      </c>
      <c r="E2503" s="2" t="s">
        <v>8</v>
      </c>
      <c r="F2503" s="2" t="n">
        <v>2</v>
      </c>
      <c r="G2503" s="2" t="s">
        <v>238</v>
      </c>
    </row>
    <row r="2504" customFormat="false" ht="12.8" hidden="false" customHeight="false" outlineLevel="0" collapsed="false">
      <c r="A2504" s="2" t="s">
        <v>130</v>
      </c>
      <c r="C2504" s="3" t="n">
        <v>43762</v>
      </c>
      <c r="D2504" s="2" t="s">
        <v>25</v>
      </c>
      <c r="E2504" s="2" t="s">
        <v>2</v>
      </c>
      <c r="F2504" s="2" t="n">
        <v>1</v>
      </c>
      <c r="G2504" s="2" t="s">
        <v>597</v>
      </c>
    </row>
    <row r="2505" customFormat="false" ht="12.8" hidden="false" customHeight="false" outlineLevel="0" collapsed="false">
      <c r="A2505" s="2" t="s">
        <v>130</v>
      </c>
      <c r="B2505" s="2" t="n">
        <v>18747</v>
      </c>
      <c r="C2505" s="3" t="n">
        <v>43762</v>
      </c>
      <c r="D2505" s="2" t="s">
        <v>128</v>
      </c>
      <c r="E2505" s="2" t="s">
        <v>2</v>
      </c>
      <c r="F2505" s="2" t="n">
        <v>0</v>
      </c>
      <c r="G2505" s="2" t="s">
        <v>3</v>
      </c>
    </row>
    <row r="2506" customFormat="false" ht="12.8" hidden="false" customHeight="false" outlineLevel="0" collapsed="false">
      <c r="A2506" s="2" t="s">
        <v>79</v>
      </c>
      <c r="B2506" s="2" t="n">
        <v>18824</v>
      </c>
      <c r="C2506" s="3" t="n">
        <v>43762</v>
      </c>
      <c r="D2506" s="2" t="s">
        <v>84</v>
      </c>
      <c r="E2506" s="2" t="s">
        <v>2</v>
      </c>
      <c r="F2506" s="2" t="n">
        <v>0</v>
      </c>
      <c r="G2506" s="2" t="s">
        <v>3</v>
      </c>
    </row>
    <row r="2507" customFormat="false" ht="12.8" hidden="false" customHeight="false" outlineLevel="0" collapsed="false">
      <c r="A2507" s="2" t="s">
        <v>110</v>
      </c>
      <c r="B2507" s="2" t="n">
        <v>167311</v>
      </c>
      <c r="C2507" s="3" t="n">
        <v>43762</v>
      </c>
      <c r="D2507" s="2" t="s">
        <v>400</v>
      </c>
      <c r="E2507" s="2" t="s">
        <v>8</v>
      </c>
      <c r="F2507" s="2" t="s">
        <v>83</v>
      </c>
      <c r="G2507" s="2" t="s">
        <v>83</v>
      </c>
    </row>
    <row r="2508" customFormat="false" ht="12.8" hidden="false" customHeight="false" outlineLevel="0" collapsed="false">
      <c r="A2508" s="2" t="s">
        <v>130</v>
      </c>
      <c r="B2508" s="2" t="n">
        <v>18373</v>
      </c>
      <c r="C2508" s="3" t="n">
        <v>43762</v>
      </c>
      <c r="D2508" s="2" t="s">
        <v>49</v>
      </c>
      <c r="E2508" s="2" t="s">
        <v>8</v>
      </c>
      <c r="F2508" s="2" t="n">
        <v>0</v>
      </c>
      <c r="G2508" s="2" t="s">
        <v>3</v>
      </c>
    </row>
    <row r="2509" customFormat="false" ht="12.8" hidden="false" customHeight="false" outlineLevel="0" collapsed="false">
      <c r="A2509" s="2" t="s">
        <v>194</v>
      </c>
      <c r="B2509" s="2" t="n">
        <v>18905</v>
      </c>
      <c r="C2509" s="3" t="n">
        <v>43762</v>
      </c>
      <c r="E2509" s="2" t="s">
        <v>8</v>
      </c>
      <c r="F2509" s="2" t="n">
        <v>1</v>
      </c>
      <c r="G2509" s="2" t="s">
        <v>457</v>
      </c>
    </row>
    <row r="2510" customFormat="false" ht="12.8" hidden="false" customHeight="false" outlineLevel="0" collapsed="false">
      <c r="A2510" s="2" t="s">
        <v>130</v>
      </c>
      <c r="B2510" s="2" t="n">
        <v>18759</v>
      </c>
      <c r="C2510" s="3" t="n">
        <v>43762</v>
      </c>
      <c r="D2510" s="2" t="s">
        <v>383</v>
      </c>
      <c r="E2510" s="2" t="s">
        <v>8</v>
      </c>
      <c r="F2510" s="2" t="n">
        <v>2</v>
      </c>
      <c r="G2510" s="2" t="s">
        <v>1000</v>
      </c>
    </row>
    <row r="2511" customFormat="false" ht="12.8" hidden="false" customHeight="false" outlineLevel="0" collapsed="false">
      <c r="A2511" s="2" t="s">
        <v>160</v>
      </c>
      <c r="B2511" s="2" t="n">
        <v>19083</v>
      </c>
      <c r="C2511" s="3" t="n">
        <v>43763</v>
      </c>
      <c r="D2511" s="2" t="s">
        <v>306</v>
      </c>
      <c r="E2511" s="2" t="s">
        <v>8</v>
      </c>
      <c r="F2511" s="2" t="n">
        <v>2</v>
      </c>
      <c r="G2511" s="2" t="s">
        <v>238</v>
      </c>
    </row>
    <row r="2512" customFormat="false" ht="12.8" hidden="false" customHeight="false" outlineLevel="0" collapsed="false">
      <c r="A2512" s="2" t="s">
        <v>0</v>
      </c>
      <c r="B2512" s="2" t="n">
        <v>19274</v>
      </c>
      <c r="C2512" s="3" t="n">
        <v>43763</v>
      </c>
      <c r="D2512" s="2" t="s">
        <v>25</v>
      </c>
      <c r="E2512" s="2" t="s">
        <v>8</v>
      </c>
      <c r="F2512" s="2" t="n">
        <v>1</v>
      </c>
      <c r="G2512" s="2" t="s">
        <v>573</v>
      </c>
    </row>
    <row r="2513" customFormat="false" ht="12.8" hidden="false" customHeight="false" outlineLevel="0" collapsed="false">
      <c r="A2513" s="2" t="s">
        <v>182</v>
      </c>
      <c r="B2513" s="2" t="n">
        <v>18094</v>
      </c>
      <c r="C2513" s="3" t="n">
        <v>43763</v>
      </c>
      <c r="E2513" s="2" t="s">
        <v>8</v>
      </c>
      <c r="F2513" s="2" t="n">
        <v>1</v>
      </c>
      <c r="G2513" s="2" t="s">
        <v>419</v>
      </c>
    </row>
    <row r="2514" customFormat="false" ht="12.8" hidden="false" customHeight="false" outlineLevel="0" collapsed="false">
      <c r="A2514" s="2" t="s">
        <v>130</v>
      </c>
      <c r="B2514" s="2" t="n">
        <v>19449</v>
      </c>
      <c r="C2514" s="3" t="n">
        <v>43763</v>
      </c>
      <c r="D2514" s="2" t="s">
        <v>1096</v>
      </c>
      <c r="E2514" s="2" t="s">
        <v>8</v>
      </c>
      <c r="F2514" s="2" t="n">
        <v>1</v>
      </c>
      <c r="G2514" s="2" t="s">
        <v>845</v>
      </c>
    </row>
    <row r="2515" customFormat="false" ht="12.8" hidden="false" customHeight="false" outlineLevel="0" collapsed="false">
      <c r="A2515" s="2" t="s">
        <v>130</v>
      </c>
      <c r="B2515" s="2" t="n">
        <v>19413</v>
      </c>
      <c r="C2515" s="3" t="n">
        <v>43763</v>
      </c>
      <c r="D2515" s="2" t="s">
        <v>2115</v>
      </c>
      <c r="E2515" s="2" t="s">
        <v>2</v>
      </c>
      <c r="F2515" s="2" t="n">
        <v>0</v>
      </c>
      <c r="G2515" s="2" t="s">
        <v>3</v>
      </c>
    </row>
    <row r="2516" customFormat="false" ht="12.8" hidden="false" customHeight="false" outlineLevel="0" collapsed="false">
      <c r="A2516" s="2" t="s">
        <v>160</v>
      </c>
      <c r="B2516" s="2" t="n">
        <v>19517</v>
      </c>
      <c r="C2516" s="3" t="n">
        <v>43763</v>
      </c>
      <c r="D2516" s="2" t="s">
        <v>71</v>
      </c>
      <c r="E2516" s="2" t="s">
        <v>2</v>
      </c>
      <c r="F2516" s="2" t="n">
        <v>0</v>
      </c>
      <c r="G2516" s="2" t="s">
        <v>3</v>
      </c>
    </row>
    <row r="2517" customFormat="false" ht="12.8" hidden="false" customHeight="false" outlineLevel="0" collapsed="false">
      <c r="A2517" s="2" t="s">
        <v>130</v>
      </c>
      <c r="B2517" s="2" t="n">
        <v>19540</v>
      </c>
      <c r="C2517" s="3" t="n">
        <v>43763</v>
      </c>
      <c r="D2517" s="2" t="s">
        <v>383</v>
      </c>
      <c r="E2517" s="2" t="s">
        <v>8</v>
      </c>
      <c r="F2517" s="2" t="n">
        <v>2</v>
      </c>
      <c r="G2517" s="2" t="s">
        <v>337</v>
      </c>
    </row>
    <row r="2518" customFormat="false" ht="12.8" hidden="false" customHeight="false" outlineLevel="0" collapsed="false">
      <c r="A2518" s="2" t="s">
        <v>182</v>
      </c>
      <c r="B2518" s="2" t="n">
        <v>19583</v>
      </c>
      <c r="C2518" s="3" t="n">
        <v>43763</v>
      </c>
      <c r="D2518" s="2" t="s">
        <v>476</v>
      </c>
      <c r="E2518" s="2" t="s">
        <v>2</v>
      </c>
      <c r="F2518" s="2" t="n">
        <v>0</v>
      </c>
      <c r="G2518" s="2" t="s">
        <v>3</v>
      </c>
    </row>
    <row r="2519" customFormat="false" ht="12.8" hidden="false" customHeight="false" outlineLevel="0" collapsed="false">
      <c r="A2519" s="2" t="s">
        <v>182</v>
      </c>
      <c r="B2519" s="2" t="n">
        <v>19641</v>
      </c>
      <c r="C2519" s="3" t="n">
        <v>43763</v>
      </c>
      <c r="D2519" s="2" t="s">
        <v>1333</v>
      </c>
      <c r="E2519" s="2" t="s">
        <v>2</v>
      </c>
      <c r="F2519" s="2" t="n">
        <v>0</v>
      </c>
      <c r="G2519" s="2" t="s">
        <v>3</v>
      </c>
    </row>
    <row r="2520" customFormat="false" ht="12.8" hidden="false" customHeight="false" outlineLevel="0" collapsed="false">
      <c r="A2520" s="2" t="s">
        <v>151</v>
      </c>
      <c r="B2520" s="2" t="n">
        <v>19607</v>
      </c>
      <c r="C2520" s="3" t="n">
        <v>43763</v>
      </c>
      <c r="E2520" s="2" t="s">
        <v>8</v>
      </c>
      <c r="F2520" s="2" t="n">
        <v>0</v>
      </c>
      <c r="G2520" s="2" t="s">
        <v>3</v>
      </c>
    </row>
    <row r="2521" customFormat="false" ht="12.8" hidden="false" customHeight="false" outlineLevel="0" collapsed="false">
      <c r="A2521" s="2" t="s">
        <v>160</v>
      </c>
      <c r="B2521" s="2" t="n">
        <v>19651</v>
      </c>
      <c r="C2521" s="3" t="n">
        <v>43763</v>
      </c>
      <c r="D2521" s="2" t="s">
        <v>53</v>
      </c>
      <c r="E2521" s="2" t="s">
        <v>2</v>
      </c>
      <c r="F2521" s="2" t="n">
        <v>0</v>
      </c>
      <c r="G2521" s="2" t="s">
        <v>3</v>
      </c>
    </row>
    <row r="2522" customFormat="false" ht="12.8" hidden="false" customHeight="false" outlineLevel="0" collapsed="false">
      <c r="A2522" s="2" t="s">
        <v>112</v>
      </c>
      <c r="B2522" s="2" t="n">
        <v>606466</v>
      </c>
      <c r="C2522" s="3" t="n">
        <v>43763</v>
      </c>
      <c r="E2522" s="2" t="s">
        <v>2</v>
      </c>
      <c r="F2522" s="2" t="n">
        <v>0</v>
      </c>
      <c r="G2522" s="2" t="s">
        <v>3</v>
      </c>
    </row>
    <row r="2523" customFormat="false" ht="12.8" hidden="false" customHeight="false" outlineLevel="0" collapsed="false">
      <c r="A2523" s="2" t="s">
        <v>130</v>
      </c>
      <c r="B2523" s="2" t="n">
        <v>19779</v>
      </c>
      <c r="C2523" s="3" t="n">
        <v>43763</v>
      </c>
      <c r="D2523" s="2" t="s">
        <v>350</v>
      </c>
      <c r="E2523" s="2" t="s">
        <v>8</v>
      </c>
      <c r="F2523" s="2" t="n">
        <v>2</v>
      </c>
      <c r="G2523" s="2" t="s">
        <v>238</v>
      </c>
    </row>
    <row r="2524" customFormat="false" ht="12.8" hidden="false" customHeight="false" outlineLevel="0" collapsed="false">
      <c r="A2524" s="2" t="s">
        <v>130</v>
      </c>
      <c r="B2524" s="2" t="n">
        <v>19801</v>
      </c>
      <c r="C2524" s="3" t="n">
        <v>43763</v>
      </c>
      <c r="D2524" s="2" t="s">
        <v>87</v>
      </c>
      <c r="E2524" s="2" t="s">
        <v>8</v>
      </c>
      <c r="F2524" s="2" t="n">
        <v>2</v>
      </c>
      <c r="G2524" s="2" t="s">
        <v>337</v>
      </c>
    </row>
    <row r="2525" customFormat="false" ht="12.8" hidden="false" customHeight="false" outlineLevel="0" collapsed="false">
      <c r="A2525" s="2" t="s">
        <v>160</v>
      </c>
      <c r="B2525" s="2" t="n">
        <v>19868</v>
      </c>
      <c r="C2525" s="3" t="n">
        <v>43764</v>
      </c>
      <c r="D2525" s="2" t="s">
        <v>105</v>
      </c>
      <c r="E2525" s="2" t="s">
        <v>8</v>
      </c>
      <c r="F2525" s="2" t="n">
        <v>2</v>
      </c>
      <c r="G2525" s="2" t="s">
        <v>944</v>
      </c>
    </row>
    <row r="2526" customFormat="false" ht="12.8" hidden="false" customHeight="false" outlineLevel="0" collapsed="false">
      <c r="A2526" s="2" t="s">
        <v>160</v>
      </c>
      <c r="B2526" s="2" t="n">
        <v>19857</v>
      </c>
      <c r="C2526" s="3" t="n">
        <v>43764</v>
      </c>
      <c r="D2526" s="2" t="s">
        <v>128</v>
      </c>
      <c r="E2526" s="2" t="s">
        <v>8</v>
      </c>
      <c r="F2526" s="2" t="n">
        <v>1</v>
      </c>
      <c r="G2526" s="2" t="s">
        <v>328</v>
      </c>
    </row>
    <row r="2527" customFormat="false" ht="12.8" hidden="false" customHeight="false" outlineLevel="0" collapsed="false">
      <c r="A2527" s="2" t="s">
        <v>0</v>
      </c>
      <c r="B2527" s="2" t="n">
        <v>19861</v>
      </c>
      <c r="C2527" s="3" t="n">
        <v>43764</v>
      </c>
      <c r="D2527" s="2" t="s">
        <v>1277</v>
      </c>
      <c r="E2527" s="2" t="s">
        <v>8</v>
      </c>
      <c r="F2527" s="2" t="n">
        <v>1</v>
      </c>
      <c r="G2527" s="2" t="s">
        <v>1278</v>
      </c>
    </row>
    <row r="2528" customFormat="false" ht="12.8" hidden="false" customHeight="false" outlineLevel="0" collapsed="false">
      <c r="A2528" s="2" t="s">
        <v>0</v>
      </c>
      <c r="B2528" s="2" t="n">
        <v>20081</v>
      </c>
      <c r="C2528" s="3" t="n">
        <v>43764</v>
      </c>
      <c r="D2528" s="2" t="s">
        <v>67</v>
      </c>
      <c r="E2528" s="2" t="s">
        <v>2</v>
      </c>
      <c r="F2528" s="2" t="n">
        <v>0</v>
      </c>
      <c r="G2528" s="2" t="s">
        <v>3</v>
      </c>
    </row>
    <row r="2529" customFormat="false" ht="12.8" hidden="false" customHeight="false" outlineLevel="0" collapsed="false">
      <c r="A2529" s="2" t="s">
        <v>0</v>
      </c>
      <c r="B2529" s="2" t="n">
        <v>20005</v>
      </c>
      <c r="C2529" s="3" t="n">
        <v>43764</v>
      </c>
      <c r="D2529" s="2" t="s">
        <v>338</v>
      </c>
      <c r="E2529" s="2" t="s">
        <v>8</v>
      </c>
      <c r="F2529" s="2" t="n">
        <v>4</v>
      </c>
      <c r="G2529" s="2" t="s">
        <v>339</v>
      </c>
    </row>
    <row r="2530" customFormat="false" ht="12.8" hidden="false" customHeight="false" outlineLevel="0" collapsed="false">
      <c r="A2530" s="2" t="s">
        <v>130</v>
      </c>
      <c r="B2530" s="2" t="n">
        <v>19380</v>
      </c>
      <c r="C2530" s="3" t="n">
        <v>43764</v>
      </c>
      <c r="D2530" s="2" t="s">
        <v>1235</v>
      </c>
      <c r="E2530" s="2" t="s">
        <v>8</v>
      </c>
      <c r="F2530" s="2" t="n">
        <v>1</v>
      </c>
      <c r="G2530" s="2" t="s">
        <v>419</v>
      </c>
    </row>
    <row r="2531" customFormat="false" ht="12.8" hidden="false" customHeight="false" outlineLevel="0" collapsed="false">
      <c r="A2531" s="2" t="s">
        <v>0</v>
      </c>
      <c r="B2531" s="2" t="n">
        <v>20181</v>
      </c>
      <c r="C2531" s="3" t="n">
        <v>43764</v>
      </c>
      <c r="D2531" s="2" t="s">
        <v>31</v>
      </c>
      <c r="E2531" s="2" t="s">
        <v>2</v>
      </c>
      <c r="F2531" s="2" t="n">
        <v>0</v>
      </c>
      <c r="G2531" s="2" t="s">
        <v>3</v>
      </c>
    </row>
    <row r="2532" customFormat="false" ht="12.8" hidden="false" customHeight="false" outlineLevel="0" collapsed="false">
      <c r="A2532" s="2" t="s">
        <v>0</v>
      </c>
      <c r="B2532" s="2" t="n">
        <v>20089</v>
      </c>
      <c r="C2532" s="3" t="n">
        <v>43764</v>
      </c>
      <c r="D2532" s="2" t="s">
        <v>1143</v>
      </c>
      <c r="E2532" s="2" t="s">
        <v>8</v>
      </c>
      <c r="F2532" s="2" t="n">
        <v>1</v>
      </c>
      <c r="G2532" s="2" t="s">
        <v>419</v>
      </c>
    </row>
    <row r="2533" customFormat="false" ht="12.8" hidden="false" customHeight="false" outlineLevel="0" collapsed="false">
      <c r="A2533" s="2" t="s">
        <v>112</v>
      </c>
      <c r="C2533" s="3" t="n">
        <v>43764</v>
      </c>
      <c r="D2533" s="2" t="s">
        <v>49</v>
      </c>
      <c r="E2533" s="2" t="s">
        <v>2</v>
      </c>
      <c r="F2533" s="2" t="n">
        <v>0</v>
      </c>
      <c r="G2533" s="2" t="s">
        <v>3</v>
      </c>
    </row>
    <row r="2534" customFormat="false" ht="12.8" hidden="false" customHeight="false" outlineLevel="0" collapsed="false">
      <c r="A2534" s="2" t="s">
        <v>130</v>
      </c>
      <c r="B2534" s="2" t="n">
        <v>20472</v>
      </c>
      <c r="C2534" s="3" t="n">
        <v>43765</v>
      </c>
      <c r="D2534" s="2" t="s">
        <v>157</v>
      </c>
      <c r="E2534" s="2" t="s">
        <v>8</v>
      </c>
      <c r="F2534" s="2" t="n">
        <v>2</v>
      </c>
      <c r="G2534" s="2" t="s">
        <v>284</v>
      </c>
    </row>
    <row r="2535" customFormat="false" ht="12.8" hidden="false" customHeight="false" outlineLevel="0" collapsed="false">
      <c r="A2535" s="2" t="s">
        <v>194</v>
      </c>
      <c r="B2535" s="2" t="n">
        <v>20652</v>
      </c>
      <c r="C2535" s="3" t="n">
        <v>43765</v>
      </c>
      <c r="D2535" s="2" t="s">
        <v>176</v>
      </c>
      <c r="E2535" s="2" t="s">
        <v>8</v>
      </c>
      <c r="F2535" s="2" t="n">
        <v>1</v>
      </c>
      <c r="G2535" s="2" t="s">
        <v>206</v>
      </c>
    </row>
    <row r="2536" customFormat="false" ht="12.8" hidden="false" customHeight="false" outlineLevel="0" collapsed="false">
      <c r="A2536" s="2" t="s">
        <v>79</v>
      </c>
      <c r="C2536" s="3" t="n">
        <v>43765</v>
      </c>
      <c r="D2536" s="2" t="s">
        <v>49</v>
      </c>
      <c r="E2536" s="2" t="s">
        <v>2</v>
      </c>
      <c r="F2536" s="2" t="n">
        <v>0</v>
      </c>
      <c r="G2536" s="2" t="s">
        <v>3</v>
      </c>
    </row>
    <row r="2537" customFormat="false" ht="12.8" hidden="false" customHeight="false" outlineLevel="0" collapsed="false">
      <c r="A2537" s="2" t="s">
        <v>160</v>
      </c>
      <c r="B2537" s="2" t="n">
        <v>20687</v>
      </c>
      <c r="C2537" s="3" t="n">
        <v>43765</v>
      </c>
      <c r="D2537" s="2" t="s">
        <v>306</v>
      </c>
      <c r="E2537" s="2" t="s">
        <v>8</v>
      </c>
      <c r="F2537" s="2" t="n">
        <v>1</v>
      </c>
      <c r="G2537" s="2" t="s">
        <v>419</v>
      </c>
    </row>
    <row r="2538" customFormat="false" ht="12.8" hidden="false" customHeight="false" outlineLevel="0" collapsed="false">
      <c r="A2538" s="2" t="s">
        <v>130</v>
      </c>
      <c r="B2538" s="2" t="n">
        <v>2072</v>
      </c>
      <c r="C2538" s="3" t="n">
        <v>43765</v>
      </c>
      <c r="D2538" s="2" t="s">
        <v>13</v>
      </c>
      <c r="E2538" s="2" t="s">
        <v>2</v>
      </c>
      <c r="F2538" s="2" t="n">
        <v>0</v>
      </c>
      <c r="G2538" s="2" t="s">
        <v>3</v>
      </c>
    </row>
    <row r="2539" customFormat="false" ht="12.8" hidden="false" customHeight="false" outlineLevel="0" collapsed="false">
      <c r="A2539" s="2" t="s">
        <v>151</v>
      </c>
      <c r="B2539" s="2" t="n">
        <v>20724</v>
      </c>
      <c r="C2539" s="3" t="n">
        <v>43765</v>
      </c>
      <c r="D2539" s="2" t="s">
        <v>13</v>
      </c>
      <c r="E2539" s="2" t="s">
        <v>2</v>
      </c>
      <c r="F2539" s="2" t="n">
        <v>0</v>
      </c>
      <c r="G2539" s="2" t="s">
        <v>3</v>
      </c>
    </row>
    <row r="2540" customFormat="false" ht="12.8" hidden="false" customHeight="false" outlineLevel="0" collapsed="false">
      <c r="A2540" s="2" t="s">
        <v>130</v>
      </c>
      <c r="B2540" s="2" t="n">
        <v>20774</v>
      </c>
      <c r="C2540" s="3" t="n">
        <v>43765</v>
      </c>
      <c r="D2540" s="2" t="s">
        <v>26</v>
      </c>
      <c r="E2540" s="2" t="s">
        <v>2</v>
      </c>
      <c r="F2540" s="2" t="s">
        <v>83</v>
      </c>
      <c r="G2540" s="2" t="s">
        <v>83</v>
      </c>
    </row>
    <row r="2541" customFormat="false" ht="12.8" hidden="false" customHeight="false" outlineLevel="0" collapsed="false">
      <c r="A2541" s="2" t="s">
        <v>160</v>
      </c>
      <c r="B2541" s="2" t="n">
        <v>20802</v>
      </c>
      <c r="C2541" s="3" t="n">
        <v>43765</v>
      </c>
      <c r="D2541" s="2" t="s">
        <v>1918</v>
      </c>
      <c r="E2541" s="2" t="s">
        <v>8</v>
      </c>
      <c r="F2541" s="2" t="n">
        <v>1</v>
      </c>
      <c r="G2541" s="2" t="s">
        <v>252</v>
      </c>
    </row>
    <row r="2542" customFormat="false" ht="12.8" hidden="false" customHeight="false" outlineLevel="0" collapsed="false">
      <c r="A2542" s="2" t="s">
        <v>130</v>
      </c>
      <c r="C2542" s="3" t="n">
        <v>43765</v>
      </c>
      <c r="D2542" s="2" t="s">
        <v>49</v>
      </c>
      <c r="E2542" s="2" t="s">
        <v>2</v>
      </c>
      <c r="F2542" s="2" t="n">
        <v>0</v>
      </c>
      <c r="G2542" s="2" t="s">
        <v>3</v>
      </c>
    </row>
    <row r="2543" customFormat="false" ht="12.8" hidden="false" customHeight="false" outlineLevel="0" collapsed="false">
      <c r="A2543" s="2" t="s">
        <v>130</v>
      </c>
      <c r="B2543" s="2" t="n">
        <v>20873</v>
      </c>
      <c r="C2543" s="3" t="n">
        <v>43765</v>
      </c>
      <c r="D2543" s="2" t="s">
        <v>1365</v>
      </c>
      <c r="E2543" s="2" t="s">
        <v>2</v>
      </c>
      <c r="F2543" s="2" t="n">
        <v>0</v>
      </c>
      <c r="G2543" s="2" t="s">
        <v>3</v>
      </c>
    </row>
    <row r="2544" customFormat="false" ht="12.8" hidden="false" customHeight="false" outlineLevel="0" collapsed="false">
      <c r="A2544" s="2" t="s">
        <v>151</v>
      </c>
      <c r="B2544" s="2" t="n">
        <v>20952</v>
      </c>
      <c r="C2544" s="3" t="n">
        <v>43765</v>
      </c>
      <c r="D2544" s="2" t="s">
        <v>2116</v>
      </c>
      <c r="E2544" s="2" t="s">
        <v>8</v>
      </c>
      <c r="F2544" s="2" t="n">
        <v>2</v>
      </c>
      <c r="G2544" s="2" t="s">
        <v>258</v>
      </c>
    </row>
    <row r="2545" customFormat="false" ht="12.8" hidden="false" customHeight="false" outlineLevel="0" collapsed="false">
      <c r="A2545" s="2" t="s">
        <v>151</v>
      </c>
      <c r="B2545" s="2" t="n">
        <v>20963</v>
      </c>
      <c r="C2545" s="3" t="n">
        <v>43765</v>
      </c>
      <c r="D2545" s="2" t="s">
        <v>49</v>
      </c>
      <c r="E2545" s="2" t="s">
        <v>2</v>
      </c>
      <c r="F2545" s="2" t="n">
        <v>0</v>
      </c>
      <c r="G2545" s="2" t="s">
        <v>3</v>
      </c>
    </row>
    <row r="2546" customFormat="false" ht="12.8" hidden="false" customHeight="false" outlineLevel="0" collapsed="false">
      <c r="A2546" s="2" t="s">
        <v>79</v>
      </c>
      <c r="B2546" s="2" t="n">
        <v>21043</v>
      </c>
      <c r="C2546" s="3" t="n">
        <v>43765</v>
      </c>
      <c r="D2546" s="2" t="s">
        <v>13</v>
      </c>
      <c r="E2546" s="2" t="s">
        <v>2</v>
      </c>
      <c r="F2546" s="2" t="n">
        <v>0</v>
      </c>
      <c r="G2546" s="2" t="s">
        <v>3</v>
      </c>
    </row>
    <row r="2547" customFormat="false" ht="12.8" hidden="false" customHeight="false" outlineLevel="0" collapsed="false">
      <c r="A2547" s="2" t="s">
        <v>0</v>
      </c>
      <c r="B2547" s="2" t="n">
        <v>18809</v>
      </c>
      <c r="C2547" s="3" t="n">
        <v>43765</v>
      </c>
      <c r="D2547" s="2" t="s">
        <v>338</v>
      </c>
      <c r="E2547" s="2" t="s">
        <v>8</v>
      </c>
      <c r="F2547" s="2" t="n">
        <v>4</v>
      </c>
      <c r="G2547" s="2" t="s">
        <v>339</v>
      </c>
    </row>
    <row r="2548" customFormat="false" ht="12.8" hidden="false" customHeight="false" outlineLevel="0" collapsed="false">
      <c r="A2548" s="2" t="s">
        <v>130</v>
      </c>
      <c r="B2548" s="2" t="n">
        <v>2137</v>
      </c>
      <c r="C2548" s="3" t="n">
        <v>43765</v>
      </c>
      <c r="D2548" s="2" t="s">
        <v>2117</v>
      </c>
      <c r="E2548" s="2" t="s">
        <v>8</v>
      </c>
      <c r="F2548" s="2" t="s">
        <v>83</v>
      </c>
      <c r="G2548" s="2" t="s">
        <v>83</v>
      </c>
    </row>
    <row r="2549" customFormat="false" ht="12.8" hidden="false" customHeight="false" outlineLevel="0" collapsed="false">
      <c r="A2549" s="2" t="s">
        <v>130</v>
      </c>
      <c r="B2549" s="2" t="n">
        <v>21146</v>
      </c>
      <c r="C2549" s="3" t="n">
        <v>43765</v>
      </c>
      <c r="D2549" s="2" t="s">
        <v>87</v>
      </c>
      <c r="E2549" s="2" t="s">
        <v>8</v>
      </c>
      <c r="F2549" s="2" t="n">
        <v>2</v>
      </c>
      <c r="G2549" s="2" t="s">
        <v>236</v>
      </c>
    </row>
    <row r="2550" customFormat="false" ht="12.8" hidden="false" customHeight="false" outlineLevel="0" collapsed="false">
      <c r="A2550" s="2" t="s">
        <v>79</v>
      </c>
      <c r="B2550" s="2" t="n">
        <v>21104</v>
      </c>
      <c r="C2550" s="3" t="n">
        <v>43765</v>
      </c>
      <c r="D2550" s="2" t="s">
        <v>711</v>
      </c>
      <c r="E2550" s="2" t="s">
        <v>8</v>
      </c>
      <c r="F2550" s="2" t="n">
        <v>3</v>
      </c>
      <c r="G2550" s="2" t="s">
        <v>228</v>
      </c>
    </row>
    <row r="2551" customFormat="false" ht="12.8" hidden="false" customHeight="false" outlineLevel="0" collapsed="false">
      <c r="A2551" s="2" t="s">
        <v>79</v>
      </c>
      <c r="B2551" s="2" t="n">
        <v>21161</v>
      </c>
      <c r="C2551" s="3" t="n">
        <v>43765</v>
      </c>
      <c r="D2551" s="2" t="s">
        <v>2118</v>
      </c>
      <c r="E2551" s="2" t="s">
        <v>2</v>
      </c>
      <c r="F2551" s="2" t="n">
        <v>0</v>
      </c>
      <c r="G2551" s="2" t="s">
        <v>3</v>
      </c>
    </row>
    <row r="2552" customFormat="false" ht="12.8" hidden="false" customHeight="false" outlineLevel="0" collapsed="false">
      <c r="A2552" s="2" t="s">
        <v>0</v>
      </c>
      <c r="B2552" s="2" t="n">
        <v>20980</v>
      </c>
      <c r="C2552" s="3" t="n">
        <v>43765</v>
      </c>
      <c r="D2552" s="2" t="s">
        <v>24</v>
      </c>
      <c r="E2552" s="2" t="s">
        <v>8</v>
      </c>
      <c r="F2552" s="2" t="n">
        <v>1</v>
      </c>
      <c r="G2552" s="2" t="s">
        <v>1467</v>
      </c>
    </row>
    <row r="2553" customFormat="false" ht="12.8" hidden="false" customHeight="false" outlineLevel="0" collapsed="false">
      <c r="A2553" s="2" t="s">
        <v>151</v>
      </c>
      <c r="B2553" s="2" t="n">
        <v>21172</v>
      </c>
      <c r="C2553" s="3" t="n">
        <v>43766</v>
      </c>
      <c r="D2553" s="2" t="s">
        <v>87</v>
      </c>
      <c r="E2553" s="2" t="s">
        <v>8</v>
      </c>
      <c r="F2553" s="2" t="n">
        <v>2</v>
      </c>
      <c r="G2553" s="2" t="s">
        <v>337</v>
      </c>
    </row>
    <row r="2554" customFormat="false" ht="12.8" hidden="false" customHeight="false" outlineLevel="0" collapsed="false">
      <c r="A2554" s="2" t="s">
        <v>130</v>
      </c>
      <c r="B2554" s="2" t="n">
        <v>21229</v>
      </c>
      <c r="C2554" s="3" t="n">
        <v>43766</v>
      </c>
      <c r="D2554" s="2" t="s">
        <v>152</v>
      </c>
      <c r="E2554" s="2" t="s">
        <v>8</v>
      </c>
      <c r="F2554" s="2" t="n">
        <v>1</v>
      </c>
      <c r="G2554" s="2" t="s">
        <v>257</v>
      </c>
    </row>
    <row r="2555" customFormat="false" ht="12.8" hidden="false" customHeight="false" outlineLevel="0" collapsed="false">
      <c r="A2555" s="2" t="s">
        <v>130</v>
      </c>
      <c r="B2555" s="2" t="n">
        <v>21233</v>
      </c>
      <c r="C2555" s="3" t="n">
        <v>43766</v>
      </c>
      <c r="D2555" s="2" t="s">
        <v>62</v>
      </c>
      <c r="E2555" s="2" t="s">
        <v>8</v>
      </c>
      <c r="F2555" s="2" t="n">
        <v>1</v>
      </c>
      <c r="G2555" s="2" t="s">
        <v>1278</v>
      </c>
    </row>
    <row r="2556" customFormat="false" ht="12.8" hidden="false" customHeight="false" outlineLevel="0" collapsed="false">
      <c r="A2556" s="2" t="s">
        <v>151</v>
      </c>
      <c r="B2556" s="2" t="n">
        <v>21140</v>
      </c>
      <c r="C2556" s="3" t="n">
        <v>43766</v>
      </c>
      <c r="D2556" s="2" t="s">
        <v>400</v>
      </c>
      <c r="E2556" s="2" t="s">
        <v>8</v>
      </c>
      <c r="F2556" s="2" t="n">
        <v>2</v>
      </c>
      <c r="G2556" s="2" t="s">
        <v>258</v>
      </c>
    </row>
    <row r="2557" customFormat="false" ht="12.8" hidden="false" customHeight="false" outlineLevel="0" collapsed="false">
      <c r="A2557" s="2" t="s">
        <v>160</v>
      </c>
      <c r="B2557" s="2" t="n">
        <v>21303</v>
      </c>
      <c r="C2557" s="3" t="n">
        <v>43766</v>
      </c>
      <c r="D2557" s="2" t="s">
        <v>128</v>
      </c>
      <c r="E2557" s="2" t="s">
        <v>8</v>
      </c>
      <c r="F2557" s="2" t="n">
        <v>2</v>
      </c>
      <c r="G2557" s="2" t="s">
        <v>236</v>
      </c>
    </row>
    <row r="2558" customFormat="false" ht="12.8" hidden="false" customHeight="false" outlineLevel="0" collapsed="false">
      <c r="A2558" s="2" t="s">
        <v>160</v>
      </c>
      <c r="B2558" s="2" t="n">
        <v>21309</v>
      </c>
      <c r="C2558" s="3" t="n">
        <v>43766</v>
      </c>
      <c r="D2558" s="2" t="s">
        <v>1279</v>
      </c>
      <c r="E2558" s="2" t="s">
        <v>8</v>
      </c>
      <c r="F2558" s="2" t="n">
        <v>1</v>
      </c>
      <c r="G2558" s="2" t="s">
        <v>236</v>
      </c>
    </row>
    <row r="2559" customFormat="false" ht="12.8" hidden="false" customHeight="false" outlineLevel="0" collapsed="false">
      <c r="A2559" s="2" t="s">
        <v>130</v>
      </c>
      <c r="B2559" s="2" t="n">
        <v>21333</v>
      </c>
      <c r="C2559" s="3" t="n">
        <v>43766</v>
      </c>
      <c r="D2559" s="2" t="s">
        <v>832</v>
      </c>
      <c r="E2559" s="2" t="s">
        <v>8</v>
      </c>
      <c r="F2559" s="2" t="n">
        <v>1</v>
      </c>
      <c r="G2559" s="2" t="s">
        <v>834</v>
      </c>
    </row>
    <row r="2560" customFormat="false" ht="12.8" hidden="false" customHeight="false" outlineLevel="0" collapsed="false">
      <c r="A2560" s="2" t="s">
        <v>160</v>
      </c>
      <c r="B2560" s="2" t="n">
        <v>14451</v>
      </c>
      <c r="C2560" s="3" t="n">
        <v>43766</v>
      </c>
      <c r="D2560" s="2" t="s">
        <v>306</v>
      </c>
      <c r="E2560" s="2" t="s">
        <v>8</v>
      </c>
      <c r="F2560" s="2" t="n">
        <v>2</v>
      </c>
      <c r="G2560" s="2" t="s">
        <v>258</v>
      </c>
    </row>
    <row r="2561" customFormat="false" ht="12.8" hidden="false" customHeight="false" outlineLevel="0" collapsed="false">
      <c r="A2561" s="2" t="s">
        <v>130</v>
      </c>
      <c r="B2561" s="2" t="n">
        <v>21363</v>
      </c>
      <c r="C2561" s="3" t="n">
        <v>43766</v>
      </c>
      <c r="D2561" s="2" t="s">
        <v>1333</v>
      </c>
      <c r="E2561" s="2" t="s">
        <v>2</v>
      </c>
      <c r="F2561" s="2" t="n">
        <v>1</v>
      </c>
      <c r="G2561" s="2" t="s">
        <v>206</v>
      </c>
    </row>
    <row r="2562" customFormat="false" ht="12.8" hidden="false" customHeight="false" outlineLevel="0" collapsed="false">
      <c r="A2562" s="2" t="s">
        <v>160</v>
      </c>
      <c r="B2562" s="2" t="n">
        <v>21478</v>
      </c>
      <c r="C2562" s="3" t="n">
        <v>43766</v>
      </c>
      <c r="D2562" s="2" t="s">
        <v>832</v>
      </c>
      <c r="E2562" s="2" t="s">
        <v>8</v>
      </c>
      <c r="F2562" s="2" t="n">
        <v>2</v>
      </c>
      <c r="G2562" s="2" t="s">
        <v>419</v>
      </c>
    </row>
    <row r="2563" customFormat="false" ht="12.8" hidden="false" customHeight="false" outlineLevel="0" collapsed="false">
      <c r="A2563" s="2" t="s">
        <v>160</v>
      </c>
      <c r="B2563" s="2" t="n">
        <v>21466</v>
      </c>
      <c r="C2563" s="3" t="n">
        <v>43766</v>
      </c>
      <c r="D2563" s="2" t="s">
        <v>761</v>
      </c>
      <c r="E2563" s="2" t="s">
        <v>2</v>
      </c>
      <c r="F2563" s="2" t="n">
        <v>0</v>
      </c>
      <c r="G2563" s="2" t="s">
        <v>3</v>
      </c>
    </row>
    <row r="2564" customFormat="false" ht="12.8" hidden="false" customHeight="false" outlineLevel="0" collapsed="false">
      <c r="A2564" s="2" t="s">
        <v>182</v>
      </c>
      <c r="B2564" s="2" t="n">
        <v>21426</v>
      </c>
      <c r="C2564" s="3" t="n">
        <v>43766</v>
      </c>
      <c r="D2564" s="2" t="s">
        <v>1514</v>
      </c>
      <c r="E2564" s="2" t="s">
        <v>8</v>
      </c>
      <c r="F2564" s="2" t="n">
        <v>1</v>
      </c>
      <c r="G2564" s="2" t="s">
        <v>206</v>
      </c>
    </row>
    <row r="2565" customFormat="false" ht="12.8" hidden="false" customHeight="false" outlineLevel="0" collapsed="false">
      <c r="A2565" s="2" t="s">
        <v>130</v>
      </c>
      <c r="B2565" s="2" t="n">
        <v>18771</v>
      </c>
      <c r="C2565" s="3" t="n">
        <v>43766</v>
      </c>
      <c r="D2565" s="2" t="s">
        <v>1122</v>
      </c>
      <c r="E2565" s="2" t="s">
        <v>8</v>
      </c>
      <c r="F2565" s="2" t="n">
        <v>2</v>
      </c>
      <c r="G2565" s="2" t="s">
        <v>206</v>
      </c>
    </row>
    <row r="2566" customFormat="false" ht="12.8" hidden="false" customHeight="false" outlineLevel="0" collapsed="false">
      <c r="A2566" s="2" t="s">
        <v>0</v>
      </c>
      <c r="B2566" s="2" t="n">
        <v>20942</v>
      </c>
      <c r="C2566" s="3" t="n">
        <v>43766</v>
      </c>
      <c r="D2566" s="2" t="s">
        <v>99</v>
      </c>
      <c r="E2566" s="2" t="s">
        <v>8</v>
      </c>
      <c r="F2566" s="2" t="n">
        <v>1</v>
      </c>
      <c r="G2566" s="2" t="s">
        <v>206</v>
      </c>
    </row>
    <row r="2567" customFormat="false" ht="12.8" hidden="false" customHeight="false" outlineLevel="0" collapsed="false">
      <c r="A2567" s="2" t="s">
        <v>112</v>
      </c>
      <c r="B2567" s="2" t="n">
        <v>606656</v>
      </c>
      <c r="C2567" s="3" t="n">
        <v>43766</v>
      </c>
      <c r="D2567" s="2" t="s">
        <v>85</v>
      </c>
      <c r="E2567" s="2" t="s">
        <v>8</v>
      </c>
      <c r="F2567" s="2" t="n">
        <v>1</v>
      </c>
      <c r="G2567" s="2" t="s">
        <v>481</v>
      </c>
    </row>
    <row r="2568" customFormat="false" ht="12.8" hidden="false" customHeight="false" outlineLevel="0" collapsed="false">
      <c r="A2568" s="2" t="s">
        <v>0</v>
      </c>
      <c r="B2568" s="2" t="n">
        <v>20601</v>
      </c>
      <c r="C2568" s="3" t="n">
        <v>43766</v>
      </c>
      <c r="D2568" s="2" t="s">
        <v>338</v>
      </c>
      <c r="E2568" s="2" t="s">
        <v>8</v>
      </c>
      <c r="F2568" s="2" t="n">
        <v>4</v>
      </c>
      <c r="G2568" s="2" t="s">
        <v>693</v>
      </c>
    </row>
    <row r="2569" customFormat="false" ht="12.8" hidden="false" customHeight="false" outlineLevel="0" collapsed="false">
      <c r="A2569" s="2" t="s">
        <v>79</v>
      </c>
      <c r="B2569" s="2" t="n">
        <v>21612</v>
      </c>
      <c r="C2569" s="3" t="n">
        <v>43766</v>
      </c>
      <c r="D2569" s="2" t="s">
        <v>188</v>
      </c>
      <c r="E2569" s="2" t="s">
        <v>8</v>
      </c>
      <c r="F2569" s="2" t="n">
        <v>2</v>
      </c>
      <c r="G2569" s="2" t="s">
        <v>328</v>
      </c>
    </row>
    <row r="2570" customFormat="false" ht="12.8" hidden="false" customHeight="false" outlineLevel="0" collapsed="false">
      <c r="A2570" s="2" t="s">
        <v>79</v>
      </c>
      <c r="B2570" s="2" t="n">
        <v>21588</v>
      </c>
      <c r="C2570" s="3" t="n">
        <v>43766</v>
      </c>
      <c r="D2570" s="2" t="s">
        <v>87</v>
      </c>
      <c r="E2570" s="2" t="s">
        <v>8</v>
      </c>
      <c r="F2570" s="2" t="n">
        <v>2</v>
      </c>
      <c r="G2570" s="2" t="s">
        <v>1176</v>
      </c>
    </row>
    <row r="2571" customFormat="false" ht="12.8" hidden="false" customHeight="false" outlineLevel="0" collapsed="false">
      <c r="A2571" s="2" t="s">
        <v>151</v>
      </c>
      <c r="C2571" s="3" t="n">
        <v>43766</v>
      </c>
      <c r="D2571" s="2" t="s">
        <v>476</v>
      </c>
      <c r="E2571" s="2" t="s">
        <v>8</v>
      </c>
      <c r="F2571" s="2" t="n">
        <v>1</v>
      </c>
      <c r="G2571" s="2" t="s">
        <v>419</v>
      </c>
    </row>
    <row r="2572" customFormat="false" ht="12.8" hidden="false" customHeight="false" outlineLevel="0" collapsed="false">
      <c r="A2572" s="2" t="s">
        <v>79</v>
      </c>
      <c r="B2572" s="2" t="n">
        <v>21706</v>
      </c>
      <c r="C2572" s="3" t="n">
        <v>43766</v>
      </c>
      <c r="D2572" s="2" t="s">
        <v>49</v>
      </c>
      <c r="E2572" s="2" t="s">
        <v>2</v>
      </c>
      <c r="F2572" s="2" t="n">
        <v>0</v>
      </c>
      <c r="G2572" s="2" t="s">
        <v>3</v>
      </c>
    </row>
    <row r="2573" customFormat="false" ht="12.8" hidden="false" customHeight="false" outlineLevel="0" collapsed="false">
      <c r="A2573" s="2" t="s">
        <v>110</v>
      </c>
      <c r="B2573" s="2" t="n">
        <v>168069</v>
      </c>
      <c r="C2573" s="3" t="n">
        <v>43766</v>
      </c>
      <c r="D2573" s="2" t="s">
        <v>2119</v>
      </c>
      <c r="E2573" s="2" t="s">
        <v>40</v>
      </c>
      <c r="F2573" s="2" t="n">
        <v>2</v>
      </c>
      <c r="G2573" s="2" t="s">
        <v>206</v>
      </c>
    </row>
    <row r="2574" customFormat="false" ht="12.8" hidden="false" customHeight="false" outlineLevel="0" collapsed="false">
      <c r="A2574" s="2" t="s">
        <v>182</v>
      </c>
      <c r="C2574" s="3" t="n">
        <v>43766</v>
      </c>
      <c r="D2574" s="2" t="s">
        <v>673</v>
      </c>
      <c r="E2574" s="2" t="s">
        <v>8</v>
      </c>
      <c r="F2574" s="2" t="n">
        <v>1</v>
      </c>
      <c r="G2574" s="2" t="s">
        <v>682</v>
      </c>
    </row>
    <row r="2575" customFormat="false" ht="12.8" hidden="false" customHeight="false" outlineLevel="0" collapsed="false">
      <c r="A2575" s="2" t="s">
        <v>130</v>
      </c>
      <c r="C2575" s="3" t="n">
        <v>43766</v>
      </c>
      <c r="D2575" s="2" t="s">
        <v>383</v>
      </c>
      <c r="E2575" s="2" t="s">
        <v>8</v>
      </c>
      <c r="F2575" s="2" t="n">
        <v>2</v>
      </c>
      <c r="G2575" s="2" t="s">
        <v>254</v>
      </c>
    </row>
    <row r="2576" customFormat="false" ht="12.8" hidden="false" customHeight="false" outlineLevel="0" collapsed="false">
      <c r="A2576" s="2" t="s">
        <v>182</v>
      </c>
      <c r="C2576" s="3" t="n">
        <v>43766</v>
      </c>
      <c r="D2576" s="2" t="s">
        <v>897</v>
      </c>
      <c r="E2576" s="2" t="s">
        <v>8</v>
      </c>
      <c r="F2576" s="2" t="n">
        <v>2</v>
      </c>
      <c r="G2576" s="2" t="s">
        <v>254</v>
      </c>
    </row>
    <row r="2577" customFormat="false" ht="12.8" hidden="false" customHeight="false" outlineLevel="0" collapsed="false">
      <c r="A2577" s="2" t="s">
        <v>182</v>
      </c>
      <c r="B2577" s="2" t="n">
        <v>21796</v>
      </c>
      <c r="C2577" s="3" t="n">
        <v>43766</v>
      </c>
      <c r="D2577" s="2" t="s">
        <v>306</v>
      </c>
      <c r="E2577" s="2" t="s">
        <v>8</v>
      </c>
      <c r="F2577" s="2" t="n">
        <v>2</v>
      </c>
      <c r="G2577" s="2" t="s">
        <v>254</v>
      </c>
    </row>
    <row r="2578" customFormat="false" ht="12.8" hidden="false" customHeight="false" outlineLevel="0" collapsed="false">
      <c r="A2578" s="2" t="s">
        <v>0</v>
      </c>
      <c r="B2578" s="2" t="n">
        <v>20181</v>
      </c>
      <c r="C2578" s="3" t="n">
        <v>43766</v>
      </c>
      <c r="D2578" s="2" t="s">
        <v>152</v>
      </c>
      <c r="E2578" s="2" t="s">
        <v>8</v>
      </c>
      <c r="F2578" s="2" t="n">
        <v>2</v>
      </c>
      <c r="G2578" s="2" t="s">
        <v>254</v>
      </c>
    </row>
    <row r="2579" customFormat="false" ht="12.8" hidden="false" customHeight="false" outlineLevel="0" collapsed="false">
      <c r="A2579" s="2" t="s">
        <v>130</v>
      </c>
      <c r="C2579" s="3" t="n">
        <v>43766</v>
      </c>
      <c r="D2579" s="2" t="s">
        <v>2120</v>
      </c>
      <c r="E2579" s="2" t="s">
        <v>8</v>
      </c>
      <c r="F2579" s="2" t="n">
        <v>1</v>
      </c>
      <c r="G2579" s="2" t="s">
        <v>242</v>
      </c>
    </row>
    <row r="2580" customFormat="false" ht="12.8" hidden="false" customHeight="false" outlineLevel="0" collapsed="false">
      <c r="A2580" s="2" t="s">
        <v>130</v>
      </c>
      <c r="B2580" s="2" t="n">
        <v>21833</v>
      </c>
      <c r="C2580" s="3" t="n">
        <v>43766</v>
      </c>
      <c r="D2580" s="2" t="s">
        <v>1087</v>
      </c>
      <c r="E2580" s="2" t="s">
        <v>8</v>
      </c>
      <c r="F2580" s="2" t="n">
        <v>1</v>
      </c>
      <c r="G2580" s="2" t="s">
        <v>1088</v>
      </c>
    </row>
    <row r="2581" customFormat="false" ht="12.8" hidden="false" customHeight="false" outlineLevel="0" collapsed="false">
      <c r="A2581" s="2" t="s">
        <v>182</v>
      </c>
      <c r="B2581" s="2" t="n">
        <v>21877</v>
      </c>
      <c r="C2581" s="3" t="n">
        <v>43766</v>
      </c>
      <c r="D2581" s="2" t="s">
        <v>801</v>
      </c>
      <c r="E2581" s="2" t="s">
        <v>8</v>
      </c>
      <c r="F2581" s="2" t="n">
        <v>1</v>
      </c>
      <c r="G2581" s="2" t="s">
        <v>492</v>
      </c>
    </row>
    <row r="2582" customFormat="false" ht="12.8" hidden="false" customHeight="false" outlineLevel="0" collapsed="false">
      <c r="A2582" s="2" t="s">
        <v>112</v>
      </c>
      <c r="B2582" s="2" t="n">
        <v>606695</v>
      </c>
      <c r="C2582" s="3" t="n">
        <v>43767</v>
      </c>
      <c r="D2582" s="2" t="s">
        <v>87</v>
      </c>
      <c r="E2582" s="2" t="s">
        <v>8</v>
      </c>
      <c r="F2582" s="2" t="n">
        <v>2</v>
      </c>
      <c r="G2582" s="2" t="s">
        <v>1178</v>
      </c>
    </row>
    <row r="2583" customFormat="false" ht="12.8" hidden="false" customHeight="false" outlineLevel="0" collapsed="false">
      <c r="A2583" s="2" t="s">
        <v>130</v>
      </c>
      <c r="C2583" s="3" t="n">
        <v>43767</v>
      </c>
      <c r="D2583" s="2" t="s">
        <v>767</v>
      </c>
      <c r="E2583" s="2" t="s">
        <v>8</v>
      </c>
      <c r="F2583" s="2" t="n">
        <v>1</v>
      </c>
      <c r="G2583" s="2" t="s">
        <v>768</v>
      </c>
    </row>
    <row r="2584" customFormat="false" ht="12.8" hidden="false" customHeight="false" outlineLevel="0" collapsed="false">
      <c r="A2584" s="2" t="s">
        <v>194</v>
      </c>
      <c r="B2584" s="2" t="n">
        <v>21923</v>
      </c>
      <c r="C2584" s="3" t="n">
        <v>43767</v>
      </c>
      <c r="D2584" s="2" t="s">
        <v>56</v>
      </c>
      <c r="E2584" s="2" t="s">
        <v>8</v>
      </c>
      <c r="F2584" s="2" t="n">
        <v>2</v>
      </c>
      <c r="G2584" s="2" t="s">
        <v>419</v>
      </c>
    </row>
    <row r="2585" customFormat="false" ht="12.8" hidden="false" customHeight="false" outlineLevel="0" collapsed="false">
      <c r="A2585" s="2" t="s">
        <v>182</v>
      </c>
      <c r="B2585" s="2" t="n">
        <v>21793</v>
      </c>
      <c r="C2585" s="3" t="n">
        <v>43767</v>
      </c>
      <c r="D2585" s="2" t="s">
        <v>306</v>
      </c>
      <c r="E2585" s="2" t="s">
        <v>8</v>
      </c>
      <c r="F2585" s="2" t="n">
        <v>3</v>
      </c>
      <c r="G2585" s="2" t="s">
        <v>258</v>
      </c>
    </row>
    <row r="2586" customFormat="false" ht="12.8" hidden="false" customHeight="false" outlineLevel="0" collapsed="false">
      <c r="A2586" s="2" t="s">
        <v>182</v>
      </c>
      <c r="B2586" s="2" t="n">
        <v>21877</v>
      </c>
      <c r="C2586" s="3" t="n">
        <v>43767</v>
      </c>
      <c r="D2586" s="2" t="s">
        <v>25</v>
      </c>
      <c r="E2586" s="2" t="s">
        <v>8</v>
      </c>
      <c r="F2586" s="2" t="n">
        <v>2</v>
      </c>
      <c r="G2586" s="2" t="s">
        <v>217</v>
      </c>
    </row>
    <row r="2587" customFormat="false" ht="12.8" hidden="false" customHeight="false" outlineLevel="0" collapsed="false">
      <c r="A2587" s="2" t="s">
        <v>151</v>
      </c>
      <c r="C2587" s="3" t="n">
        <v>43767</v>
      </c>
      <c r="D2587" s="2" t="s">
        <v>476</v>
      </c>
      <c r="E2587" s="2" t="s">
        <v>2</v>
      </c>
      <c r="F2587" s="2" t="n">
        <v>0</v>
      </c>
      <c r="G2587" s="2" t="s">
        <v>3</v>
      </c>
    </row>
    <row r="2588" customFormat="false" ht="12.8" hidden="false" customHeight="false" outlineLevel="0" collapsed="false">
      <c r="A2588" s="2" t="s">
        <v>112</v>
      </c>
      <c r="B2588" s="2" t="n">
        <v>606716</v>
      </c>
      <c r="C2588" s="3" t="n">
        <v>43767</v>
      </c>
      <c r="D2588" s="2" t="s">
        <v>128</v>
      </c>
      <c r="E2588" s="2" t="s">
        <v>8</v>
      </c>
      <c r="F2588" s="2" t="n">
        <v>2</v>
      </c>
      <c r="G2588" s="2" t="s">
        <v>254</v>
      </c>
    </row>
    <row r="2589" customFormat="false" ht="12.8" hidden="false" customHeight="false" outlineLevel="0" collapsed="false">
      <c r="A2589" s="2" t="s">
        <v>79</v>
      </c>
      <c r="B2589" s="2" t="n">
        <v>22318</v>
      </c>
      <c r="C2589" s="3" t="n">
        <v>43767</v>
      </c>
      <c r="E2589" s="2" t="s">
        <v>2</v>
      </c>
      <c r="F2589" s="2" t="n">
        <v>0</v>
      </c>
      <c r="G2589" s="2" t="s">
        <v>3</v>
      </c>
    </row>
    <row r="2590" customFormat="false" ht="12.8" hidden="false" customHeight="false" outlineLevel="0" collapsed="false">
      <c r="A2590" s="2" t="s">
        <v>130</v>
      </c>
      <c r="B2590" s="2" t="n">
        <v>22370</v>
      </c>
      <c r="C2590" s="3" t="n">
        <v>43767</v>
      </c>
      <c r="D2590" s="2" t="s">
        <v>1365</v>
      </c>
      <c r="E2590" s="2" t="s">
        <v>8</v>
      </c>
      <c r="F2590" s="2" t="n">
        <v>1</v>
      </c>
      <c r="G2590" s="2" t="s">
        <v>354</v>
      </c>
    </row>
    <row r="2591" customFormat="false" ht="12.8" hidden="false" customHeight="false" outlineLevel="0" collapsed="false">
      <c r="A2591" s="2" t="s">
        <v>194</v>
      </c>
      <c r="C2591" s="3" t="n">
        <v>43767</v>
      </c>
      <c r="D2591" s="2" t="s">
        <v>17</v>
      </c>
      <c r="E2591" s="2" t="s">
        <v>2</v>
      </c>
      <c r="F2591" s="2" t="n">
        <v>0</v>
      </c>
      <c r="G2591" s="2" t="s">
        <v>3</v>
      </c>
    </row>
    <row r="2592" customFormat="false" ht="12.8" hidden="false" customHeight="false" outlineLevel="0" collapsed="false">
      <c r="A2592" s="2" t="s">
        <v>194</v>
      </c>
      <c r="C2592" s="3" t="n">
        <v>43767</v>
      </c>
      <c r="D2592" s="2" t="s">
        <v>87</v>
      </c>
      <c r="E2592" s="2" t="s">
        <v>8</v>
      </c>
      <c r="F2592" s="2" t="n">
        <v>2</v>
      </c>
      <c r="G2592" s="2" t="s">
        <v>337</v>
      </c>
    </row>
    <row r="2593" customFormat="false" ht="12.8" hidden="false" customHeight="false" outlineLevel="0" collapsed="false">
      <c r="A2593" s="2" t="s">
        <v>0</v>
      </c>
      <c r="C2593" s="3" t="n">
        <v>43767</v>
      </c>
      <c r="D2593" s="2" t="s">
        <v>67</v>
      </c>
      <c r="E2593" s="2" t="s">
        <v>2</v>
      </c>
      <c r="F2593" s="2" t="n">
        <v>0</v>
      </c>
      <c r="G2593" s="2" t="s">
        <v>3</v>
      </c>
    </row>
    <row r="2594" customFormat="false" ht="12.8" hidden="false" customHeight="false" outlineLevel="0" collapsed="false">
      <c r="A2594" s="2" t="s">
        <v>130</v>
      </c>
      <c r="B2594" s="2" t="n">
        <v>22555</v>
      </c>
      <c r="C2594" s="3" t="n">
        <v>43767</v>
      </c>
      <c r="D2594" s="2" t="s">
        <v>673</v>
      </c>
      <c r="E2594" s="2" t="s">
        <v>8</v>
      </c>
      <c r="F2594" s="2" t="n">
        <v>2</v>
      </c>
      <c r="G2594" s="2" t="s">
        <v>601</v>
      </c>
    </row>
    <row r="2595" customFormat="false" ht="12.8" hidden="false" customHeight="false" outlineLevel="0" collapsed="false">
      <c r="A2595" s="2" t="s">
        <v>130</v>
      </c>
      <c r="B2595" s="2" t="n">
        <v>22562</v>
      </c>
      <c r="C2595" s="3" t="n">
        <v>43767</v>
      </c>
      <c r="D2595" s="2" t="s">
        <v>25</v>
      </c>
      <c r="E2595" s="2" t="s">
        <v>8</v>
      </c>
      <c r="F2595" s="2" t="n">
        <v>2</v>
      </c>
      <c r="G2595" s="2" t="s">
        <v>601</v>
      </c>
    </row>
    <row r="2596" customFormat="false" ht="12.8" hidden="false" customHeight="false" outlineLevel="0" collapsed="false">
      <c r="A2596" s="2" t="s">
        <v>130</v>
      </c>
      <c r="B2596" s="2" t="n">
        <v>22396</v>
      </c>
      <c r="C2596" s="3" t="n">
        <v>43767</v>
      </c>
      <c r="D2596" s="2" t="s">
        <v>62</v>
      </c>
      <c r="E2596" s="2" t="s">
        <v>8</v>
      </c>
      <c r="F2596" s="2" t="n">
        <v>2</v>
      </c>
      <c r="G2596" s="2" t="s">
        <v>1300</v>
      </c>
    </row>
    <row r="2597" customFormat="false" ht="12.8" hidden="false" customHeight="false" outlineLevel="0" collapsed="false">
      <c r="A2597" s="2" t="s">
        <v>151</v>
      </c>
      <c r="B2597" s="2" t="n">
        <v>22702</v>
      </c>
      <c r="C2597" s="3" t="n">
        <v>43767</v>
      </c>
      <c r="D2597" s="2" t="s">
        <v>85</v>
      </c>
      <c r="E2597" s="2" t="s">
        <v>8</v>
      </c>
      <c r="F2597" s="2" t="n">
        <v>1</v>
      </c>
      <c r="G2597" s="2" t="s">
        <v>206</v>
      </c>
    </row>
    <row r="2598" customFormat="false" ht="12.8" hidden="false" customHeight="false" outlineLevel="0" collapsed="false">
      <c r="A2598" s="2" t="s">
        <v>182</v>
      </c>
      <c r="B2598" s="2" t="n">
        <v>22740</v>
      </c>
      <c r="C2598" s="3" t="n">
        <v>43768</v>
      </c>
      <c r="D2598" s="2" t="s">
        <v>306</v>
      </c>
      <c r="E2598" s="2" t="s">
        <v>8</v>
      </c>
      <c r="F2598" s="2" t="n">
        <v>2</v>
      </c>
      <c r="G2598" s="2" t="s">
        <v>254</v>
      </c>
    </row>
    <row r="2599" customFormat="false" ht="12.8" hidden="false" customHeight="false" outlineLevel="0" collapsed="false">
      <c r="A2599" s="2" t="s">
        <v>130</v>
      </c>
      <c r="B2599" s="2" t="n">
        <v>22976</v>
      </c>
      <c r="C2599" s="3" t="n">
        <v>43768</v>
      </c>
      <c r="D2599" s="2" t="s">
        <v>25</v>
      </c>
      <c r="E2599" s="2" t="s">
        <v>2</v>
      </c>
      <c r="F2599" s="2" t="n">
        <v>0</v>
      </c>
      <c r="G2599" s="2" t="s">
        <v>3</v>
      </c>
    </row>
    <row r="2600" customFormat="false" ht="12.8" hidden="false" customHeight="false" outlineLevel="0" collapsed="false">
      <c r="A2600" s="2" t="s">
        <v>194</v>
      </c>
      <c r="B2600" s="2" t="n">
        <v>23048</v>
      </c>
      <c r="C2600" s="3" t="n">
        <v>43768</v>
      </c>
      <c r="D2600" s="2" t="s">
        <v>2121</v>
      </c>
      <c r="E2600" s="2" t="s">
        <v>2</v>
      </c>
      <c r="F2600" s="2" t="n">
        <v>0</v>
      </c>
      <c r="G2600" s="2" t="s">
        <v>3</v>
      </c>
    </row>
    <row r="2601" customFormat="false" ht="12.8" hidden="false" customHeight="false" outlineLevel="0" collapsed="false">
      <c r="A2601" s="2" t="s">
        <v>130</v>
      </c>
      <c r="C2601" s="3" t="n">
        <v>43768</v>
      </c>
      <c r="D2601" s="2" t="s">
        <v>1025</v>
      </c>
      <c r="E2601" s="2" t="s">
        <v>8</v>
      </c>
      <c r="F2601" s="2" t="n">
        <v>1</v>
      </c>
      <c r="G2601" s="2" t="s">
        <v>1026</v>
      </c>
    </row>
    <row r="2602" customFormat="false" ht="12.8" hidden="false" customHeight="false" outlineLevel="0" collapsed="false">
      <c r="A2602" s="2" t="s">
        <v>194</v>
      </c>
      <c r="B2602" s="2" t="n">
        <v>23241</v>
      </c>
      <c r="C2602" s="3" t="n">
        <v>43768</v>
      </c>
      <c r="D2602" s="2" t="s">
        <v>25</v>
      </c>
      <c r="E2602" s="2" t="s">
        <v>8</v>
      </c>
      <c r="F2602" s="2" t="n">
        <v>2</v>
      </c>
      <c r="G2602" s="2" t="s">
        <v>258</v>
      </c>
    </row>
    <row r="2603" customFormat="false" ht="12.8" hidden="false" customHeight="false" outlineLevel="0" collapsed="false">
      <c r="A2603" s="2" t="s">
        <v>182</v>
      </c>
      <c r="B2603" s="2" t="n">
        <v>23285</v>
      </c>
      <c r="C2603" s="3" t="n">
        <v>43768</v>
      </c>
      <c r="D2603" s="2" t="s">
        <v>1431</v>
      </c>
      <c r="E2603" s="2" t="s">
        <v>8</v>
      </c>
      <c r="F2603" s="2" t="n">
        <v>1</v>
      </c>
      <c r="G2603" s="2" t="s">
        <v>1432</v>
      </c>
    </row>
    <row r="2604" customFormat="false" ht="12.8" hidden="false" customHeight="false" outlineLevel="0" collapsed="false">
      <c r="A2604" s="2" t="s">
        <v>0</v>
      </c>
      <c r="B2604" s="2" t="n">
        <v>23371</v>
      </c>
      <c r="C2604" s="3" t="n">
        <v>43768</v>
      </c>
      <c r="D2604" s="2" t="s">
        <v>56</v>
      </c>
      <c r="E2604" s="2" t="s">
        <v>8</v>
      </c>
      <c r="F2604" s="2" t="n">
        <v>2</v>
      </c>
      <c r="G2604" s="2" t="s">
        <v>971</v>
      </c>
    </row>
    <row r="2605" customFormat="false" ht="12.8" hidden="false" customHeight="false" outlineLevel="0" collapsed="false">
      <c r="A2605" s="2" t="s">
        <v>182</v>
      </c>
      <c r="B2605" s="2" t="n">
        <v>23395</v>
      </c>
      <c r="C2605" s="3" t="n">
        <v>43768</v>
      </c>
      <c r="D2605" s="2" t="s">
        <v>476</v>
      </c>
      <c r="E2605" s="2" t="s">
        <v>8</v>
      </c>
      <c r="F2605" s="2" t="n">
        <v>2</v>
      </c>
      <c r="G2605" s="2" t="s">
        <v>206</v>
      </c>
    </row>
    <row r="2606" customFormat="false" ht="12.8" hidden="false" customHeight="false" outlineLevel="0" collapsed="false">
      <c r="A2606" s="2" t="s">
        <v>182</v>
      </c>
      <c r="C2606" s="3" t="n">
        <v>43769</v>
      </c>
      <c r="D2606" s="2" t="s">
        <v>777</v>
      </c>
      <c r="E2606" s="2" t="s">
        <v>8</v>
      </c>
      <c r="F2606" s="2" t="n">
        <v>1</v>
      </c>
      <c r="G2606" s="2" t="s">
        <v>419</v>
      </c>
    </row>
    <row r="2607" customFormat="false" ht="12.8" hidden="false" customHeight="false" outlineLevel="0" collapsed="false">
      <c r="A2607" s="2" t="s">
        <v>151</v>
      </c>
      <c r="B2607" s="2" t="n">
        <v>23586</v>
      </c>
      <c r="C2607" s="3" t="n">
        <v>43769</v>
      </c>
      <c r="D2607" s="2" t="s">
        <v>157</v>
      </c>
      <c r="E2607" s="2" t="s">
        <v>8</v>
      </c>
      <c r="F2607" s="2" t="n">
        <v>2</v>
      </c>
      <c r="G2607" s="2" t="s">
        <v>328</v>
      </c>
    </row>
    <row r="2608" customFormat="false" ht="12.8" hidden="false" customHeight="false" outlineLevel="0" collapsed="false">
      <c r="A2608" s="2" t="s">
        <v>151</v>
      </c>
      <c r="B2608" s="2" t="n">
        <v>23614</v>
      </c>
      <c r="C2608" s="3" t="n">
        <v>43769</v>
      </c>
      <c r="D2608" s="2" t="s">
        <v>1205</v>
      </c>
      <c r="E2608" s="2" t="s">
        <v>8</v>
      </c>
      <c r="F2608" s="2" t="n">
        <v>2</v>
      </c>
      <c r="G2608" s="2" t="s">
        <v>206</v>
      </c>
    </row>
    <row r="2609" customFormat="false" ht="12.8" hidden="false" customHeight="false" outlineLevel="0" collapsed="false">
      <c r="A2609" s="2" t="s">
        <v>79</v>
      </c>
      <c r="B2609" s="2" t="n">
        <v>23730</v>
      </c>
      <c r="C2609" s="3" t="n">
        <v>43769</v>
      </c>
      <c r="D2609" s="2" t="s">
        <v>25</v>
      </c>
      <c r="E2609" s="2" t="s">
        <v>8</v>
      </c>
      <c r="F2609" s="2" t="n">
        <v>1</v>
      </c>
      <c r="G2609" s="2" t="s">
        <v>588</v>
      </c>
    </row>
    <row r="2610" customFormat="false" ht="12.8" hidden="false" customHeight="false" outlineLevel="0" collapsed="false">
      <c r="A2610" s="2" t="s">
        <v>130</v>
      </c>
      <c r="B2610" s="2" t="n">
        <v>23826</v>
      </c>
      <c r="C2610" s="3" t="n">
        <v>43769</v>
      </c>
      <c r="E2610" s="2" t="s">
        <v>8</v>
      </c>
      <c r="F2610" s="2" t="s">
        <v>83</v>
      </c>
      <c r="G2610" s="2" t="s">
        <v>83</v>
      </c>
    </row>
    <row r="2611" customFormat="false" ht="12.8" hidden="false" customHeight="false" outlineLevel="0" collapsed="false">
      <c r="A2611" s="2" t="s">
        <v>79</v>
      </c>
      <c r="B2611" s="2" t="n">
        <v>23849</v>
      </c>
      <c r="C2611" s="3" t="n">
        <v>43769</v>
      </c>
      <c r="D2611" s="2" t="s">
        <v>1537</v>
      </c>
      <c r="E2611" s="2" t="s">
        <v>8</v>
      </c>
      <c r="F2611" s="2" t="n">
        <v>1</v>
      </c>
      <c r="G2611" s="2" t="s">
        <v>222</v>
      </c>
    </row>
    <row r="2612" customFormat="false" ht="12.8" hidden="false" customHeight="false" outlineLevel="0" collapsed="false">
      <c r="A2612" s="2" t="s">
        <v>130</v>
      </c>
      <c r="B2612" s="2" t="n">
        <v>23942</v>
      </c>
      <c r="C2612" s="3" t="n">
        <v>43769</v>
      </c>
      <c r="D2612" s="2" t="s">
        <v>673</v>
      </c>
      <c r="E2612" s="2" t="s">
        <v>8</v>
      </c>
      <c r="F2612" s="2" t="n">
        <v>2</v>
      </c>
      <c r="G2612" s="2" t="s">
        <v>679</v>
      </c>
    </row>
    <row r="2613" customFormat="false" ht="12.8" hidden="false" customHeight="false" outlineLevel="0" collapsed="false">
      <c r="A2613" s="2" t="s">
        <v>151</v>
      </c>
      <c r="B2613" s="2" t="n">
        <v>3</v>
      </c>
      <c r="C2613" s="3" t="n">
        <v>43770</v>
      </c>
      <c r="D2613" s="2" t="s">
        <v>87</v>
      </c>
      <c r="E2613" s="2" t="s">
        <v>8</v>
      </c>
      <c r="F2613" s="2" t="n">
        <v>2</v>
      </c>
      <c r="G2613" s="2" t="s">
        <v>1182</v>
      </c>
    </row>
    <row r="2614" customFormat="false" ht="12.8" hidden="false" customHeight="false" outlineLevel="0" collapsed="false">
      <c r="A2614" s="2" t="s">
        <v>110</v>
      </c>
      <c r="C2614" s="3" t="n">
        <v>43770</v>
      </c>
      <c r="D2614" s="2" t="s">
        <v>761</v>
      </c>
      <c r="E2614" s="2" t="s">
        <v>8</v>
      </c>
      <c r="F2614" s="2" t="n">
        <v>2</v>
      </c>
      <c r="G2614" s="2" t="s">
        <v>419</v>
      </c>
    </row>
    <row r="2615" customFormat="false" ht="12.8" hidden="false" customHeight="false" outlineLevel="0" collapsed="false">
      <c r="A2615" s="2" t="s">
        <v>130</v>
      </c>
      <c r="B2615" s="2" t="n">
        <v>22396</v>
      </c>
      <c r="C2615" s="3" t="n">
        <v>43770</v>
      </c>
      <c r="D2615" s="2" t="s">
        <v>62</v>
      </c>
      <c r="E2615" s="2" t="s">
        <v>8</v>
      </c>
      <c r="F2615" s="2" t="n">
        <v>1</v>
      </c>
      <c r="G2615" s="2" t="s">
        <v>1299</v>
      </c>
    </row>
    <row r="2616" customFormat="false" ht="12.8" hidden="false" customHeight="false" outlineLevel="0" collapsed="false">
      <c r="A2616" s="2" t="s">
        <v>130</v>
      </c>
      <c r="B2616" s="2" t="s">
        <v>2122</v>
      </c>
      <c r="C2616" s="3" t="n">
        <v>43770</v>
      </c>
      <c r="D2616" s="2" t="s">
        <v>1290</v>
      </c>
      <c r="E2616" s="2" t="s">
        <v>8</v>
      </c>
      <c r="F2616" s="2" t="n">
        <v>0</v>
      </c>
      <c r="G2616" s="2" t="s">
        <v>3</v>
      </c>
    </row>
    <row r="2617" customFormat="false" ht="12.8" hidden="false" customHeight="false" outlineLevel="0" collapsed="false">
      <c r="A2617" s="2" t="s">
        <v>130</v>
      </c>
      <c r="B2617" s="2" t="n">
        <v>106</v>
      </c>
      <c r="C2617" s="3" t="n">
        <v>43770</v>
      </c>
      <c r="D2617" s="2" t="s">
        <v>1237</v>
      </c>
      <c r="E2617" s="2" t="s">
        <v>8</v>
      </c>
      <c r="F2617" s="2" t="n">
        <v>4</v>
      </c>
      <c r="G2617" s="2" t="s">
        <v>1003</v>
      </c>
    </row>
    <row r="2618" customFormat="false" ht="12.8" hidden="false" customHeight="false" outlineLevel="0" collapsed="false">
      <c r="A2618" s="2" t="s">
        <v>182</v>
      </c>
      <c r="B2618" s="2" t="n">
        <v>302</v>
      </c>
      <c r="C2618" s="3" t="n">
        <v>43770</v>
      </c>
      <c r="D2618" s="2" t="s">
        <v>25</v>
      </c>
      <c r="E2618" s="2" t="s">
        <v>8</v>
      </c>
      <c r="F2618" s="2" t="n">
        <v>2</v>
      </c>
      <c r="G2618" s="2" t="s">
        <v>211</v>
      </c>
    </row>
    <row r="2619" customFormat="false" ht="12.8" hidden="false" customHeight="false" outlineLevel="0" collapsed="false">
      <c r="A2619" s="2" t="s">
        <v>130</v>
      </c>
      <c r="B2619" s="2" t="n">
        <v>345</v>
      </c>
      <c r="C2619" s="3" t="n">
        <v>43770</v>
      </c>
      <c r="D2619" s="2" t="s">
        <v>25</v>
      </c>
      <c r="E2619" s="2" t="s">
        <v>2</v>
      </c>
      <c r="F2619" s="2" t="n">
        <v>1</v>
      </c>
      <c r="G2619" s="2" t="s">
        <v>419</v>
      </c>
    </row>
    <row r="2620" customFormat="false" ht="12.8" hidden="false" customHeight="false" outlineLevel="0" collapsed="false">
      <c r="A2620" s="2" t="s">
        <v>112</v>
      </c>
      <c r="B2620" s="2" t="n">
        <v>606957</v>
      </c>
      <c r="C2620" s="3" t="n">
        <v>43770</v>
      </c>
      <c r="D2620" s="2" t="s">
        <v>777</v>
      </c>
      <c r="E2620" s="2" t="s">
        <v>8</v>
      </c>
      <c r="F2620" s="2" t="n">
        <v>2</v>
      </c>
      <c r="G2620" s="2" t="s">
        <v>419</v>
      </c>
    </row>
    <row r="2621" customFormat="false" ht="12.8" hidden="false" customHeight="false" outlineLevel="0" collapsed="false">
      <c r="A2621" s="2" t="s">
        <v>130</v>
      </c>
      <c r="B2621" s="2" t="s">
        <v>1002</v>
      </c>
      <c r="C2621" s="3" t="n">
        <v>43770</v>
      </c>
      <c r="D2621" s="2" t="s">
        <v>383</v>
      </c>
      <c r="E2621" s="2" t="s">
        <v>8</v>
      </c>
      <c r="F2621" s="2" t="n">
        <v>3</v>
      </c>
      <c r="G2621" s="2" t="s">
        <v>1003</v>
      </c>
    </row>
    <row r="2622" customFormat="false" ht="12.8" hidden="false" customHeight="false" outlineLevel="0" collapsed="false">
      <c r="A2622" s="2" t="s">
        <v>0</v>
      </c>
      <c r="B2622" s="2" t="n">
        <v>445</v>
      </c>
      <c r="C2622" s="3" t="n">
        <v>43770</v>
      </c>
      <c r="D2622" s="2" t="s">
        <v>25</v>
      </c>
      <c r="E2622" s="2" t="s">
        <v>2</v>
      </c>
      <c r="F2622" s="2" t="n">
        <v>1</v>
      </c>
      <c r="G2622" s="2" t="s">
        <v>419</v>
      </c>
    </row>
    <row r="2623" customFormat="false" ht="12.8" hidden="false" customHeight="false" outlineLevel="0" collapsed="false">
      <c r="A2623" s="2" t="s">
        <v>151</v>
      </c>
      <c r="B2623" s="2" t="n">
        <v>474</v>
      </c>
      <c r="C2623" s="3" t="n">
        <v>43770</v>
      </c>
    </row>
    <row r="2624" customFormat="false" ht="12.8" hidden="false" customHeight="false" outlineLevel="0" collapsed="false">
      <c r="A2624" s="2" t="s">
        <v>130</v>
      </c>
      <c r="B2624" s="2" t="n">
        <v>512</v>
      </c>
      <c r="C2624" s="3" t="n">
        <v>43770</v>
      </c>
      <c r="D2624" s="2" t="s">
        <v>274</v>
      </c>
      <c r="E2624" s="2" t="s">
        <v>8</v>
      </c>
      <c r="F2624" s="2" t="n">
        <v>0</v>
      </c>
      <c r="G2624" s="2" t="s">
        <v>3</v>
      </c>
    </row>
    <row r="2625" customFormat="false" ht="12.8" hidden="false" customHeight="false" outlineLevel="0" collapsed="false">
      <c r="A2625" s="2" t="s">
        <v>182</v>
      </c>
      <c r="B2625" s="2" t="n">
        <v>536</v>
      </c>
      <c r="C2625" s="3" t="n">
        <v>43770</v>
      </c>
      <c r="D2625" s="2" t="s">
        <v>897</v>
      </c>
      <c r="E2625" s="2" t="s">
        <v>8</v>
      </c>
      <c r="F2625" s="2" t="n">
        <v>1</v>
      </c>
      <c r="G2625" s="2" t="s">
        <v>83</v>
      </c>
    </row>
    <row r="2626" customFormat="false" ht="12.8" hidden="false" customHeight="false" outlineLevel="0" collapsed="false">
      <c r="A2626" s="2" t="s">
        <v>130</v>
      </c>
      <c r="B2626" s="2" t="n">
        <v>548</v>
      </c>
      <c r="C2626" s="3" t="n">
        <v>43770</v>
      </c>
      <c r="D2626" s="2" t="s">
        <v>214</v>
      </c>
      <c r="E2626" s="2" t="s">
        <v>8</v>
      </c>
      <c r="F2626" s="2" t="n">
        <v>1</v>
      </c>
      <c r="G2626" s="2" t="s">
        <v>1504</v>
      </c>
    </row>
    <row r="2627" customFormat="false" ht="12.8" hidden="false" customHeight="false" outlineLevel="0" collapsed="false">
      <c r="A2627" s="2" t="s">
        <v>79</v>
      </c>
      <c r="B2627" s="2" t="n">
        <v>622</v>
      </c>
      <c r="C2627" s="3" t="n">
        <v>43771</v>
      </c>
      <c r="E2627" s="2" t="s">
        <v>8</v>
      </c>
      <c r="F2627" s="2" t="n">
        <v>1</v>
      </c>
      <c r="G2627" s="2" t="s">
        <v>425</v>
      </c>
    </row>
    <row r="2628" customFormat="false" ht="12.8" hidden="false" customHeight="false" outlineLevel="0" collapsed="false">
      <c r="A2628" s="2" t="s">
        <v>182</v>
      </c>
      <c r="B2628" s="2" t="n">
        <v>625</v>
      </c>
      <c r="C2628" s="3" t="n">
        <v>43771</v>
      </c>
      <c r="D2628" s="2" t="s">
        <v>1312</v>
      </c>
      <c r="E2628" s="2" t="s">
        <v>8</v>
      </c>
      <c r="F2628" s="2" t="n">
        <v>0</v>
      </c>
      <c r="G2628" s="2" t="s">
        <v>3</v>
      </c>
    </row>
    <row r="2629" customFormat="false" ht="12.8" hidden="false" customHeight="false" outlineLevel="0" collapsed="false">
      <c r="A2629" s="2" t="s">
        <v>130</v>
      </c>
      <c r="B2629" s="2" t="n">
        <v>701</v>
      </c>
      <c r="C2629" s="3" t="n">
        <v>43771</v>
      </c>
      <c r="D2629" s="2" t="s">
        <v>990</v>
      </c>
      <c r="E2629" s="2" t="s">
        <v>8</v>
      </c>
      <c r="F2629" s="2" t="n">
        <v>1</v>
      </c>
      <c r="G2629" s="2" t="s">
        <v>419</v>
      </c>
    </row>
    <row r="2630" customFormat="false" ht="12.8" hidden="false" customHeight="false" outlineLevel="0" collapsed="false">
      <c r="A2630" s="2" t="s">
        <v>130</v>
      </c>
      <c r="B2630" s="2" t="n">
        <v>21062</v>
      </c>
      <c r="C2630" s="3" t="n">
        <v>43771</v>
      </c>
      <c r="D2630" s="2" t="s">
        <v>1046</v>
      </c>
      <c r="E2630" s="2" t="s">
        <v>8</v>
      </c>
      <c r="F2630" s="2" t="n">
        <v>2</v>
      </c>
      <c r="G2630" s="2" t="s">
        <v>349</v>
      </c>
    </row>
    <row r="2631" customFormat="false" ht="12.8" hidden="false" customHeight="false" outlineLevel="0" collapsed="false">
      <c r="A2631" s="2" t="s">
        <v>0</v>
      </c>
      <c r="B2631" s="2" t="n">
        <v>865</v>
      </c>
      <c r="C2631" s="3" t="n">
        <v>43771</v>
      </c>
      <c r="D2631" s="2" t="s">
        <v>375</v>
      </c>
      <c r="E2631" s="2" t="s">
        <v>2</v>
      </c>
      <c r="F2631" s="2" t="n">
        <v>0</v>
      </c>
      <c r="G2631" s="2" t="s">
        <v>3</v>
      </c>
    </row>
    <row r="2632" customFormat="false" ht="12.8" hidden="false" customHeight="false" outlineLevel="0" collapsed="false">
      <c r="A2632" s="2" t="s">
        <v>0</v>
      </c>
      <c r="B2632" s="2" t="n">
        <v>946</v>
      </c>
      <c r="C2632" s="3" t="n">
        <v>43771</v>
      </c>
      <c r="D2632" s="2" t="s">
        <v>25</v>
      </c>
      <c r="E2632" s="2" t="s">
        <v>8</v>
      </c>
      <c r="F2632" s="2" t="n">
        <v>2</v>
      </c>
      <c r="G2632" s="2" t="s">
        <v>419</v>
      </c>
    </row>
    <row r="2633" customFormat="false" ht="12.8" hidden="false" customHeight="false" outlineLevel="0" collapsed="false">
      <c r="A2633" s="2" t="s">
        <v>130</v>
      </c>
      <c r="B2633" s="2" t="n">
        <v>982</v>
      </c>
      <c r="C2633" s="3" t="n">
        <v>43771</v>
      </c>
      <c r="D2633" s="2" t="s">
        <v>1370</v>
      </c>
      <c r="E2633" s="2" t="s">
        <v>8</v>
      </c>
      <c r="F2633" s="2" t="n">
        <v>1</v>
      </c>
      <c r="G2633" s="2" t="s">
        <v>262</v>
      </c>
    </row>
    <row r="2634" customFormat="false" ht="12.8" hidden="false" customHeight="false" outlineLevel="0" collapsed="false">
      <c r="A2634" s="2" t="s">
        <v>130</v>
      </c>
      <c r="B2634" s="2" t="n">
        <v>1024</v>
      </c>
      <c r="C2634" s="3" t="n">
        <v>43771</v>
      </c>
      <c r="D2634" s="2" t="s">
        <v>25</v>
      </c>
      <c r="E2634" s="2" t="s">
        <v>8</v>
      </c>
      <c r="F2634" s="2" t="n">
        <v>1</v>
      </c>
      <c r="G2634" s="2" t="s">
        <v>242</v>
      </c>
    </row>
    <row r="2635" customFormat="false" ht="12.8" hidden="false" customHeight="false" outlineLevel="0" collapsed="false">
      <c r="A2635" s="2" t="s">
        <v>130</v>
      </c>
      <c r="B2635" s="2" t="n">
        <v>1137</v>
      </c>
      <c r="C2635" s="3" t="n">
        <v>43771</v>
      </c>
      <c r="D2635" s="2" t="s">
        <v>25</v>
      </c>
      <c r="E2635" s="2" t="s">
        <v>8</v>
      </c>
      <c r="F2635" s="2" t="n">
        <v>1</v>
      </c>
      <c r="G2635" s="2" t="s">
        <v>206</v>
      </c>
    </row>
    <row r="2636" customFormat="false" ht="12.8" hidden="false" customHeight="false" outlineLevel="0" collapsed="false">
      <c r="A2636" s="2" t="s">
        <v>130</v>
      </c>
      <c r="B2636" s="2" t="n">
        <v>1272</v>
      </c>
      <c r="C2636" s="3" t="n">
        <v>43772</v>
      </c>
      <c r="D2636" s="2" t="s">
        <v>832</v>
      </c>
      <c r="E2636" s="2" t="s">
        <v>8</v>
      </c>
      <c r="F2636" s="2" t="n">
        <v>1</v>
      </c>
      <c r="G2636" s="2" t="s">
        <v>835</v>
      </c>
    </row>
    <row r="2637" customFormat="false" ht="12.8" hidden="false" customHeight="false" outlineLevel="0" collapsed="false">
      <c r="A2637" s="2" t="s">
        <v>182</v>
      </c>
      <c r="C2637" s="3" t="n">
        <v>43772</v>
      </c>
      <c r="D2637" s="2" t="s">
        <v>2123</v>
      </c>
      <c r="E2637" s="2" t="s">
        <v>2</v>
      </c>
      <c r="F2637" s="2" t="n">
        <v>0</v>
      </c>
      <c r="G2637" s="2" t="s">
        <v>3</v>
      </c>
    </row>
    <row r="2638" customFormat="false" ht="12.8" hidden="false" customHeight="false" outlineLevel="0" collapsed="false">
      <c r="A2638" s="2" t="s">
        <v>79</v>
      </c>
      <c r="B2638" s="2" t="n">
        <v>1505</v>
      </c>
      <c r="C2638" s="3" t="n">
        <v>43772</v>
      </c>
      <c r="D2638" s="2" t="s">
        <v>1214</v>
      </c>
      <c r="E2638" s="2" t="s">
        <v>8</v>
      </c>
      <c r="F2638" s="2" t="n">
        <v>1</v>
      </c>
      <c r="G2638" s="2" t="s">
        <v>231</v>
      </c>
    </row>
    <row r="2639" customFormat="false" ht="12.8" hidden="false" customHeight="false" outlineLevel="0" collapsed="false">
      <c r="A2639" s="2" t="s">
        <v>112</v>
      </c>
      <c r="B2639" s="2" t="n">
        <v>607093</v>
      </c>
      <c r="C2639" s="3" t="n">
        <v>43772</v>
      </c>
      <c r="D2639" s="2" t="s">
        <v>105</v>
      </c>
      <c r="E2639" s="2" t="s">
        <v>8</v>
      </c>
      <c r="F2639" s="2" t="n">
        <v>1</v>
      </c>
      <c r="G2639" s="2" t="s">
        <v>206</v>
      </c>
    </row>
    <row r="2640" customFormat="false" ht="12.8" hidden="false" customHeight="false" outlineLevel="0" collapsed="false">
      <c r="A2640" s="2" t="s">
        <v>79</v>
      </c>
      <c r="B2640" s="2" t="n">
        <v>1563</v>
      </c>
      <c r="C2640" s="3" t="n">
        <v>43772</v>
      </c>
      <c r="E2640" s="2" t="s">
        <v>8</v>
      </c>
      <c r="F2640" s="2" t="n">
        <v>1</v>
      </c>
      <c r="G2640" s="2" t="s">
        <v>228</v>
      </c>
    </row>
    <row r="2641" customFormat="false" ht="12.8" hidden="false" customHeight="false" outlineLevel="0" collapsed="false">
      <c r="A2641" s="2" t="s">
        <v>0</v>
      </c>
      <c r="B2641" s="2" t="n">
        <v>1619</v>
      </c>
      <c r="C2641" s="3" t="n">
        <v>43772</v>
      </c>
      <c r="D2641" s="2" t="s">
        <v>1918</v>
      </c>
      <c r="E2641" s="2" t="s">
        <v>8</v>
      </c>
      <c r="F2641" s="2" t="n">
        <v>0</v>
      </c>
      <c r="G2641" s="2" t="s">
        <v>3</v>
      </c>
    </row>
    <row r="2642" customFormat="false" ht="12.8" hidden="false" customHeight="false" outlineLevel="0" collapsed="false">
      <c r="A2642" s="2" t="s">
        <v>130</v>
      </c>
      <c r="B2642" s="2" t="n">
        <v>1618</v>
      </c>
      <c r="C2642" s="3" t="n">
        <v>43772</v>
      </c>
      <c r="D2642" s="2" t="s">
        <v>25</v>
      </c>
      <c r="E2642" s="2" t="s">
        <v>8</v>
      </c>
      <c r="F2642" s="2" t="n">
        <v>1</v>
      </c>
      <c r="G2642" s="2" t="s">
        <v>206</v>
      </c>
    </row>
    <row r="2643" customFormat="false" ht="12.8" hidden="false" customHeight="false" outlineLevel="0" collapsed="false">
      <c r="A2643" s="2" t="s">
        <v>0</v>
      </c>
      <c r="B2643" s="2" t="n">
        <v>1644</v>
      </c>
      <c r="C2643" s="3" t="n">
        <v>43772</v>
      </c>
      <c r="D2643" s="2" t="s">
        <v>306</v>
      </c>
      <c r="E2643" s="2" t="s">
        <v>8</v>
      </c>
      <c r="F2643" s="2" t="n">
        <v>2</v>
      </c>
      <c r="G2643" s="2" t="s">
        <v>228</v>
      </c>
    </row>
    <row r="2644" customFormat="false" ht="12.8" hidden="false" customHeight="false" outlineLevel="0" collapsed="false">
      <c r="A2644" s="2" t="s">
        <v>151</v>
      </c>
      <c r="B2644" s="2" t="n">
        <v>1692</v>
      </c>
      <c r="C2644" s="3" t="n">
        <v>43772</v>
      </c>
      <c r="D2644" s="2" t="s">
        <v>1060</v>
      </c>
      <c r="E2644" s="2" t="s">
        <v>8</v>
      </c>
      <c r="F2644" s="2" t="n">
        <v>2</v>
      </c>
      <c r="G2644" s="2" t="s">
        <v>419</v>
      </c>
    </row>
    <row r="2645" customFormat="false" ht="12.8" hidden="false" customHeight="false" outlineLevel="0" collapsed="false">
      <c r="A2645" s="2" t="s">
        <v>130</v>
      </c>
      <c r="B2645" s="2" t="n">
        <v>1772</v>
      </c>
      <c r="C2645" s="3" t="n">
        <v>43772</v>
      </c>
      <c r="D2645" s="2" t="s">
        <v>25</v>
      </c>
      <c r="E2645" s="2" t="s">
        <v>8</v>
      </c>
      <c r="F2645" s="2" t="n">
        <v>1</v>
      </c>
      <c r="G2645" s="2" t="s">
        <v>268</v>
      </c>
    </row>
    <row r="2646" customFormat="false" ht="12.8" hidden="false" customHeight="false" outlineLevel="0" collapsed="false">
      <c r="A2646" s="2" t="s">
        <v>182</v>
      </c>
      <c r="B2646" s="2" t="n">
        <v>1789</v>
      </c>
      <c r="C2646" s="3" t="n">
        <v>43772</v>
      </c>
      <c r="D2646" s="2" t="s">
        <v>62</v>
      </c>
      <c r="E2646" s="2" t="s">
        <v>8</v>
      </c>
      <c r="F2646" s="2" t="n">
        <v>0</v>
      </c>
      <c r="G2646" s="2" t="s">
        <v>3</v>
      </c>
    </row>
    <row r="2647" customFormat="false" ht="12.8" hidden="false" customHeight="false" outlineLevel="0" collapsed="false">
      <c r="A2647" s="2" t="s">
        <v>182</v>
      </c>
      <c r="B2647" s="2" t="n">
        <v>1815</v>
      </c>
      <c r="C2647" s="3" t="n">
        <v>43773</v>
      </c>
      <c r="D2647" s="2" t="s">
        <v>62</v>
      </c>
      <c r="E2647" s="2" t="s">
        <v>8</v>
      </c>
      <c r="F2647" s="2" t="n">
        <v>1</v>
      </c>
      <c r="G2647" s="2" t="s">
        <v>1305</v>
      </c>
    </row>
    <row r="2648" customFormat="false" ht="12.8" hidden="false" customHeight="false" outlineLevel="0" collapsed="false">
      <c r="A2648" s="2" t="s">
        <v>182</v>
      </c>
      <c r="B2648" s="2" t="n">
        <v>1591</v>
      </c>
      <c r="C2648" s="3" t="n">
        <v>43773</v>
      </c>
      <c r="D2648" s="2" t="s">
        <v>801</v>
      </c>
      <c r="E2648" s="2" t="s">
        <v>8</v>
      </c>
      <c r="F2648" s="2" t="n">
        <v>1</v>
      </c>
      <c r="G2648" s="2" t="s">
        <v>802</v>
      </c>
    </row>
    <row r="2649" customFormat="false" ht="12.8" hidden="false" customHeight="false" outlineLevel="0" collapsed="false">
      <c r="A2649" s="2" t="s">
        <v>0</v>
      </c>
      <c r="B2649" s="2" t="n">
        <v>2060</v>
      </c>
      <c r="C2649" s="3" t="n">
        <v>43773</v>
      </c>
      <c r="D2649" s="2" t="s">
        <v>25</v>
      </c>
      <c r="E2649" s="2" t="s">
        <v>2</v>
      </c>
      <c r="F2649" s="2" t="n">
        <v>0</v>
      </c>
      <c r="G2649" s="2" t="s">
        <v>3</v>
      </c>
    </row>
    <row r="2650" customFormat="false" ht="12.8" hidden="false" customHeight="false" outlineLevel="0" collapsed="false">
      <c r="A2650" s="2" t="s">
        <v>182</v>
      </c>
      <c r="B2650" s="2" t="n">
        <v>2167</v>
      </c>
      <c r="C2650" s="3" t="n">
        <v>43773</v>
      </c>
      <c r="D2650" s="2" t="s">
        <v>375</v>
      </c>
      <c r="E2650" s="2" t="s">
        <v>2</v>
      </c>
      <c r="F2650" s="2" t="s">
        <v>83</v>
      </c>
      <c r="G2650" s="2" t="s">
        <v>83</v>
      </c>
    </row>
    <row r="2651" customFormat="false" ht="12.8" hidden="false" customHeight="false" outlineLevel="0" collapsed="false">
      <c r="A2651" s="2" t="s">
        <v>130</v>
      </c>
      <c r="B2651" s="2" t="n">
        <v>2180</v>
      </c>
      <c r="C2651" s="3" t="n">
        <v>43773</v>
      </c>
      <c r="D2651" s="2" t="s">
        <v>188</v>
      </c>
      <c r="E2651" s="2" t="s">
        <v>8</v>
      </c>
      <c r="F2651" s="2" t="n">
        <v>1</v>
      </c>
      <c r="G2651" s="2" t="s">
        <v>1196</v>
      </c>
    </row>
    <row r="2652" customFormat="false" ht="12.8" hidden="false" customHeight="false" outlineLevel="0" collapsed="false">
      <c r="A2652" s="2" t="s">
        <v>130</v>
      </c>
      <c r="B2652" s="2" t="n">
        <v>2030</v>
      </c>
      <c r="C2652" s="3" t="n">
        <v>43774</v>
      </c>
      <c r="D2652" s="2" t="s">
        <v>383</v>
      </c>
      <c r="E2652" s="2" t="s">
        <v>8</v>
      </c>
      <c r="F2652" s="2" t="n">
        <v>2</v>
      </c>
      <c r="G2652" s="6" t="s">
        <v>1001</v>
      </c>
    </row>
    <row r="2653" customFormat="false" ht="12.8" hidden="false" customHeight="false" outlineLevel="0" collapsed="false">
      <c r="A2653" s="2" t="s">
        <v>160</v>
      </c>
      <c r="B2653" s="2" t="n">
        <v>2641</v>
      </c>
      <c r="C2653" s="3" t="n">
        <v>43774</v>
      </c>
      <c r="D2653" s="2" t="s">
        <v>62</v>
      </c>
      <c r="E2653" s="2" t="s">
        <v>8</v>
      </c>
      <c r="F2653" s="2" t="n">
        <v>1</v>
      </c>
      <c r="G2653" s="2" t="s">
        <v>242</v>
      </c>
    </row>
    <row r="2654" customFormat="false" ht="12.8" hidden="false" customHeight="false" outlineLevel="0" collapsed="false">
      <c r="A2654" s="2" t="s">
        <v>151</v>
      </c>
      <c r="B2654" s="2" t="n">
        <v>1774</v>
      </c>
      <c r="C2654" s="3" t="n">
        <v>43774</v>
      </c>
      <c r="D2654" s="2" t="s">
        <v>338</v>
      </c>
      <c r="E2654" s="2" t="s">
        <v>8</v>
      </c>
      <c r="F2654" s="2" t="n">
        <v>4</v>
      </c>
      <c r="G2654" s="2" t="s">
        <v>339</v>
      </c>
    </row>
    <row r="2655" customFormat="false" ht="12.8" hidden="false" customHeight="false" outlineLevel="0" collapsed="false">
      <c r="A2655" s="2" t="s">
        <v>182</v>
      </c>
      <c r="B2655" s="2" t="n">
        <v>2695</v>
      </c>
      <c r="C2655" s="3" t="n">
        <v>43774</v>
      </c>
      <c r="D2655" s="2" t="s">
        <v>2124</v>
      </c>
      <c r="E2655" s="2" t="s">
        <v>8</v>
      </c>
      <c r="F2655" s="2" t="s">
        <v>83</v>
      </c>
      <c r="G2655" s="2" t="s">
        <v>83</v>
      </c>
    </row>
    <row r="2656" customFormat="false" ht="12.8" hidden="false" customHeight="false" outlineLevel="0" collapsed="false">
      <c r="A2656" s="2" t="s">
        <v>182</v>
      </c>
      <c r="B2656" s="2" t="n">
        <v>2791</v>
      </c>
      <c r="C2656" s="3" t="n">
        <v>43774</v>
      </c>
      <c r="D2656" s="2" t="s">
        <v>761</v>
      </c>
      <c r="E2656" s="2" t="s">
        <v>2</v>
      </c>
      <c r="F2656" s="2" t="n">
        <v>0</v>
      </c>
      <c r="G2656" s="2" t="s">
        <v>3</v>
      </c>
    </row>
    <row r="2657" customFormat="false" ht="12.8" hidden="false" customHeight="false" outlineLevel="0" collapsed="false">
      <c r="A2657" s="2" t="s">
        <v>0</v>
      </c>
      <c r="B2657" s="2" t="n">
        <v>2843</v>
      </c>
      <c r="C2657" s="3" t="n">
        <v>43774</v>
      </c>
      <c r="D2657" s="2" t="s">
        <v>87</v>
      </c>
      <c r="E2657" s="2" t="s">
        <v>2</v>
      </c>
      <c r="F2657" s="2" t="n">
        <v>0</v>
      </c>
      <c r="G2657" s="2" t="s">
        <v>3</v>
      </c>
    </row>
    <row r="2658" customFormat="false" ht="12.8" hidden="false" customHeight="false" outlineLevel="0" collapsed="false">
      <c r="A2658" s="2" t="s">
        <v>160</v>
      </c>
      <c r="B2658" s="2" t="n">
        <v>2876</v>
      </c>
      <c r="C2658" s="3" t="n">
        <v>43774</v>
      </c>
      <c r="D2658" s="2" t="s">
        <v>25</v>
      </c>
      <c r="E2658" s="2" t="s">
        <v>2</v>
      </c>
      <c r="F2658" s="2" t="n">
        <v>1</v>
      </c>
      <c r="G2658" s="2" t="s">
        <v>419</v>
      </c>
    </row>
    <row r="2659" customFormat="false" ht="12.8" hidden="false" customHeight="false" outlineLevel="0" collapsed="false">
      <c r="A2659" s="2" t="s">
        <v>0</v>
      </c>
      <c r="B2659" s="2" t="n">
        <v>1644</v>
      </c>
      <c r="C2659" s="3" t="n">
        <v>43774</v>
      </c>
      <c r="D2659" s="2" t="s">
        <v>306</v>
      </c>
      <c r="E2659" s="2" t="s">
        <v>8</v>
      </c>
      <c r="F2659" s="2" t="n">
        <v>2</v>
      </c>
      <c r="G2659" s="2" t="s">
        <v>254</v>
      </c>
    </row>
    <row r="2660" customFormat="false" ht="12.8" hidden="false" customHeight="false" outlineLevel="0" collapsed="false">
      <c r="A2660" s="2" t="s">
        <v>79</v>
      </c>
      <c r="B2660" s="2" t="n">
        <v>2945</v>
      </c>
      <c r="C2660" s="3" t="n">
        <v>43774</v>
      </c>
      <c r="D2660" s="2" t="s">
        <v>2125</v>
      </c>
      <c r="E2660" s="2" t="s">
        <v>2</v>
      </c>
      <c r="F2660" s="2" t="n">
        <v>0</v>
      </c>
      <c r="G2660" s="2" t="s">
        <v>3</v>
      </c>
    </row>
    <row r="2661" customFormat="false" ht="12.8" hidden="false" customHeight="false" outlineLevel="0" collapsed="false">
      <c r="A2661" s="2" t="s">
        <v>182</v>
      </c>
      <c r="B2661" s="2" t="n">
        <v>2859</v>
      </c>
      <c r="C2661" s="3" t="n">
        <v>43774</v>
      </c>
      <c r="E2661" s="2" t="s">
        <v>2</v>
      </c>
      <c r="F2661" s="2" t="n">
        <v>0</v>
      </c>
      <c r="G2661" s="2" t="s">
        <v>3</v>
      </c>
    </row>
    <row r="2662" customFormat="false" ht="12.8" hidden="false" customHeight="false" outlineLevel="0" collapsed="false">
      <c r="A2662" s="2" t="s">
        <v>79</v>
      </c>
      <c r="B2662" s="2" t="n">
        <v>2969</v>
      </c>
      <c r="C2662" s="3" t="n">
        <v>43774</v>
      </c>
      <c r="D2662" s="2" t="s">
        <v>846</v>
      </c>
      <c r="E2662" s="2" t="s">
        <v>8</v>
      </c>
      <c r="F2662" s="2" t="n">
        <v>1</v>
      </c>
      <c r="G2662" s="2" t="s">
        <v>419</v>
      </c>
    </row>
    <row r="2663" customFormat="false" ht="12.8" hidden="false" customHeight="false" outlineLevel="0" collapsed="false">
      <c r="A2663" s="2" t="s">
        <v>130</v>
      </c>
      <c r="B2663" s="2" t="n">
        <v>3038</v>
      </c>
      <c r="C2663" s="3" t="n">
        <v>43774</v>
      </c>
      <c r="D2663" s="2" t="s">
        <v>832</v>
      </c>
      <c r="E2663" s="2" t="s">
        <v>8</v>
      </c>
      <c r="F2663" s="2" t="n">
        <v>1</v>
      </c>
      <c r="G2663" s="2" t="s">
        <v>528</v>
      </c>
    </row>
    <row r="2664" customFormat="false" ht="12.8" hidden="false" customHeight="false" outlineLevel="0" collapsed="false">
      <c r="A2664" s="2" t="s">
        <v>194</v>
      </c>
      <c r="B2664" s="2" t="n">
        <v>3316</v>
      </c>
      <c r="C2664" s="3" t="n">
        <v>43775</v>
      </c>
      <c r="D2664" s="2" t="s">
        <v>476</v>
      </c>
      <c r="E2664" s="2" t="s">
        <v>8</v>
      </c>
      <c r="F2664" s="2" t="n">
        <v>1</v>
      </c>
      <c r="G2664" s="2" t="s">
        <v>480</v>
      </c>
    </row>
    <row r="2665" customFormat="false" ht="12.8" hidden="false" customHeight="false" outlineLevel="0" collapsed="false">
      <c r="A2665" s="2" t="s">
        <v>194</v>
      </c>
      <c r="B2665" s="2" t="n">
        <v>3378</v>
      </c>
      <c r="C2665" s="3" t="n">
        <v>43775</v>
      </c>
      <c r="E2665" s="2" t="s">
        <v>2</v>
      </c>
      <c r="F2665" s="2" t="n">
        <v>0</v>
      </c>
      <c r="G2665" s="2" t="s">
        <v>3</v>
      </c>
    </row>
    <row r="2666" customFormat="false" ht="12.8" hidden="false" customHeight="false" outlineLevel="0" collapsed="false">
      <c r="A2666" s="2" t="s">
        <v>160</v>
      </c>
      <c r="B2666" s="2" t="n">
        <v>3427</v>
      </c>
      <c r="C2666" s="3" t="n">
        <v>43775</v>
      </c>
      <c r="D2666" s="2" t="s">
        <v>1591</v>
      </c>
      <c r="E2666" s="2" t="s">
        <v>2</v>
      </c>
      <c r="F2666" s="2" t="n">
        <v>0</v>
      </c>
      <c r="G2666" s="2" t="s">
        <v>3</v>
      </c>
    </row>
    <row r="2667" customFormat="false" ht="12.8" hidden="false" customHeight="false" outlineLevel="0" collapsed="false">
      <c r="A2667" s="2" t="s">
        <v>79</v>
      </c>
      <c r="B2667" s="2" t="n">
        <v>3606</v>
      </c>
      <c r="C2667" s="3" t="n">
        <v>43775</v>
      </c>
      <c r="D2667" s="2" t="s">
        <v>152</v>
      </c>
      <c r="E2667" s="2" t="s">
        <v>8</v>
      </c>
      <c r="F2667" s="2" t="n">
        <v>1</v>
      </c>
      <c r="G2667" s="2" t="s">
        <v>528</v>
      </c>
    </row>
    <row r="2668" customFormat="false" ht="12.8" hidden="false" customHeight="false" outlineLevel="0" collapsed="false">
      <c r="A2668" s="2" t="s">
        <v>0</v>
      </c>
      <c r="B2668" s="2" t="n">
        <v>3618</v>
      </c>
      <c r="C2668" s="3" t="n">
        <v>43775</v>
      </c>
      <c r="D2668" s="2" t="s">
        <v>57</v>
      </c>
      <c r="E2668" s="2" t="s">
        <v>2</v>
      </c>
      <c r="F2668" s="2" t="n">
        <v>0</v>
      </c>
      <c r="G2668" s="2" t="s">
        <v>3</v>
      </c>
    </row>
    <row r="2669" customFormat="false" ht="12.8" hidden="false" customHeight="false" outlineLevel="0" collapsed="false">
      <c r="A2669" s="2" t="s">
        <v>130</v>
      </c>
      <c r="B2669" s="2" t="n">
        <v>3747</v>
      </c>
      <c r="C2669" s="3" t="n">
        <v>43775</v>
      </c>
      <c r="D2669" s="2" t="s">
        <v>25</v>
      </c>
      <c r="E2669" s="2" t="s">
        <v>8</v>
      </c>
      <c r="F2669" s="2" t="s">
        <v>83</v>
      </c>
      <c r="G2669" s="2" t="s">
        <v>83</v>
      </c>
    </row>
    <row r="2670" customFormat="false" ht="12.8" hidden="false" customHeight="false" outlineLevel="0" collapsed="false">
      <c r="A2670" s="2" t="s">
        <v>79</v>
      </c>
      <c r="B2670" s="2" t="n">
        <v>3839</v>
      </c>
      <c r="C2670" s="3" t="n">
        <v>43776</v>
      </c>
      <c r="D2670" s="2" t="s">
        <v>56</v>
      </c>
      <c r="E2670" s="2" t="s">
        <v>8</v>
      </c>
      <c r="F2670" s="2" t="n">
        <v>1</v>
      </c>
      <c r="G2670" s="2" t="s">
        <v>251</v>
      </c>
    </row>
    <row r="2671" customFormat="false" ht="12.8" hidden="false" customHeight="false" outlineLevel="0" collapsed="false">
      <c r="A2671" s="2" t="s">
        <v>130</v>
      </c>
      <c r="B2671" s="2" t="n">
        <v>4003</v>
      </c>
      <c r="C2671" s="3" t="n">
        <v>43776</v>
      </c>
      <c r="D2671" s="2" t="s">
        <v>128</v>
      </c>
      <c r="E2671" s="2" t="s">
        <v>8</v>
      </c>
      <c r="F2671" s="2" t="n">
        <v>1</v>
      </c>
      <c r="G2671" s="2" t="s">
        <v>228</v>
      </c>
    </row>
    <row r="2672" customFormat="false" ht="12.8" hidden="false" customHeight="false" outlineLevel="0" collapsed="false">
      <c r="A2672" s="2" t="s">
        <v>79</v>
      </c>
      <c r="B2672" s="2" t="n">
        <v>3779</v>
      </c>
      <c r="C2672" s="3" t="n">
        <v>43776</v>
      </c>
      <c r="E2672" s="2" t="s">
        <v>8</v>
      </c>
      <c r="F2672" s="2" t="n">
        <v>1</v>
      </c>
      <c r="G2672" s="2" t="s">
        <v>426</v>
      </c>
    </row>
    <row r="2673" customFormat="false" ht="12.8" hidden="false" customHeight="false" outlineLevel="0" collapsed="false">
      <c r="A2673" s="2" t="s">
        <v>194</v>
      </c>
      <c r="C2673" s="3" t="n">
        <v>43776</v>
      </c>
      <c r="E2673" s="2" t="s">
        <v>2</v>
      </c>
      <c r="F2673" s="2" t="n">
        <v>1</v>
      </c>
      <c r="G2673" s="2" t="s">
        <v>206</v>
      </c>
    </row>
    <row r="2674" customFormat="false" ht="12.8" hidden="false" customHeight="false" outlineLevel="0" collapsed="false">
      <c r="A2674" s="2" t="s">
        <v>112</v>
      </c>
      <c r="B2674" s="2" t="n">
        <v>607410</v>
      </c>
      <c r="C2674" s="3" t="n">
        <v>43776</v>
      </c>
      <c r="D2674" s="2" t="s">
        <v>562</v>
      </c>
      <c r="E2674" s="2" t="s">
        <v>8</v>
      </c>
      <c r="F2674" s="2" t="n">
        <v>2</v>
      </c>
      <c r="G2674" s="2" t="s">
        <v>328</v>
      </c>
    </row>
    <row r="2675" customFormat="false" ht="12.8" hidden="false" customHeight="false" outlineLevel="0" collapsed="false">
      <c r="A2675" s="2" t="s">
        <v>130</v>
      </c>
      <c r="B2675" s="2" t="n">
        <v>4116</v>
      </c>
      <c r="C2675" s="3" t="n">
        <v>43776</v>
      </c>
      <c r="D2675" s="2" t="s">
        <v>624</v>
      </c>
      <c r="E2675" s="2" t="s">
        <v>2</v>
      </c>
      <c r="F2675" s="2" t="n">
        <v>1</v>
      </c>
      <c r="G2675" s="2" t="s">
        <v>625</v>
      </c>
    </row>
    <row r="2676" customFormat="false" ht="12.8" hidden="false" customHeight="false" outlineLevel="0" collapsed="false">
      <c r="A2676" s="2" t="s">
        <v>151</v>
      </c>
      <c r="B2676" s="2" t="n">
        <v>622</v>
      </c>
      <c r="C2676" s="3" t="n">
        <v>43776</v>
      </c>
      <c r="D2676" s="2" t="s">
        <v>176</v>
      </c>
      <c r="E2676" s="2" t="s">
        <v>8</v>
      </c>
      <c r="F2676" s="2" t="n">
        <v>1</v>
      </c>
      <c r="G2676" s="2" t="s">
        <v>1525</v>
      </c>
    </row>
    <row r="2677" customFormat="false" ht="12.8" hidden="false" customHeight="false" outlineLevel="0" collapsed="false">
      <c r="A2677" s="2" t="s">
        <v>110</v>
      </c>
      <c r="B2677" s="2" t="n">
        <v>170118</v>
      </c>
      <c r="C2677" s="3" t="n">
        <v>43777</v>
      </c>
      <c r="D2677" s="2" t="s">
        <v>13</v>
      </c>
      <c r="E2677" s="2" t="s">
        <v>2</v>
      </c>
      <c r="F2677" s="2" t="n">
        <v>0</v>
      </c>
      <c r="G2677" s="2" t="s">
        <v>3</v>
      </c>
    </row>
    <row r="2678" customFormat="false" ht="12.8" hidden="false" customHeight="false" outlineLevel="0" collapsed="false">
      <c r="A2678" s="2" t="s">
        <v>130</v>
      </c>
      <c r="B2678" s="2" t="n">
        <v>4635</v>
      </c>
      <c r="C2678" s="3" t="n">
        <v>43777</v>
      </c>
      <c r="D2678" s="2" t="s">
        <v>2126</v>
      </c>
      <c r="E2678" s="2" t="s">
        <v>8</v>
      </c>
      <c r="F2678" s="2" t="n">
        <v>2</v>
      </c>
      <c r="G2678" s="2" t="s">
        <v>242</v>
      </c>
    </row>
    <row r="2679" customFormat="false" ht="12.8" hidden="false" customHeight="false" outlineLevel="0" collapsed="false">
      <c r="A2679" s="2" t="s">
        <v>194</v>
      </c>
      <c r="B2679" s="2" t="n">
        <v>4641</v>
      </c>
      <c r="C2679" s="3" t="n">
        <v>43777</v>
      </c>
      <c r="D2679" s="2" t="s">
        <v>2127</v>
      </c>
      <c r="E2679" s="2" t="s">
        <v>2</v>
      </c>
      <c r="F2679" s="2" t="n">
        <v>0</v>
      </c>
      <c r="G2679" s="2" t="s">
        <v>3</v>
      </c>
    </row>
    <row r="2680" customFormat="false" ht="12.8" hidden="false" customHeight="false" outlineLevel="0" collapsed="false">
      <c r="A2680" s="2" t="s">
        <v>79</v>
      </c>
      <c r="B2680" s="2" t="n">
        <v>4863</v>
      </c>
      <c r="C2680" s="3" t="n">
        <v>43777</v>
      </c>
      <c r="D2680" s="2" t="s">
        <v>1845</v>
      </c>
      <c r="E2680" s="2" t="s">
        <v>2</v>
      </c>
      <c r="F2680" s="2" t="n">
        <v>0</v>
      </c>
      <c r="G2680" s="2" t="s">
        <v>3</v>
      </c>
    </row>
    <row r="2681" customFormat="false" ht="12.8" hidden="false" customHeight="false" outlineLevel="0" collapsed="false">
      <c r="A2681" s="2" t="s">
        <v>194</v>
      </c>
      <c r="B2681" s="2" t="n">
        <v>5443</v>
      </c>
      <c r="C2681" s="3" t="n">
        <v>43778</v>
      </c>
      <c r="D2681" s="2" t="s">
        <v>1143</v>
      </c>
      <c r="E2681" s="2" t="s">
        <v>2</v>
      </c>
      <c r="F2681" s="2" t="n">
        <v>1</v>
      </c>
      <c r="G2681" s="2" t="s">
        <v>206</v>
      </c>
    </row>
    <row r="2682" customFormat="false" ht="12.8" hidden="false" customHeight="false" outlineLevel="0" collapsed="false">
      <c r="A2682" s="2" t="s">
        <v>130</v>
      </c>
      <c r="B2682" s="2" t="n">
        <v>5542</v>
      </c>
      <c r="C2682" s="3" t="n">
        <v>43778</v>
      </c>
      <c r="D2682" s="2" t="s">
        <v>338</v>
      </c>
      <c r="E2682" s="2" t="s">
        <v>2</v>
      </c>
      <c r="F2682" s="2" t="s">
        <v>83</v>
      </c>
      <c r="G2682" s="2" t="s">
        <v>83</v>
      </c>
    </row>
    <row r="2683" customFormat="false" ht="12.8" hidden="false" customHeight="false" outlineLevel="0" collapsed="false">
      <c r="A2683" s="2" t="s">
        <v>160</v>
      </c>
      <c r="B2683" s="2" t="n">
        <v>5526</v>
      </c>
      <c r="C2683" s="3" t="n">
        <v>43778</v>
      </c>
      <c r="D2683" s="2" t="s">
        <v>1235</v>
      </c>
      <c r="E2683" s="2" t="s">
        <v>8</v>
      </c>
      <c r="F2683" s="2" t="s">
        <v>83</v>
      </c>
      <c r="G2683" s="2" t="s">
        <v>83</v>
      </c>
    </row>
    <row r="2684" customFormat="false" ht="12.8" hidden="false" customHeight="false" outlineLevel="0" collapsed="false">
      <c r="A2684" s="2" t="s">
        <v>79</v>
      </c>
      <c r="B2684" s="2" t="n">
        <v>6011</v>
      </c>
      <c r="C2684" s="3" t="n">
        <v>43779</v>
      </c>
      <c r="D2684" s="2" t="s">
        <v>375</v>
      </c>
      <c r="E2684" s="2" t="s">
        <v>8</v>
      </c>
      <c r="F2684" s="2" t="n">
        <v>2</v>
      </c>
      <c r="G2684" s="2" t="s">
        <v>373</v>
      </c>
    </row>
    <row r="2685" customFormat="false" ht="12.8" hidden="false" customHeight="false" outlineLevel="0" collapsed="false">
      <c r="A2685" s="2" t="s">
        <v>130</v>
      </c>
      <c r="B2685" s="2" t="n">
        <v>6091</v>
      </c>
      <c r="C2685" s="3" t="n">
        <v>43779</v>
      </c>
      <c r="D2685" s="2" t="s">
        <v>82</v>
      </c>
      <c r="E2685" s="2" t="s">
        <v>8</v>
      </c>
      <c r="F2685" s="2" t="n">
        <v>2</v>
      </c>
      <c r="G2685" s="2" t="s">
        <v>1362</v>
      </c>
    </row>
    <row r="2686" customFormat="false" ht="12.8" hidden="false" customHeight="false" outlineLevel="0" collapsed="false">
      <c r="A2686" s="2" t="s">
        <v>0</v>
      </c>
      <c r="B2686" s="2" t="n">
        <v>6148</v>
      </c>
      <c r="C2686" s="3" t="n">
        <v>43779</v>
      </c>
      <c r="D2686" s="2" t="s">
        <v>84</v>
      </c>
      <c r="E2686" s="2" t="s">
        <v>2</v>
      </c>
      <c r="F2686" s="2" t="n">
        <v>0</v>
      </c>
      <c r="G2686" s="2" t="s">
        <v>3</v>
      </c>
    </row>
    <row r="2687" customFormat="false" ht="12.8" hidden="false" customHeight="false" outlineLevel="0" collapsed="false">
      <c r="A2687" s="2" t="s">
        <v>79</v>
      </c>
      <c r="B2687" s="2" t="n">
        <v>6168</v>
      </c>
      <c r="C2687" s="3" t="n">
        <v>43779</v>
      </c>
      <c r="D2687" s="2" t="s">
        <v>552</v>
      </c>
      <c r="E2687" s="2" t="s">
        <v>8</v>
      </c>
      <c r="F2687" s="2" t="n">
        <v>2</v>
      </c>
      <c r="G2687" s="2" t="s">
        <v>206</v>
      </c>
    </row>
    <row r="2688" customFormat="false" ht="12.8" hidden="false" customHeight="false" outlineLevel="0" collapsed="false">
      <c r="A2688" s="2" t="s">
        <v>130</v>
      </c>
      <c r="B2688" s="2" t="n">
        <v>6178</v>
      </c>
      <c r="C2688" s="3" t="n">
        <v>43780</v>
      </c>
      <c r="D2688" s="2" t="s">
        <v>552</v>
      </c>
      <c r="E2688" s="2" t="s">
        <v>83</v>
      </c>
      <c r="F2688" s="2" t="s">
        <v>83</v>
      </c>
      <c r="G2688" s="2" t="s">
        <v>83</v>
      </c>
    </row>
    <row r="2689" customFormat="false" ht="12.8" hidden="false" customHeight="false" outlineLevel="0" collapsed="false">
      <c r="A2689" s="2" t="s">
        <v>130</v>
      </c>
      <c r="B2689" s="2" t="n">
        <v>6242</v>
      </c>
      <c r="C2689" s="3" t="n">
        <v>43780</v>
      </c>
      <c r="D2689" s="2" t="s">
        <v>167</v>
      </c>
      <c r="E2689" s="2" t="s">
        <v>8</v>
      </c>
      <c r="F2689" s="2" t="n">
        <v>0</v>
      </c>
      <c r="G2689" s="2" t="s">
        <v>3</v>
      </c>
    </row>
    <row r="2690" customFormat="false" ht="12.8" hidden="false" customHeight="false" outlineLevel="0" collapsed="false">
      <c r="A2690" s="2" t="s">
        <v>160</v>
      </c>
      <c r="B2690" s="2" t="n">
        <v>6389</v>
      </c>
      <c r="C2690" s="3" t="n">
        <v>43780</v>
      </c>
      <c r="D2690" s="2" t="s">
        <v>62</v>
      </c>
      <c r="E2690" s="2" t="s">
        <v>8</v>
      </c>
      <c r="F2690" s="2" t="n">
        <v>0</v>
      </c>
      <c r="G2690" s="2" t="s">
        <v>3</v>
      </c>
    </row>
    <row r="2691" customFormat="false" ht="12.8" hidden="false" customHeight="false" outlineLevel="0" collapsed="false">
      <c r="A2691" s="2" t="s">
        <v>130</v>
      </c>
      <c r="B2691" s="2" t="n">
        <v>6388</v>
      </c>
      <c r="C2691" s="3" t="n">
        <v>43780</v>
      </c>
      <c r="D2691" s="2" t="s">
        <v>62</v>
      </c>
      <c r="E2691" s="2" t="s">
        <v>8</v>
      </c>
      <c r="F2691" s="2" t="n">
        <v>0</v>
      </c>
      <c r="G2691" s="2" t="s">
        <v>3</v>
      </c>
    </row>
    <row r="2692" customFormat="false" ht="12.8" hidden="false" customHeight="false" outlineLevel="0" collapsed="false">
      <c r="A2692" s="2" t="s">
        <v>130</v>
      </c>
      <c r="B2692" s="2" t="n">
        <v>6426</v>
      </c>
      <c r="C2692" s="3" t="n">
        <v>43780</v>
      </c>
      <c r="D2692" s="2" t="s">
        <v>1096</v>
      </c>
      <c r="E2692" s="2" t="s">
        <v>8</v>
      </c>
      <c r="F2692" s="2" t="n">
        <v>1</v>
      </c>
      <c r="G2692" s="2" t="s">
        <v>251</v>
      </c>
    </row>
    <row r="2693" customFormat="false" ht="12.8" hidden="false" customHeight="false" outlineLevel="0" collapsed="false">
      <c r="A2693" s="2" t="s">
        <v>130</v>
      </c>
      <c r="B2693" s="2" t="n">
        <v>6502</v>
      </c>
      <c r="C2693" s="3" t="n">
        <v>43780</v>
      </c>
      <c r="D2693" s="2" t="s">
        <v>1190</v>
      </c>
      <c r="E2693" s="2" t="s">
        <v>8</v>
      </c>
      <c r="F2693" s="2" t="n">
        <v>1</v>
      </c>
      <c r="G2693" s="2" t="s">
        <v>206</v>
      </c>
    </row>
    <row r="2694" customFormat="false" ht="12.8" hidden="false" customHeight="false" outlineLevel="0" collapsed="false">
      <c r="A2694" s="2" t="s">
        <v>130</v>
      </c>
      <c r="B2694" s="2" t="n">
        <v>6508</v>
      </c>
      <c r="C2694" s="3" t="n">
        <v>43780</v>
      </c>
      <c r="D2694" s="2" t="s">
        <v>87</v>
      </c>
      <c r="E2694" s="2" t="s">
        <v>8</v>
      </c>
      <c r="F2694" s="2" t="n">
        <v>2</v>
      </c>
      <c r="G2694" s="6" t="s">
        <v>1180</v>
      </c>
    </row>
    <row r="2695" customFormat="false" ht="12.8" hidden="false" customHeight="false" outlineLevel="0" collapsed="false">
      <c r="A2695" s="2" t="s">
        <v>0</v>
      </c>
      <c r="B2695" s="2" t="n">
        <v>6553</v>
      </c>
      <c r="C2695" s="3" t="n">
        <v>43780</v>
      </c>
      <c r="D2695" s="2" t="s">
        <v>87</v>
      </c>
      <c r="E2695" s="2" t="s">
        <v>8</v>
      </c>
      <c r="F2695" s="2" t="n">
        <v>2</v>
      </c>
      <c r="G2695" s="2" t="s">
        <v>455</v>
      </c>
    </row>
    <row r="2696" customFormat="false" ht="12.8" hidden="false" customHeight="false" outlineLevel="0" collapsed="false">
      <c r="A2696" s="2" t="s">
        <v>194</v>
      </c>
      <c r="B2696" s="2" t="n">
        <v>6913</v>
      </c>
      <c r="C2696" s="3" t="n">
        <v>43780</v>
      </c>
      <c r="D2696" s="2" t="s">
        <v>552</v>
      </c>
      <c r="E2696" s="2" t="s">
        <v>8</v>
      </c>
      <c r="F2696" s="2" t="n">
        <v>1</v>
      </c>
      <c r="G2696" s="2" t="s">
        <v>206</v>
      </c>
    </row>
    <row r="2697" customFormat="false" ht="12.8" hidden="false" customHeight="false" outlineLevel="0" collapsed="false">
      <c r="A2697" s="2" t="s">
        <v>130</v>
      </c>
      <c r="C2697" s="3" t="n">
        <v>43780</v>
      </c>
      <c r="D2697" s="2" t="s">
        <v>17</v>
      </c>
      <c r="E2697" s="2" t="s">
        <v>2</v>
      </c>
      <c r="F2697" s="2" t="n">
        <v>0</v>
      </c>
      <c r="G2697" s="2" t="s">
        <v>3</v>
      </c>
    </row>
    <row r="2698" customFormat="false" ht="12.8" hidden="false" customHeight="false" outlineLevel="0" collapsed="false">
      <c r="A2698" s="2" t="s">
        <v>182</v>
      </c>
      <c r="B2698" s="2" t="n">
        <v>6987</v>
      </c>
      <c r="C2698" s="3" t="n">
        <v>43780</v>
      </c>
      <c r="D2698" s="2" t="s">
        <v>128</v>
      </c>
      <c r="E2698" s="2" t="s">
        <v>8</v>
      </c>
      <c r="F2698" s="2" t="n">
        <v>0</v>
      </c>
      <c r="G2698" s="2" t="s">
        <v>3</v>
      </c>
    </row>
    <row r="2699" customFormat="false" ht="12.8" hidden="false" customHeight="false" outlineLevel="0" collapsed="false">
      <c r="A2699" s="2" t="s">
        <v>194</v>
      </c>
      <c r="C2699" s="3" t="n">
        <v>43780</v>
      </c>
      <c r="D2699" s="2" t="s">
        <v>384</v>
      </c>
      <c r="E2699" s="2" t="s">
        <v>8</v>
      </c>
      <c r="F2699" s="2" t="n">
        <v>1</v>
      </c>
      <c r="G2699" s="2" t="s">
        <v>242</v>
      </c>
    </row>
    <row r="2700" customFormat="false" ht="12.8" hidden="false" customHeight="false" outlineLevel="0" collapsed="false">
      <c r="A2700" s="2" t="s">
        <v>194</v>
      </c>
      <c r="C2700" s="3" t="n">
        <v>43780</v>
      </c>
      <c r="D2700" s="2" t="s">
        <v>56</v>
      </c>
      <c r="E2700" s="2" t="s">
        <v>8</v>
      </c>
      <c r="F2700" s="2" t="n">
        <v>0</v>
      </c>
      <c r="G2700" s="2" t="s">
        <v>3</v>
      </c>
    </row>
    <row r="2701" customFormat="false" ht="12.8" hidden="false" customHeight="false" outlineLevel="0" collapsed="false">
      <c r="A2701" s="2" t="s">
        <v>182</v>
      </c>
      <c r="B2701" s="2" t="n">
        <v>7221</v>
      </c>
      <c r="C2701" s="3" t="n">
        <v>43780</v>
      </c>
      <c r="D2701" s="2" t="s">
        <v>1318</v>
      </c>
      <c r="E2701" s="2" t="s">
        <v>8</v>
      </c>
      <c r="F2701" s="2" t="n">
        <v>1</v>
      </c>
      <c r="G2701" s="2" t="s">
        <v>1319</v>
      </c>
    </row>
    <row r="2702" customFormat="false" ht="12.8" hidden="false" customHeight="false" outlineLevel="0" collapsed="false">
      <c r="A2702" s="2" t="s">
        <v>130</v>
      </c>
      <c r="C2702" s="3" t="n">
        <v>43781</v>
      </c>
      <c r="D2702" s="2" t="s">
        <v>345</v>
      </c>
      <c r="E2702" s="2" t="s">
        <v>8</v>
      </c>
      <c r="F2702" s="2" t="n">
        <v>2</v>
      </c>
      <c r="G2702" s="2" t="s">
        <v>206</v>
      </c>
    </row>
    <row r="2703" customFormat="false" ht="12.8" hidden="false" customHeight="false" outlineLevel="0" collapsed="false">
      <c r="A2703" s="2" t="s">
        <v>160</v>
      </c>
      <c r="B2703" s="2" t="n">
        <v>5767</v>
      </c>
      <c r="C2703" s="3" t="n">
        <v>43782</v>
      </c>
      <c r="D2703" s="2" t="s">
        <v>950</v>
      </c>
      <c r="E2703" s="2" t="s">
        <v>8</v>
      </c>
      <c r="F2703" s="2" t="n">
        <v>1</v>
      </c>
      <c r="G2703" s="2" t="s">
        <v>349</v>
      </c>
    </row>
    <row r="2704" customFormat="false" ht="12.8" hidden="false" customHeight="false" outlineLevel="0" collapsed="false">
      <c r="A2704" s="2" t="s">
        <v>160</v>
      </c>
      <c r="B2704" s="2" t="n">
        <v>5768</v>
      </c>
      <c r="C2704" s="3" t="n">
        <v>43782</v>
      </c>
      <c r="E2704" s="2" t="s">
        <v>2</v>
      </c>
      <c r="F2704" s="2" t="n">
        <v>1</v>
      </c>
      <c r="G2704" s="2" t="s">
        <v>328</v>
      </c>
    </row>
    <row r="2705" customFormat="false" ht="12.8" hidden="false" customHeight="false" outlineLevel="0" collapsed="false">
      <c r="A2705" s="2" t="s">
        <v>160</v>
      </c>
      <c r="B2705" s="2" t="n">
        <v>7610</v>
      </c>
      <c r="C2705" s="3" t="n">
        <v>43782</v>
      </c>
      <c r="D2705" s="2" t="s">
        <v>132</v>
      </c>
      <c r="E2705" s="2" t="s">
        <v>8</v>
      </c>
      <c r="F2705" s="2" t="n">
        <v>0</v>
      </c>
      <c r="G2705" s="2" t="s">
        <v>3</v>
      </c>
    </row>
    <row r="2706" customFormat="false" ht="12.8" hidden="false" customHeight="false" outlineLevel="0" collapsed="false">
      <c r="A2706" s="2" t="s">
        <v>130</v>
      </c>
      <c r="B2706" s="2" t="n">
        <v>7655</v>
      </c>
      <c r="C2706" s="3" t="n">
        <v>43782</v>
      </c>
      <c r="D2706" s="2" t="s">
        <v>763</v>
      </c>
      <c r="E2706" s="2" t="s">
        <v>8</v>
      </c>
      <c r="F2706" s="2" t="n">
        <v>2</v>
      </c>
      <c r="G2706" s="2" t="s">
        <v>764</v>
      </c>
    </row>
    <row r="2707" customFormat="false" ht="12.8" hidden="false" customHeight="false" outlineLevel="0" collapsed="false">
      <c r="A2707" s="2" t="s">
        <v>194</v>
      </c>
      <c r="B2707" s="2" t="n">
        <v>7691</v>
      </c>
      <c r="C2707" s="3" t="n">
        <v>43782</v>
      </c>
    </row>
    <row r="2708" customFormat="false" ht="12.8" hidden="false" customHeight="false" outlineLevel="0" collapsed="false">
      <c r="A2708" s="2" t="s">
        <v>160</v>
      </c>
      <c r="B2708" s="2" t="n">
        <v>5768</v>
      </c>
      <c r="C2708" s="3" t="n">
        <v>43782</v>
      </c>
      <c r="E2708" s="2" t="s">
        <v>2</v>
      </c>
      <c r="F2708" s="2" t="n">
        <v>1</v>
      </c>
      <c r="G2708" s="2" t="s">
        <v>328</v>
      </c>
    </row>
    <row r="2709" customFormat="false" ht="12.8" hidden="false" customHeight="false" outlineLevel="0" collapsed="false">
      <c r="A2709" s="2" t="s">
        <v>0</v>
      </c>
      <c r="B2709" s="2" t="n">
        <v>7790</v>
      </c>
      <c r="C2709" s="3" t="n">
        <v>43782</v>
      </c>
      <c r="D2709" s="2" t="s">
        <v>1597</v>
      </c>
      <c r="E2709" s="2" t="s">
        <v>8</v>
      </c>
      <c r="F2709" s="2" t="n">
        <v>0</v>
      </c>
      <c r="G2709" s="2" t="s">
        <v>3</v>
      </c>
    </row>
    <row r="2710" customFormat="false" ht="12.8" hidden="false" customHeight="false" outlineLevel="0" collapsed="false">
      <c r="A2710" s="2" t="s">
        <v>194</v>
      </c>
      <c r="C2710" s="3" t="n">
        <v>40131</v>
      </c>
      <c r="E2710" s="2" t="s">
        <v>8</v>
      </c>
      <c r="F2710" s="2" t="n">
        <v>1</v>
      </c>
      <c r="G2710" s="2" t="s">
        <v>349</v>
      </c>
    </row>
    <row r="2711" customFormat="false" ht="12.8" hidden="false" customHeight="false" outlineLevel="0" collapsed="false">
      <c r="A2711" s="2" t="s">
        <v>0</v>
      </c>
      <c r="B2711" s="2" t="n">
        <v>9156</v>
      </c>
      <c r="C2711" s="3" t="n">
        <v>40131</v>
      </c>
      <c r="D2711" s="2" t="s">
        <v>73</v>
      </c>
      <c r="E2711" s="2" t="s">
        <v>2</v>
      </c>
      <c r="F2711" s="2" t="n">
        <v>0</v>
      </c>
      <c r="G2711" s="2" t="s">
        <v>3</v>
      </c>
    </row>
    <row r="2712" customFormat="false" ht="12.8" hidden="false" customHeight="false" outlineLevel="0" collapsed="false">
      <c r="A2712" s="2" t="s">
        <v>182</v>
      </c>
      <c r="B2712" s="2" t="n">
        <v>9561</v>
      </c>
      <c r="C2712" s="3" t="n">
        <v>40131</v>
      </c>
      <c r="D2712" s="2" t="s">
        <v>849</v>
      </c>
      <c r="E2712" s="2" t="s">
        <v>8</v>
      </c>
      <c r="F2712" s="2" t="n">
        <v>1</v>
      </c>
      <c r="G2712" s="2" t="s">
        <v>228</v>
      </c>
    </row>
    <row r="2713" customFormat="false" ht="12.8" hidden="false" customHeight="false" outlineLevel="0" collapsed="false">
      <c r="A2713" s="2" t="s">
        <v>160</v>
      </c>
      <c r="B2713" s="2" t="n">
        <v>9752</v>
      </c>
      <c r="C2713" s="3" t="n">
        <v>40132</v>
      </c>
      <c r="D2713" s="2" t="s">
        <v>844</v>
      </c>
      <c r="E2713" s="2" t="s">
        <v>8</v>
      </c>
      <c r="F2713" s="2" t="n">
        <v>1</v>
      </c>
      <c r="G2713" s="2" t="s">
        <v>228</v>
      </c>
    </row>
    <row r="2714" customFormat="false" ht="12.8" hidden="false" customHeight="false" outlineLevel="0" collapsed="false">
      <c r="A2714" s="2" t="s">
        <v>112</v>
      </c>
      <c r="B2714" s="2" t="n">
        <v>608074</v>
      </c>
      <c r="C2714" s="3" t="n">
        <v>40132</v>
      </c>
      <c r="D2714" s="2" t="s">
        <v>99</v>
      </c>
      <c r="E2714" s="2" t="s">
        <v>8</v>
      </c>
      <c r="F2714" s="2" t="n">
        <v>1</v>
      </c>
      <c r="G2714" s="2" t="s">
        <v>328</v>
      </c>
    </row>
    <row r="2715" customFormat="false" ht="12.8" hidden="false" customHeight="false" outlineLevel="0" collapsed="false">
      <c r="A2715" s="2" t="s">
        <v>79</v>
      </c>
      <c r="B2715" s="2" t="n">
        <v>10425</v>
      </c>
      <c r="C2715" s="3" t="n">
        <v>40133</v>
      </c>
      <c r="D2715" s="2" t="s">
        <v>552</v>
      </c>
      <c r="E2715" s="2" t="s">
        <v>8</v>
      </c>
      <c r="F2715" s="2" t="n">
        <v>1</v>
      </c>
      <c r="G2715" s="2" t="s">
        <v>455</v>
      </c>
    </row>
    <row r="2716" customFormat="false" ht="12.8" hidden="false" customHeight="false" outlineLevel="0" collapsed="false">
      <c r="A2716" s="2" t="s">
        <v>182</v>
      </c>
      <c r="B2716" s="2" t="n">
        <v>10458</v>
      </c>
      <c r="C2716" s="3" t="n">
        <v>40133</v>
      </c>
      <c r="D2716" s="2" t="s">
        <v>1508</v>
      </c>
      <c r="E2716" s="2" t="s">
        <v>8</v>
      </c>
      <c r="F2716" s="2" t="n">
        <v>1</v>
      </c>
      <c r="G2716" s="2" t="s">
        <v>1041</v>
      </c>
    </row>
    <row r="2717" customFormat="false" ht="12.8" hidden="false" customHeight="false" outlineLevel="0" collapsed="false">
      <c r="A2717" s="2" t="s">
        <v>182</v>
      </c>
      <c r="B2717" s="2" t="n">
        <v>10925</v>
      </c>
      <c r="C2717" s="3" t="n">
        <v>40133</v>
      </c>
      <c r="D2717" s="2" t="s">
        <v>1108</v>
      </c>
      <c r="E2717" s="2" t="s">
        <v>8</v>
      </c>
      <c r="F2717" s="2" t="n">
        <v>2</v>
      </c>
      <c r="G2717" s="2" t="s">
        <v>1109</v>
      </c>
    </row>
    <row r="2718" customFormat="false" ht="12.8" hidden="false" customHeight="false" outlineLevel="0" collapsed="false">
      <c r="A2718" s="2" t="s">
        <v>112</v>
      </c>
      <c r="C2718" s="3" t="n">
        <v>40133</v>
      </c>
      <c r="D2718" s="2" t="s">
        <v>178</v>
      </c>
      <c r="E2718" s="2" t="s">
        <v>2</v>
      </c>
      <c r="F2718" s="2" t="n">
        <v>0</v>
      </c>
      <c r="G2718" s="2" t="s">
        <v>3</v>
      </c>
    </row>
    <row r="2719" customFormat="false" ht="12.8" hidden="false" customHeight="false" outlineLevel="0" collapsed="false">
      <c r="A2719" s="2" t="s">
        <v>130</v>
      </c>
      <c r="B2719" s="2" t="n">
        <v>11055</v>
      </c>
      <c r="C2719" s="3" t="n">
        <v>40133</v>
      </c>
      <c r="D2719" s="2" t="s">
        <v>60</v>
      </c>
      <c r="E2719" s="2" t="s">
        <v>2</v>
      </c>
      <c r="F2719" s="2" t="n">
        <v>0</v>
      </c>
      <c r="G2719" s="2" t="s">
        <v>3</v>
      </c>
    </row>
    <row r="2720" customFormat="false" ht="12.8" hidden="false" customHeight="false" outlineLevel="0" collapsed="false">
      <c r="A2720" s="2" t="s">
        <v>0</v>
      </c>
      <c r="B2720" s="2" t="n">
        <v>11485</v>
      </c>
      <c r="C2720" s="3" t="n">
        <v>43786</v>
      </c>
      <c r="D2720" s="2" t="s">
        <v>2128</v>
      </c>
      <c r="E2720" s="2" t="s">
        <v>8</v>
      </c>
      <c r="F2720" s="2" t="n">
        <v>0</v>
      </c>
      <c r="G2720" s="2" t="s">
        <v>3</v>
      </c>
    </row>
    <row r="2721" customFormat="false" ht="12.8" hidden="false" customHeight="false" outlineLevel="0" collapsed="false">
      <c r="A2721" s="2" t="s">
        <v>130</v>
      </c>
      <c r="B2721" s="2" t="n">
        <v>11510</v>
      </c>
      <c r="C2721" s="3" t="n">
        <v>43786</v>
      </c>
      <c r="D2721" s="2" t="s">
        <v>732</v>
      </c>
      <c r="E2721" s="2" t="s">
        <v>2</v>
      </c>
      <c r="F2721" s="2" t="n">
        <v>0</v>
      </c>
      <c r="G2721" s="2" t="s">
        <v>3</v>
      </c>
    </row>
    <row r="2722" customFormat="false" ht="12.8" hidden="false" customHeight="false" outlineLevel="0" collapsed="false">
      <c r="A2722" s="2" t="s">
        <v>130</v>
      </c>
      <c r="B2722" s="2" t="n">
        <v>11659</v>
      </c>
      <c r="C2722" s="3" t="n">
        <v>43786</v>
      </c>
      <c r="D2722" s="2" t="s">
        <v>624</v>
      </c>
      <c r="E2722" s="2" t="s">
        <v>8</v>
      </c>
      <c r="F2722" s="2" t="n">
        <v>1</v>
      </c>
      <c r="G2722" s="2" t="s">
        <v>436</v>
      </c>
    </row>
    <row r="2723" customFormat="false" ht="12.8" hidden="false" customHeight="false" outlineLevel="0" collapsed="false">
      <c r="A2723" s="2" t="s">
        <v>194</v>
      </c>
      <c r="B2723" s="2" t="n">
        <v>12248</v>
      </c>
      <c r="C2723" s="3" t="n">
        <v>43787</v>
      </c>
      <c r="D2723" s="2" t="s">
        <v>624</v>
      </c>
      <c r="E2723" s="2" t="s">
        <v>2</v>
      </c>
      <c r="F2723" s="2" t="n">
        <v>0</v>
      </c>
      <c r="G2723" s="2" t="s">
        <v>3</v>
      </c>
    </row>
    <row r="2724" customFormat="false" ht="12.8" hidden="false" customHeight="false" outlineLevel="0" collapsed="false">
      <c r="A2724" s="2" t="s">
        <v>194</v>
      </c>
      <c r="C2724" s="3" t="n">
        <v>43788</v>
      </c>
      <c r="D2724" s="2" t="s">
        <v>84</v>
      </c>
      <c r="E2724" s="2" t="s">
        <v>2</v>
      </c>
      <c r="F2724" s="2" t="n">
        <v>0</v>
      </c>
      <c r="G2724" s="2" t="s">
        <v>3</v>
      </c>
    </row>
    <row r="2725" customFormat="false" ht="12.8" hidden="false" customHeight="false" outlineLevel="0" collapsed="false">
      <c r="A2725" s="2" t="s">
        <v>182</v>
      </c>
      <c r="B2725" s="2" t="n">
        <v>13000</v>
      </c>
      <c r="C2725" s="3" t="n">
        <v>43788</v>
      </c>
      <c r="D2725" s="2" t="s">
        <v>74</v>
      </c>
      <c r="E2725" s="2" t="s">
        <v>2</v>
      </c>
      <c r="F2725" s="2" t="n">
        <v>0</v>
      </c>
      <c r="G2725" s="2" t="s">
        <v>3</v>
      </c>
    </row>
    <row r="2726" customFormat="false" ht="12.8" hidden="false" customHeight="false" outlineLevel="0" collapsed="false">
      <c r="A2726" s="2" t="s">
        <v>194</v>
      </c>
      <c r="B2726" s="2" t="n">
        <v>13907</v>
      </c>
      <c r="C2726" s="3" t="n">
        <v>43789</v>
      </c>
      <c r="D2726" s="2" t="s">
        <v>13</v>
      </c>
      <c r="E2726" s="2" t="s">
        <v>2</v>
      </c>
      <c r="F2726" s="2" t="n">
        <v>0</v>
      </c>
      <c r="G2726" s="2" t="s">
        <v>3</v>
      </c>
    </row>
    <row r="2727" customFormat="false" ht="12.8" hidden="false" customHeight="false" outlineLevel="0" collapsed="false">
      <c r="A2727" s="2" t="s">
        <v>79</v>
      </c>
      <c r="B2727" s="2" t="n">
        <v>14067</v>
      </c>
      <c r="C2727" s="3" t="n">
        <v>43789</v>
      </c>
      <c r="D2727" s="2" t="s">
        <v>67</v>
      </c>
      <c r="E2727" s="2" t="s">
        <v>2</v>
      </c>
      <c r="F2727" s="2" t="n">
        <v>0</v>
      </c>
      <c r="G2727" s="2" t="s">
        <v>3</v>
      </c>
    </row>
    <row r="2728" customFormat="false" ht="12.8" hidden="false" customHeight="false" outlineLevel="0" collapsed="false">
      <c r="A2728" s="2" t="s">
        <v>160</v>
      </c>
      <c r="B2728" s="2" t="n">
        <v>14173</v>
      </c>
      <c r="C2728" s="3" t="n">
        <v>43789</v>
      </c>
      <c r="D2728" s="2" t="s">
        <v>107</v>
      </c>
      <c r="E2728" s="2" t="s">
        <v>8</v>
      </c>
      <c r="F2728" s="2" t="n">
        <v>0</v>
      </c>
      <c r="G2728" s="2" t="s">
        <v>3</v>
      </c>
    </row>
    <row r="2729" customFormat="false" ht="12.8" hidden="false" customHeight="false" outlineLevel="0" collapsed="false">
      <c r="A2729" s="2" t="s">
        <v>160</v>
      </c>
      <c r="B2729" s="2" t="n">
        <v>12542</v>
      </c>
      <c r="C2729" s="3" t="n">
        <v>43789</v>
      </c>
      <c r="D2729" s="2" t="s">
        <v>128</v>
      </c>
      <c r="E2729" s="2" t="s">
        <v>8</v>
      </c>
      <c r="F2729" s="2" t="n">
        <v>0</v>
      </c>
      <c r="G2729" s="2" t="s">
        <v>3</v>
      </c>
    </row>
    <row r="2730" customFormat="false" ht="12.8" hidden="false" customHeight="false" outlineLevel="0" collapsed="false">
      <c r="A2730" s="2" t="s">
        <v>160</v>
      </c>
      <c r="C2730" s="3" t="n">
        <v>43790</v>
      </c>
      <c r="E2730" s="2" t="s">
        <v>2</v>
      </c>
      <c r="F2730" s="2" t="n">
        <v>0</v>
      </c>
      <c r="G2730" s="2" t="s">
        <v>3</v>
      </c>
    </row>
    <row r="2731" customFormat="false" ht="12.8" hidden="false" customHeight="false" outlineLevel="0" collapsed="false">
      <c r="A2731" s="2" t="s">
        <v>0</v>
      </c>
      <c r="C2731" s="3" t="n">
        <v>43792</v>
      </c>
      <c r="D2731" s="2" t="s">
        <v>105</v>
      </c>
      <c r="E2731" s="2" t="s">
        <v>8</v>
      </c>
      <c r="F2731" s="2" t="s">
        <v>83</v>
      </c>
      <c r="G2731" s="2" t="s">
        <v>83</v>
      </c>
    </row>
    <row r="2732" customFormat="false" ht="12.8" hidden="false" customHeight="false" outlineLevel="0" collapsed="false">
      <c r="A2732" s="2" t="s">
        <v>194</v>
      </c>
      <c r="B2732" s="2" t="n">
        <v>16372</v>
      </c>
      <c r="C2732" s="3" t="n">
        <v>43792</v>
      </c>
      <c r="D2732" s="2" t="s">
        <v>552</v>
      </c>
      <c r="E2732" s="2" t="s">
        <v>8</v>
      </c>
      <c r="F2732" s="2" t="n">
        <v>1</v>
      </c>
      <c r="G2732" s="2" t="s">
        <v>242</v>
      </c>
    </row>
    <row r="2733" customFormat="false" ht="12.8" hidden="false" customHeight="false" outlineLevel="0" collapsed="false">
      <c r="A2733" s="2" t="s">
        <v>160</v>
      </c>
      <c r="B2733" s="2" t="n">
        <v>16362</v>
      </c>
      <c r="C2733" s="3" t="n">
        <v>43792</v>
      </c>
      <c r="D2733" s="2" t="s">
        <v>107</v>
      </c>
      <c r="E2733" s="2" t="s">
        <v>2</v>
      </c>
      <c r="F2733" s="2" t="n">
        <v>0</v>
      </c>
      <c r="G2733" s="2" t="s">
        <v>3</v>
      </c>
    </row>
    <row r="2734" customFormat="false" ht="12.8" hidden="false" customHeight="false" outlineLevel="0" collapsed="false">
      <c r="A2734" s="2" t="s">
        <v>112</v>
      </c>
      <c r="C2734" s="3" t="n">
        <v>43793</v>
      </c>
      <c r="D2734" s="2" t="s">
        <v>107</v>
      </c>
      <c r="E2734" s="2" t="s">
        <v>2</v>
      </c>
      <c r="F2734" s="2" t="n">
        <v>0</v>
      </c>
      <c r="G2734" s="2" t="s">
        <v>3</v>
      </c>
    </row>
    <row r="2735" customFormat="false" ht="12.8" hidden="false" customHeight="false" outlineLevel="0" collapsed="false">
      <c r="A2735" s="2" t="s">
        <v>130</v>
      </c>
      <c r="B2735" s="2" t="n">
        <v>17423</v>
      </c>
      <c r="C2735" s="3" t="n">
        <v>43793</v>
      </c>
      <c r="D2735" s="2" t="s">
        <v>70</v>
      </c>
      <c r="E2735" s="2" t="s">
        <v>8</v>
      </c>
      <c r="F2735" s="2" t="n">
        <v>0</v>
      </c>
      <c r="G2735" s="2" t="s">
        <v>3</v>
      </c>
    </row>
    <row r="2736" customFormat="false" ht="12.8" hidden="false" customHeight="false" outlineLevel="0" collapsed="false">
      <c r="A2736" s="2" t="s">
        <v>130</v>
      </c>
      <c r="B2736" s="2" t="n">
        <v>17680</v>
      </c>
      <c r="C2736" s="3" t="n">
        <v>43794</v>
      </c>
      <c r="D2736" s="2" t="s">
        <v>855</v>
      </c>
      <c r="E2736" s="2" t="s">
        <v>8</v>
      </c>
      <c r="F2736" s="2" t="n">
        <v>1</v>
      </c>
      <c r="G2736" s="2" t="s">
        <v>228</v>
      </c>
    </row>
    <row r="2737" customFormat="false" ht="12.8" hidden="false" customHeight="false" outlineLevel="0" collapsed="false">
      <c r="A2737" s="2" t="s">
        <v>194</v>
      </c>
      <c r="B2737" s="2" t="n">
        <v>18030</v>
      </c>
      <c r="C2737" s="3" t="n">
        <v>43795</v>
      </c>
      <c r="D2737" s="2" t="s">
        <v>57</v>
      </c>
      <c r="E2737" s="2" t="s">
        <v>2</v>
      </c>
      <c r="F2737" s="2" t="n">
        <v>0</v>
      </c>
      <c r="G2737" s="2" t="s">
        <v>3</v>
      </c>
    </row>
    <row r="2738" customFormat="false" ht="12.8" hidden="false" customHeight="false" outlineLevel="0" collapsed="false">
      <c r="A2738" s="2" t="s">
        <v>194</v>
      </c>
      <c r="B2738" s="2" t="n">
        <v>19433</v>
      </c>
      <c r="C2738" s="3" t="n">
        <v>43796</v>
      </c>
      <c r="D2738" s="2" t="s">
        <v>552</v>
      </c>
      <c r="E2738" s="2" t="s">
        <v>8</v>
      </c>
      <c r="F2738" s="2" t="n">
        <v>1</v>
      </c>
      <c r="G2738" s="2" t="s">
        <v>206</v>
      </c>
    </row>
    <row r="2739" customFormat="false" ht="12.8" hidden="false" customHeight="false" outlineLevel="0" collapsed="false">
      <c r="A2739" s="2" t="s">
        <v>130</v>
      </c>
      <c r="B2739" s="2" t="n">
        <v>19483</v>
      </c>
      <c r="C2739" s="3" t="n">
        <v>43796</v>
      </c>
      <c r="D2739" s="2" t="s">
        <v>87</v>
      </c>
      <c r="E2739" s="2" t="s">
        <v>2</v>
      </c>
      <c r="F2739" s="2" t="n">
        <v>0</v>
      </c>
      <c r="G2739" s="2" t="s">
        <v>3</v>
      </c>
    </row>
    <row r="2740" customFormat="false" ht="12.8" hidden="false" customHeight="false" outlineLevel="0" collapsed="false">
      <c r="A2740" s="2" t="s">
        <v>79</v>
      </c>
      <c r="B2740" s="2" t="n">
        <v>17</v>
      </c>
      <c r="C2740" s="3" t="n">
        <v>43799</v>
      </c>
      <c r="D2740" s="2" t="s">
        <v>849</v>
      </c>
      <c r="E2740" s="2" t="s">
        <v>8</v>
      </c>
      <c r="F2740" s="2" t="n">
        <v>1</v>
      </c>
      <c r="G2740" s="2" t="s">
        <v>254</v>
      </c>
    </row>
    <row r="2741" customFormat="false" ht="12.8" hidden="false" customHeight="false" outlineLevel="0" collapsed="false">
      <c r="A2741" s="2" t="s">
        <v>182</v>
      </c>
      <c r="B2741" s="2" t="n">
        <v>788</v>
      </c>
      <c r="C2741" s="3" t="n">
        <v>43800</v>
      </c>
      <c r="D2741" s="2" t="s">
        <v>832</v>
      </c>
      <c r="E2741" s="2" t="s">
        <v>2</v>
      </c>
      <c r="F2741" s="2" t="n">
        <v>1</v>
      </c>
      <c r="G2741" s="2" t="s">
        <v>837</v>
      </c>
    </row>
    <row r="2742" customFormat="false" ht="12.8" hidden="false" customHeight="false" outlineLevel="0" collapsed="false">
      <c r="A2742" s="2" t="s">
        <v>79</v>
      </c>
      <c r="B2742" s="2" t="n">
        <v>1410</v>
      </c>
      <c r="C2742" s="3" t="n">
        <v>43801</v>
      </c>
      <c r="D2742" s="2" t="s">
        <v>306</v>
      </c>
      <c r="E2742" s="2" t="s">
        <v>8</v>
      </c>
      <c r="F2742" s="2" t="n">
        <v>2</v>
      </c>
      <c r="G2742" s="2" t="s">
        <v>258</v>
      </c>
    </row>
    <row r="2743" customFormat="false" ht="12.8" hidden="false" customHeight="false" outlineLevel="0" collapsed="false">
      <c r="A2743" s="2" t="s">
        <v>79</v>
      </c>
      <c r="B2743" s="2" t="n">
        <v>2561</v>
      </c>
      <c r="C2743" s="3" t="n">
        <v>43803</v>
      </c>
      <c r="D2743" s="2" t="s">
        <v>1754</v>
      </c>
      <c r="E2743" s="2" t="s">
        <v>2</v>
      </c>
      <c r="F2743" s="2" t="n">
        <v>0</v>
      </c>
      <c r="G2743" s="2" t="s">
        <v>3</v>
      </c>
    </row>
    <row r="2744" customFormat="false" ht="12.8" hidden="false" customHeight="false" outlineLevel="0" collapsed="false">
      <c r="A2744" s="2" t="s">
        <v>112</v>
      </c>
      <c r="B2744" s="2" t="n">
        <v>609407</v>
      </c>
      <c r="C2744" s="3" t="n">
        <v>43805</v>
      </c>
      <c r="D2744" s="2" t="s">
        <v>950</v>
      </c>
      <c r="E2744" s="2" t="s">
        <v>8</v>
      </c>
      <c r="F2744" s="2" t="n">
        <v>1</v>
      </c>
      <c r="G2744" s="6" t="s">
        <v>1105</v>
      </c>
    </row>
    <row r="2745" customFormat="false" ht="12.8" hidden="false" customHeight="false" outlineLevel="0" collapsed="false">
      <c r="A2745" s="2" t="s">
        <v>130</v>
      </c>
      <c r="B2745" s="2" t="n">
        <v>4258</v>
      </c>
      <c r="C2745" s="3" t="n">
        <v>43805</v>
      </c>
      <c r="D2745" s="2" t="s">
        <v>157</v>
      </c>
      <c r="E2745" s="2" t="s">
        <v>8</v>
      </c>
      <c r="F2745" s="2" t="n">
        <v>2</v>
      </c>
      <c r="G2745" s="6" t="s">
        <v>1382</v>
      </c>
    </row>
    <row r="2746" customFormat="false" ht="12.8" hidden="false" customHeight="false" outlineLevel="0" collapsed="false">
      <c r="A2746" s="2" t="s">
        <v>79</v>
      </c>
      <c r="B2746" s="2" t="n">
        <v>6204</v>
      </c>
      <c r="C2746" s="3" t="n">
        <v>43808</v>
      </c>
      <c r="D2746" s="2" t="s">
        <v>74</v>
      </c>
      <c r="E2746" s="2" t="s">
        <v>8</v>
      </c>
      <c r="F2746" s="2" t="n">
        <v>1</v>
      </c>
      <c r="G2746" s="6" t="s">
        <v>2129</v>
      </c>
    </row>
    <row r="2747" customFormat="false" ht="12.8" hidden="false" customHeight="false" outlineLevel="0" collapsed="false">
      <c r="A2747" s="2" t="s">
        <v>151</v>
      </c>
      <c r="B2747" s="2" t="n">
        <v>9393</v>
      </c>
      <c r="C2747" s="3" t="n">
        <v>43812</v>
      </c>
      <c r="D2747" s="2" t="s">
        <v>2130</v>
      </c>
      <c r="E2747" s="2" t="s">
        <v>2</v>
      </c>
      <c r="F2747" s="2" t="n">
        <v>0</v>
      </c>
      <c r="G2747" s="2" t="s">
        <v>3</v>
      </c>
    </row>
    <row r="2748" customFormat="false" ht="12.8" hidden="false" customHeight="false" outlineLevel="0" collapsed="false">
      <c r="A2748" s="2" t="s">
        <v>182</v>
      </c>
      <c r="B2748" s="2" t="n">
        <v>13063</v>
      </c>
      <c r="C2748" s="3" t="n">
        <v>43816</v>
      </c>
      <c r="D2748" s="2" t="s">
        <v>87</v>
      </c>
      <c r="E2748" s="2" t="s">
        <v>2</v>
      </c>
      <c r="F2748" s="2" t="n">
        <v>0</v>
      </c>
      <c r="G2748" s="2" t="s">
        <v>3</v>
      </c>
    </row>
    <row r="2749" customFormat="false" ht="12.8" hidden="false" customHeight="false" outlineLevel="0" collapsed="false">
      <c r="A2749" s="2" t="s">
        <v>182</v>
      </c>
      <c r="B2749" s="2" t="n">
        <v>14120</v>
      </c>
      <c r="C2749" s="3" t="n">
        <v>43817</v>
      </c>
      <c r="D2749" s="2" t="s">
        <v>2131</v>
      </c>
      <c r="E2749" s="2" t="s">
        <v>2</v>
      </c>
      <c r="F2749" s="2" t="n">
        <v>0</v>
      </c>
      <c r="G2749" s="2" t="s">
        <v>3</v>
      </c>
    </row>
    <row r="2750" customFormat="false" ht="12.8" hidden="false" customHeight="false" outlineLevel="0" collapsed="false">
      <c r="A2750" s="2" t="s">
        <v>182</v>
      </c>
      <c r="B2750" s="2" t="n">
        <v>18917</v>
      </c>
      <c r="C2750" s="3" t="n">
        <v>43823</v>
      </c>
      <c r="D2750" s="2" t="s">
        <v>2132</v>
      </c>
      <c r="E2750" s="2" t="s">
        <v>2</v>
      </c>
      <c r="F2750" s="2" t="n">
        <v>0</v>
      </c>
      <c r="G2750" s="2" t="s">
        <v>3</v>
      </c>
    </row>
    <row r="2751" customFormat="false" ht="12.8" hidden="false" customHeight="false" outlineLevel="0" collapsed="false">
      <c r="A2751" s="2" t="s">
        <v>79</v>
      </c>
      <c r="B2751" s="2" t="n">
        <v>19285</v>
      </c>
      <c r="C2751" s="3" t="n">
        <v>43824</v>
      </c>
      <c r="D2751" s="2" t="s">
        <v>1112</v>
      </c>
      <c r="E2751" s="2" t="s">
        <v>8</v>
      </c>
      <c r="F2751" s="2" t="n">
        <v>2</v>
      </c>
      <c r="G2751" s="2" t="s">
        <v>228</v>
      </c>
    </row>
    <row r="2752" customFormat="false" ht="12.8" hidden="false" customHeight="false" outlineLevel="0" collapsed="false">
      <c r="A2752" s="2" t="s">
        <v>79</v>
      </c>
      <c r="B2752" s="2" t="n">
        <v>20038</v>
      </c>
      <c r="C2752" s="3" t="n">
        <v>43825</v>
      </c>
      <c r="D2752" s="2" t="s">
        <v>1103</v>
      </c>
      <c r="E2752" s="2" t="s">
        <v>8</v>
      </c>
      <c r="F2752" s="2" t="n">
        <v>1</v>
      </c>
      <c r="G2752" s="2" t="s">
        <v>1104</v>
      </c>
    </row>
    <row r="2753" customFormat="false" ht="12.8" hidden="false" customHeight="false" outlineLevel="0" collapsed="false">
      <c r="A2753" s="2" t="s">
        <v>79</v>
      </c>
      <c r="B2753" s="2" t="n">
        <v>21635</v>
      </c>
      <c r="C2753" s="3" t="n">
        <v>43826</v>
      </c>
      <c r="D2753" s="2" t="s">
        <v>832</v>
      </c>
      <c r="E2753" s="2" t="s">
        <v>8</v>
      </c>
      <c r="F2753" s="2" t="n">
        <v>1</v>
      </c>
      <c r="G2753" s="2" t="s">
        <v>833</v>
      </c>
    </row>
    <row r="2754" customFormat="false" ht="12.8" hidden="false" customHeight="false" outlineLevel="0" collapsed="false">
      <c r="A2754" s="2" t="s">
        <v>79</v>
      </c>
      <c r="B2754" s="2" t="n">
        <v>23536</v>
      </c>
      <c r="C2754" s="3" t="n">
        <v>43829</v>
      </c>
      <c r="D2754" s="2" t="s">
        <v>831</v>
      </c>
      <c r="E2754" s="2" t="s">
        <v>8</v>
      </c>
      <c r="F2754" s="2" t="n">
        <v>1</v>
      </c>
      <c r="G2754" s="2" t="s">
        <v>258</v>
      </c>
    </row>
    <row r="2756" customFormat="false" ht="12.8" hidden="false" customHeight="false" outlineLevel="0" collapsed="false">
      <c r="A2756" s="2" t="s">
        <v>182</v>
      </c>
      <c r="B2756" s="2" t="n">
        <v>1868</v>
      </c>
      <c r="C2756" s="3" t="n">
        <v>43833</v>
      </c>
      <c r="D2756" s="2" t="s">
        <v>1</v>
      </c>
      <c r="E2756" s="2" t="s">
        <v>2</v>
      </c>
      <c r="F2756" s="2" t="n">
        <v>0</v>
      </c>
      <c r="G2756" s="2" t="s">
        <v>3</v>
      </c>
    </row>
    <row r="2757" customFormat="false" ht="12.8" hidden="false" customHeight="false" outlineLevel="0" collapsed="false">
      <c r="A2757" s="2" t="s">
        <v>194</v>
      </c>
      <c r="B2757" s="2" t="n">
        <v>2222</v>
      </c>
      <c r="C2757" s="3" t="n">
        <v>43833</v>
      </c>
      <c r="D2757" s="2" t="s">
        <v>950</v>
      </c>
      <c r="E2757" s="2" t="s">
        <v>8</v>
      </c>
      <c r="F2757" s="2" t="n">
        <v>1</v>
      </c>
      <c r="G2757" s="2" t="s">
        <v>206</v>
      </c>
    </row>
    <row r="2758" customFormat="false" ht="12.8" hidden="false" customHeight="false" outlineLevel="0" collapsed="false">
      <c r="A2758" s="2" t="s">
        <v>79</v>
      </c>
      <c r="B2758" s="2" t="n">
        <v>4994</v>
      </c>
      <c r="C2758" s="3" t="n">
        <v>43837</v>
      </c>
      <c r="D2758" s="2" t="s">
        <v>1757</v>
      </c>
      <c r="E2758" s="2" t="s">
        <v>2</v>
      </c>
      <c r="F2758" s="2" t="n">
        <v>0</v>
      </c>
      <c r="G2758" s="2" t="s">
        <v>3</v>
      </c>
    </row>
    <row r="2759" customFormat="false" ht="12.8" hidden="false" customHeight="false" outlineLevel="0" collapsed="false">
      <c r="A2759" s="2" t="s">
        <v>112</v>
      </c>
      <c r="C2759" s="3" t="n">
        <v>43837</v>
      </c>
      <c r="D2759" s="2" t="s">
        <v>1510</v>
      </c>
      <c r="E2759" s="2" t="s">
        <v>2</v>
      </c>
      <c r="F2759" s="2" t="n">
        <v>1</v>
      </c>
      <c r="G2759" s="2" t="s">
        <v>217</v>
      </c>
    </row>
    <row r="2760" customFormat="false" ht="12.8" hidden="false" customHeight="false" outlineLevel="0" collapsed="false">
      <c r="A2760" s="2" t="s">
        <v>130</v>
      </c>
      <c r="B2760" s="2" t="n">
        <v>7534</v>
      </c>
      <c r="C2760" s="3" t="n">
        <v>43840</v>
      </c>
      <c r="D2760" s="2" t="s">
        <v>1</v>
      </c>
      <c r="E2760" s="2" t="s">
        <v>2</v>
      </c>
      <c r="F2760" s="2" t="n">
        <v>0</v>
      </c>
      <c r="G2760" s="2" t="s">
        <v>3</v>
      </c>
    </row>
    <row r="2761" customFormat="false" ht="12.8" hidden="false" customHeight="false" outlineLevel="0" collapsed="false">
      <c r="A2761" s="2" t="s">
        <v>0</v>
      </c>
      <c r="B2761" s="2" t="n">
        <v>12557</v>
      </c>
      <c r="C2761" s="3" t="n">
        <v>43847</v>
      </c>
      <c r="D2761" s="2" t="s">
        <v>988</v>
      </c>
      <c r="E2761" s="2" t="s">
        <v>2</v>
      </c>
      <c r="F2761" s="2" t="n">
        <v>2</v>
      </c>
      <c r="G2761" s="2" t="s">
        <v>258</v>
      </c>
    </row>
    <row r="2762" customFormat="false" ht="12.8" hidden="false" customHeight="false" outlineLevel="0" collapsed="false">
      <c r="A2762" s="2" t="s">
        <v>0</v>
      </c>
      <c r="C2762" s="3" t="n">
        <v>43851</v>
      </c>
      <c r="D2762" s="2" t="s">
        <v>340</v>
      </c>
      <c r="E2762" s="2" t="s">
        <v>8</v>
      </c>
      <c r="F2762" s="2" t="n">
        <v>2</v>
      </c>
      <c r="G2762" s="2" t="s">
        <v>258</v>
      </c>
    </row>
    <row r="2763" customFormat="false" ht="12.8" hidden="false" customHeight="false" outlineLevel="0" collapsed="false">
      <c r="A2763" s="2" t="s">
        <v>0</v>
      </c>
      <c r="B2763" s="2" t="n">
        <v>16486</v>
      </c>
      <c r="C2763" s="3" t="n">
        <v>43851</v>
      </c>
      <c r="D2763" s="2" t="s">
        <v>56</v>
      </c>
      <c r="E2763" s="2" t="s">
        <v>8</v>
      </c>
      <c r="F2763" s="2" t="n">
        <v>2</v>
      </c>
      <c r="G2763" s="2" t="s">
        <v>228</v>
      </c>
    </row>
    <row r="2764" customFormat="false" ht="12.8" hidden="false" customHeight="false" outlineLevel="0" collapsed="false">
      <c r="A2764" s="2" t="s">
        <v>79</v>
      </c>
      <c r="B2764" s="2" t="n">
        <v>1928</v>
      </c>
      <c r="C2764" s="3" t="n">
        <v>43864</v>
      </c>
      <c r="D2764" s="2" t="s">
        <v>1524</v>
      </c>
      <c r="E2764" s="2" t="s">
        <v>2</v>
      </c>
      <c r="F2764" s="2" t="n">
        <v>0</v>
      </c>
      <c r="G2764" s="2" t="s">
        <v>3</v>
      </c>
    </row>
    <row r="2765" customFormat="false" ht="12.8" hidden="false" customHeight="false" outlineLevel="0" collapsed="false">
      <c r="A2765" s="2" t="s">
        <v>182</v>
      </c>
      <c r="B2765" s="2" t="n">
        <v>5496</v>
      </c>
      <c r="C2765" s="3" t="n">
        <v>43869</v>
      </c>
      <c r="D2765" s="2" t="s">
        <v>1254</v>
      </c>
      <c r="E2765" s="2" t="s">
        <v>2</v>
      </c>
      <c r="F2765" s="2" t="n">
        <v>0</v>
      </c>
      <c r="G2765" s="2" t="s">
        <v>3</v>
      </c>
    </row>
    <row r="2766" customFormat="false" ht="12.8" hidden="false" customHeight="false" outlineLevel="0" collapsed="false">
      <c r="A2766" s="2" t="s">
        <v>182</v>
      </c>
      <c r="B2766" s="2" t="n">
        <v>7797</v>
      </c>
      <c r="C2766" s="3" t="n">
        <v>43873</v>
      </c>
      <c r="D2766" s="2" t="s">
        <v>2133</v>
      </c>
      <c r="E2766" s="2" t="s">
        <v>8</v>
      </c>
      <c r="F2766" s="2" t="n">
        <v>4</v>
      </c>
      <c r="G2766" s="2" t="s">
        <v>1452</v>
      </c>
    </row>
    <row r="2767" customFormat="false" ht="12.8" hidden="false" customHeight="false" outlineLevel="0" collapsed="false">
      <c r="A2767" s="2" t="s">
        <v>79</v>
      </c>
      <c r="B2767" s="2" t="n">
        <v>10909</v>
      </c>
      <c r="C2767" s="3" t="n">
        <v>43876</v>
      </c>
      <c r="D2767" s="2" t="s">
        <v>767</v>
      </c>
      <c r="E2767" s="2" t="s">
        <v>2</v>
      </c>
      <c r="F2767" s="2" t="n">
        <v>0</v>
      </c>
      <c r="G2767" s="2" t="s">
        <v>3</v>
      </c>
    </row>
    <row r="2768" customFormat="false" ht="12.8" hidden="false" customHeight="false" outlineLevel="0" collapsed="false">
      <c r="A2768" s="2" t="s">
        <v>160</v>
      </c>
      <c r="B2768" s="2" t="n">
        <v>11532</v>
      </c>
      <c r="C2768" s="3" t="n">
        <v>43876</v>
      </c>
      <c r="D2768" s="2" t="s">
        <v>67</v>
      </c>
      <c r="E2768" s="2" t="s">
        <v>166</v>
      </c>
      <c r="F2768" s="2" t="n">
        <v>0</v>
      </c>
      <c r="G2768" s="2" t="s">
        <v>3</v>
      </c>
    </row>
    <row r="2769" customFormat="false" ht="12.8" hidden="false" customHeight="false" outlineLevel="0" collapsed="false">
      <c r="A2769" s="2" t="s">
        <v>194</v>
      </c>
      <c r="C2769" s="3" t="n">
        <v>43876</v>
      </c>
      <c r="D2769" s="2" t="s">
        <v>162</v>
      </c>
      <c r="E2769" s="2" t="s">
        <v>2</v>
      </c>
      <c r="F2769" s="2" t="n">
        <v>0</v>
      </c>
      <c r="G2769" s="2" t="s">
        <v>3</v>
      </c>
    </row>
    <row r="2770" customFormat="false" ht="12.8" hidden="false" customHeight="false" outlineLevel="0" collapsed="false">
      <c r="A2770" s="2" t="s">
        <v>0</v>
      </c>
      <c r="C2770" s="3" t="n">
        <v>43899</v>
      </c>
      <c r="D2770" s="2" t="s">
        <v>1628</v>
      </c>
      <c r="E2770" s="2" t="s">
        <v>8</v>
      </c>
      <c r="F2770" s="2" t="n">
        <v>0</v>
      </c>
      <c r="G2770" s="2" t="s">
        <v>3</v>
      </c>
    </row>
    <row r="2771" customFormat="false" ht="12.8" hidden="false" customHeight="false" outlineLevel="0" collapsed="false">
      <c r="A2771" s="2" t="s">
        <v>79</v>
      </c>
      <c r="B2771" s="2" t="n">
        <v>7520</v>
      </c>
      <c r="C2771" s="3" t="n">
        <v>43900</v>
      </c>
      <c r="D2771" s="2" t="s">
        <v>1347</v>
      </c>
      <c r="E2771" s="2" t="s">
        <v>8</v>
      </c>
      <c r="F2771" s="2" t="n">
        <v>2</v>
      </c>
      <c r="G2771" s="2" t="s">
        <v>284</v>
      </c>
    </row>
    <row r="2772" customFormat="false" ht="12.8" hidden="false" customHeight="false" outlineLevel="0" collapsed="false">
      <c r="A2772" s="2" t="s">
        <v>112</v>
      </c>
      <c r="C2772" s="3" t="n">
        <v>43901</v>
      </c>
      <c r="D2772" s="2" t="s">
        <v>2134</v>
      </c>
      <c r="E2772" s="2" t="s">
        <v>2</v>
      </c>
      <c r="F2772" s="2" t="n">
        <v>0</v>
      </c>
      <c r="G2772" s="2" t="s">
        <v>3</v>
      </c>
    </row>
    <row r="2773" customFormat="false" ht="12.8" hidden="false" customHeight="false" outlineLevel="0" collapsed="false">
      <c r="A2773" s="2" t="s">
        <v>130</v>
      </c>
      <c r="B2773" s="2" t="n">
        <v>8577</v>
      </c>
      <c r="C2773" s="3" t="n">
        <v>43901</v>
      </c>
      <c r="D2773" s="2" t="s">
        <v>67</v>
      </c>
      <c r="E2773" s="2" t="s">
        <v>2</v>
      </c>
      <c r="F2773" s="2" t="n">
        <v>0</v>
      </c>
      <c r="G2773" s="2" t="s">
        <v>3</v>
      </c>
    </row>
    <row r="2774" customFormat="false" ht="12.8" hidden="false" customHeight="false" outlineLevel="0" collapsed="false">
      <c r="A2774" s="2" t="s">
        <v>182</v>
      </c>
      <c r="B2774" s="2" t="n">
        <v>9393</v>
      </c>
      <c r="C2774" s="3" t="n">
        <v>43902</v>
      </c>
      <c r="D2774" s="2" t="s">
        <v>4</v>
      </c>
      <c r="E2774" s="2" t="s">
        <v>2</v>
      </c>
      <c r="F2774" s="2" t="n">
        <v>0</v>
      </c>
      <c r="G2774" s="2" t="s">
        <v>3</v>
      </c>
    </row>
    <row r="2775" customFormat="false" ht="12.8" hidden="false" customHeight="false" outlineLevel="0" collapsed="false">
      <c r="A2775" s="2" t="s">
        <v>194</v>
      </c>
      <c r="B2775" s="2" t="n">
        <v>9639</v>
      </c>
      <c r="C2775" s="3" t="n">
        <v>43903</v>
      </c>
      <c r="D2775" s="2" t="s">
        <v>203</v>
      </c>
      <c r="E2775" s="2" t="s">
        <v>8</v>
      </c>
      <c r="F2775" s="2" t="n">
        <v>0</v>
      </c>
      <c r="G2775" s="2" t="s">
        <v>3</v>
      </c>
    </row>
    <row r="2776" customFormat="false" ht="12.8" hidden="false" customHeight="false" outlineLevel="0" collapsed="false">
      <c r="A2776" s="2" t="s">
        <v>194</v>
      </c>
      <c r="B2776" s="2" t="n">
        <v>11652</v>
      </c>
      <c r="C2776" s="3" t="n">
        <v>43905</v>
      </c>
      <c r="D2776" s="2" t="s">
        <v>71</v>
      </c>
      <c r="E2776" s="2" t="s">
        <v>2</v>
      </c>
      <c r="F2776" s="2" t="n">
        <v>0</v>
      </c>
      <c r="G2776" s="2" t="s">
        <v>3</v>
      </c>
    </row>
    <row r="2777" customFormat="false" ht="12.8" hidden="false" customHeight="false" outlineLevel="0" collapsed="false">
      <c r="A2777" s="2" t="s">
        <v>0</v>
      </c>
      <c r="B2777" s="2" t="n">
        <v>11690</v>
      </c>
      <c r="C2777" s="3" t="n">
        <v>43905</v>
      </c>
      <c r="D2777" s="2" t="s">
        <v>9</v>
      </c>
      <c r="E2777" s="2" t="s">
        <v>2</v>
      </c>
      <c r="F2777" s="2" t="n">
        <v>0</v>
      </c>
      <c r="G2777" s="2" t="s">
        <v>3</v>
      </c>
    </row>
    <row r="2778" customFormat="false" ht="12.8" hidden="false" customHeight="false" outlineLevel="0" collapsed="false">
      <c r="A2778" s="2" t="s">
        <v>79</v>
      </c>
      <c r="B2778" s="2" t="n">
        <v>11867</v>
      </c>
      <c r="C2778" s="3" t="n">
        <v>43905</v>
      </c>
      <c r="D2778" s="2" t="s">
        <v>22</v>
      </c>
      <c r="E2778" s="2" t="s">
        <v>2</v>
      </c>
      <c r="F2778" s="2" t="n">
        <v>0</v>
      </c>
      <c r="G2778" s="2" t="s">
        <v>3</v>
      </c>
    </row>
    <row r="2779" customFormat="false" ht="12.8" hidden="false" customHeight="false" outlineLevel="0" collapsed="false">
      <c r="A2779" s="2" t="s">
        <v>110</v>
      </c>
      <c r="B2779" s="2" t="n">
        <v>162293</v>
      </c>
      <c r="C2779" s="3" t="n">
        <v>43905</v>
      </c>
      <c r="D2779" s="2" t="s">
        <v>2135</v>
      </c>
      <c r="E2779" s="2" t="s">
        <v>2</v>
      </c>
      <c r="F2779" s="2" t="n">
        <v>0</v>
      </c>
      <c r="G2779" s="2" t="s">
        <v>3</v>
      </c>
    </row>
    <row r="2780" customFormat="false" ht="12.8" hidden="false" customHeight="false" outlineLevel="0" collapsed="false">
      <c r="A2780" s="2" t="s">
        <v>0</v>
      </c>
      <c r="B2780" s="2" t="n">
        <v>12348</v>
      </c>
      <c r="C2780" s="3" t="n">
        <v>43906</v>
      </c>
      <c r="D2780" s="2" t="s">
        <v>67</v>
      </c>
      <c r="E2780" s="2" t="s">
        <v>2</v>
      </c>
      <c r="F2780" s="2" t="n">
        <v>0</v>
      </c>
      <c r="G2780" s="2" t="s">
        <v>3</v>
      </c>
    </row>
    <row r="2781" customFormat="false" ht="12.8" hidden="false" customHeight="false" outlineLevel="0" collapsed="false">
      <c r="A2781" s="2" t="s">
        <v>182</v>
      </c>
      <c r="B2781" s="2" t="n">
        <v>12322</v>
      </c>
      <c r="C2781" s="3" t="n">
        <v>43906</v>
      </c>
      <c r="D2781" s="2" t="s">
        <v>1035</v>
      </c>
      <c r="E2781" s="2" t="s">
        <v>8</v>
      </c>
      <c r="F2781" s="2" t="n">
        <v>1</v>
      </c>
      <c r="G2781" s="2" t="s">
        <v>206</v>
      </c>
    </row>
    <row r="2782" customFormat="false" ht="12.8" hidden="false" customHeight="false" outlineLevel="0" collapsed="false">
      <c r="A2782" s="2" t="s">
        <v>151</v>
      </c>
      <c r="C2782" s="3" t="n">
        <v>43912</v>
      </c>
      <c r="D2782" s="2" t="s">
        <v>1096</v>
      </c>
      <c r="E2782" s="2" t="s">
        <v>8</v>
      </c>
      <c r="F2782" s="2" t="n">
        <v>2</v>
      </c>
      <c r="G2782" s="2" t="s">
        <v>1097</v>
      </c>
    </row>
    <row r="2783" customFormat="false" ht="12.8" hidden="false" customHeight="false" outlineLevel="0" collapsed="false">
      <c r="A2783" s="2" t="s">
        <v>194</v>
      </c>
      <c r="C2783" s="3" t="n">
        <v>43912</v>
      </c>
      <c r="D2783" s="2" t="s">
        <v>164</v>
      </c>
      <c r="E2783" s="2" t="s">
        <v>8</v>
      </c>
      <c r="F2783" s="2" t="n">
        <v>0</v>
      </c>
      <c r="G2783" s="2" t="s">
        <v>3</v>
      </c>
    </row>
    <row r="2784" customFormat="false" ht="12.8" hidden="false" customHeight="false" outlineLevel="0" collapsed="false">
      <c r="A2784" s="2" t="s">
        <v>130</v>
      </c>
      <c r="B2784" s="2" t="n">
        <v>19485</v>
      </c>
      <c r="C2784" s="3" t="n">
        <v>43914</v>
      </c>
      <c r="D2784" s="2" t="s">
        <v>65</v>
      </c>
      <c r="E2784" s="2" t="s">
        <v>2</v>
      </c>
      <c r="F2784" s="2" t="n">
        <v>0</v>
      </c>
      <c r="G2784" s="2" t="s">
        <v>3</v>
      </c>
    </row>
    <row r="2785" customFormat="false" ht="12.8" hidden="false" customHeight="false" outlineLevel="0" collapsed="false">
      <c r="A2785" s="2" t="s">
        <v>194</v>
      </c>
      <c r="C2785" s="3" t="n">
        <v>43915</v>
      </c>
      <c r="D2785" s="2" t="s">
        <v>138</v>
      </c>
      <c r="E2785" s="2" t="s">
        <v>2</v>
      </c>
      <c r="F2785" s="2" t="n">
        <v>0</v>
      </c>
      <c r="G2785" s="2" t="s">
        <v>3</v>
      </c>
    </row>
    <row r="2786" customFormat="false" ht="12.8" hidden="false" customHeight="false" outlineLevel="0" collapsed="false">
      <c r="A2786" s="2" t="s">
        <v>130</v>
      </c>
      <c r="B2786" s="2" t="n">
        <v>25812</v>
      </c>
      <c r="C2786" s="3" t="n">
        <v>43921</v>
      </c>
      <c r="D2786" s="2" t="s">
        <v>7</v>
      </c>
      <c r="E2786" s="2" t="s">
        <v>8</v>
      </c>
      <c r="F2786" s="2" t="n">
        <v>0</v>
      </c>
      <c r="G2786" s="2" t="s">
        <v>3</v>
      </c>
    </row>
    <row r="2787" customFormat="false" ht="12.8" hidden="false" customHeight="false" outlineLevel="0" collapsed="false">
      <c r="A2787" s="2" t="s">
        <v>112</v>
      </c>
      <c r="B2787" s="2" t="n">
        <v>1917</v>
      </c>
      <c r="C2787" s="3" t="n">
        <v>43924</v>
      </c>
      <c r="D2787" s="2" t="s">
        <v>1056</v>
      </c>
      <c r="E2787" s="2" t="s">
        <v>8</v>
      </c>
      <c r="F2787" s="2" t="n">
        <v>1</v>
      </c>
      <c r="G2787" s="2" t="s">
        <v>228</v>
      </c>
    </row>
    <row r="2788" customFormat="false" ht="12.8" hidden="false" customHeight="false" outlineLevel="0" collapsed="false">
      <c r="A2788" s="2" t="s">
        <v>194</v>
      </c>
      <c r="C2788" s="3" t="n">
        <v>43926</v>
      </c>
      <c r="D2788" s="2" t="s">
        <v>1637</v>
      </c>
      <c r="E2788" s="2" t="s">
        <v>2</v>
      </c>
      <c r="F2788" s="2" t="n">
        <v>0</v>
      </c>
      <c r="G2788" s="2" t="s">
        <v>3</v>
      </c>
    </row>
    <row r="2789" customFormat="false" ht="12.8" hidden="false" customHeight="false" outlineLevel="0" collapsed="false">
      <c r="A2789" s="2" t="s">
        <v>151</v>
      </c>
      <c r="C2789" s="3" t="n">
        <v>43928</v>
      </c>
      <c r="D2789" s="2" t="s">
        <v>55</v>
      </c>
      <c r="E2789" s="2" t="s">
        <v>2</v>
      </c>
      <c r="F2789" s="2" t="n">
        <v>0</v>
      </c>
      <c r="G2789" s="2" t="s">
        <v>3</v>
      </c>
    </row>
    <row r="2790" customFormat="false" ht="12.8" hidden="false" customHeight="false" outlineLevel="0" collapsed="false">
      <c r="A2790" s="2" t="s">
        <v>130</v>
      </c>
      <c r="B2790" s="2" t="n">
        <v>5777</v>
      </c>
      <c r="C2790" s="3" t="n">
        <v>43928</v>
      </c>
      <c r="D2790" s="2" t="s">
        <v>2136</v>
      </c>
      <c r="E2790" s="2" t="s">
        <v>2</v>
      </c>
      <c r="F2790" s="2" t="n">
        <v>0</v>
      </c>
      <c r="G2790" s="2" t="s">
        <v>3</v>
      </c>
    </row>
    <row r="2791" customFormat="false" ht="12.8" hidden="false" customHeight="false" outlineLevel="0" collapsed="false">
      <c r="A2791" s="2" t="s">
        <v>182</v>
      </c>
      <c r="B2791" s="2" t="n">
        <v>7990</v>
      </c>
      <c r="C2791" s="3" t="n">
        <v>43931</v>
      </c>
      <c r="D2791" s="2" t="s">
        <v>1072</v>
      </c>
      <c r="E2791" s="2" t="s">
        <v>2</v>
      </c>
      <c r="F2791" s="2" t="n">
        <v>0</v>
      </c>
      <c r="G2791" s="2" t="s">
        <v>3</v>
      </c>
    </row>
    <row r="2792" customFormat="false" ht="12.8" hidden="false" customHeight="false" outlineLevel="0" collapsed="false">
      <c r="A2792" s="2" t="s">
        <v>130</v>
      </c>
      <c r="B2792" s="2" t="n">
        <v>8203</v>
      </c>
      <c r="C2792" s="3" t="n">
        <v>43931</v>
      </c>
      <c r="D2792" s="2" t="s">
        <v>469</v>
      </c>
      <c r="E2792" s="2" t="s">
        <v>8</v>
      </c>
      <c r="F2792" s="2" t="n">
        <v>2</v>
      </c>
      <c r="G2792" s="2" t="s">
        <v>470</v>
      </c>
    </row>
    <row r="2793" customFormat="false" ht="12.8" hidden="false" customHeight="false" outlineLevel="0" collapsed="false">
      <c r="A2793" s="2" t="s">
        <v>79</v>
      </c>
      <c r="B2793" s="2" t="n">
        <v>11385</v>
      </c>
      <c r="C2793" s="3" t="n">
        <v>43935</v>
      </c>
      <c r="D2793" s="2" t="s">
        <v>57</v>
      </c>
      <c r="E2793" s="2" t="s">
        <v>2</v>
      </c>
      <c r="F2793" s="2" t="n">
        <v>0</v>
      </c>
      <c r="G2793" s="2" t="s">
        <v>3</v>
      </c>
    </row>
    <row r="2794" customFormat="false" ht="12.8" hidden="false" customHeight="false" outlineLevel="0" collapsed="false">
      <c r="A2794" s="2" t="s">
        <v>151</v>
      </c>
      <c r="B2794" s="2" t="n">
        <v>12405</v>
      </c>
      <c r="C2794" s="3" t="n">
        <v>43936</v>
      </c>
      <c r="D2794" s="2" t="s">
        <v>987</v>
      </c>
      <c r="E2794" s="2" t="s">
        <v>8</v>
      </c>
      <c r="F2794" s="2" t="n">
        <v>2</v>
      </c>
      <c r="G2794" s="2" t="s">
        <v>258</v>
      </c>
    </row>
    <row r="2795" customFormat="false" ht="12.8" hidden="false" customHeight="false" outlineLevel="0" collapsed="false">
      <c r="A2795" s="2" t="s">
        <v>79</v>
      </c>
      <c r="B2795" s="2" t="n">
        <v>20199</v>
      </c>
      <c r="C2795" s="3" t="n">
        <v>43945</v>
      </c>
      <c r="D2795" s="2" t="s">
        <v>73</v>
      </c>
      <c r="E2795" s="2" t="s">
        <v>2</v>
      </c>
      <c r="F2795" s="2" t="n">
        <v>0</v>
      </c>
      <c r="G2795" s="2" t="s">
        <v>3</v>
      </c>
    </row>
    <row r="2796" customFormat="false" ht="12.8" hidden="false" customHeight="false" outlineLevel="0" collapsed="false">
      <c r="A2796" s="2" t="s">
        <v>0</v>
      </c>
      <c r="C2796" s="3" t="n">
        <v>43945</v>
      </c>
      <c r="D2796" s="2" t="s">
        <v>2081</v>
      </c>
      <c r="E2796" s="2" t="s">
        <v>2</v>
      </c>
      <c r="F2796" s="2" t="n">
        <v>0</v>
      </c>
      <c r="G2796" s="2" t="s">
        <v>3</v>
      </c>
    </row>
    <row r="2797" customFormat="false" ht="12.8" hidden="false" customHeight="false" outlineLevel="0" collapsed="false">
      <c r="A2797" s="2" t="s">
        <v>194</v>
      </c>
      <c r="C2797" s="3" t="n">
        <v>43946</v>
      </c>
      <c r="D2797" s="2" t="s">
        <v>87</v>
      </c>
      <c r="E2797" s="2" t="s">
        <v>2</v>
      </c>
      <c r="F2797" s="2" t="n">
        <v>2</v>
      </c>
      <c r="G2797" s="2" t="s">
        <v>328</v>
      </c>
    </row>
    <row r="2798" customFormat="false" ht="12.8" hidden="false" customHeight="false" outlineLevel="0" collapsed="false">
      <c r="A2798" s="2" t="s">
        <v>79</v>
      </c>
      <c r="B2798" s="2" t="n">
        <v>21882</v>
      </c>
      <c r="C2798" s="3" t="n">
        <v>43947</v>
      </c>
      <c r="D2798" s="2" t="s">
        <v>2137</v>
      </c>
      <c r="E2798" s="2" t="s">
        <v>2</v>
      </c>
      <c r="F2798" s="2" t="n">
        <v>0</v>
      </c>
      <c r="G2798" s="2" t="s">
        <v>3</v>
      </c>
    </row>
    <row r="2799" customFormat="false" ht="12.8" hidden="false" customHeight="false" outlineLevel="0" collapsed="false">
      <c r="A2799" s="2" t="s">
        <v>79</v>
      </c>
      <c r="B2799" s="2" t="n">
        <v>22473</v>
      </c>
      <c r="C2799" s="3" t="n">
        <v>43948</v>
      </c>
      <c r="D2799" s="2" t="s">
        <v>2138</v>
      </c>
      <c r="E2799" s="2" t="s">
        <v>2</v>
      </c>
      <c r="F2799" s="2" t="n">
        <v>0</v>
      </c>
      <c r="G2799" s="2" t="s">
        <v>3</v>
      </c>
    </row>
    <row r="2800" customFormat="false" ht="12.8" hidden="false" customHeight="false" outlineLevel="0" collapsed="false">
      <c r="A2800" s="2" t="s">
        <v>79</v>
      </c>
      <c r="B2800" s="2" t="n">
        <v>22755</v>
      </c>
      <c r="C2800" s="3" t="n">
        <v>43948</v>
      </c>
      <c r="D2800" s="2" t="s">
        <v>17</v>
      </c>
      <c r="E2800" s="2" t="s">
        <v>2</v>
      </c>
      <c r="F2800" s="2" t="n">
        <v>0</v>
      </c>
      <c r="G2800" s="2" t="s">
        <v>3</v>
      </c>
    </row>
    <row r="2801" customFormat="false" ht="12.8" hidden="false" customHeight="false" outlineLevel="0" collapsed="false">
      <c r="A2801" s="2" t="s">
        <v>79</v>
      </c>
      <c r="B2801" s="2" t="n">
        <v>24209</v>
      </c>
      <c r="C2801" s="3" t="n">
        <v>43950</v>
      </c>
      <c r="D2801" s="2" t="s">
        <v>45</v>
      </c>
      <c r="E2801" s="2" t="s">
        <v>2</v>
      </c>
      <c r="F2801" s="2" t="n">
        <v>0</v>
      </c>
      <c r="G2801" s="2" t="s">
        <v>3</v>
      </c>
    </row>
    <row r="2802" customFormat="false" ht="12.8" hidden="false" customHeight="false" outlineLevel="0" collapsed="false">
      <c r="A2802" s="2" t="s">
        <v>79</v>
      </c>
      <c r="C2802" s="3" t="n">
        <v>43950</v>
      </c>
      <c r="D2802" s="2" t="s">
        <v>65</v>
      </c>
      <c r="E2802" s="2" t="s">
        <v>2</v>
      </c>
      <c r="F2802" s="2" t="n">
        <v>0</v>
      </c>
      <c r="G2802" s="2" t="s">
        <v>3</v>
      </c>
    </row>
    <row r="2803" customFormat="false" ht="12.8" hidden="false" customHeight="false" outlineLevel="0" collapsed="false">
      <c r="A2803" s="2" t="s">
        <v>79</v>
      </c>
      <c r="B2803" s="2" t="n">
        <v>24714</v>
      </c>
      <c r="C2803" s="3" t="n">
        <v>43950</v>
      </c>
      <c r="D2803" s="2" t="s">
        <v>21</v>
      </c>
      <c r="E2803" s="2" t="s">
        <v>2</v>
      </c>
      <c r="F2803" s="2" t="n">
        <v>0</v>
      </c>
      <c r="G2803" s="2" t="s">
        <v>3</v>
      </c>
    </row>
    <row r="2804" customFormat="false" ht="12.8" hidden="false" customHeight="false" outlineLevel="0" collapsed="false">
      <c r="A2804" s="2" t="s">
        <v>151</v>
      </c>
      <c r="B2804" s="2" t="n">
        <v>25141</v>
      </c>
      <c r="C2804" s="3" t="n">
        <v>43951</v>
      </c>
      <c r="D2804" s="2" t="s">
        <v>45</v>
      </c>
      <c r="E2804" s="2" t="s">
        <v>2</v>
      </c>
      <c r="F2804" s="2" t="n">
        <v>0</v>
      </c>
      <c r="G2804" s="2" t="s">
        <v>3</v>
      </c>
    </row>
    <row r="2805" customFormat="false" ht="12.8" hidden="false" customHeight="false" outlineLevel="0" collapsed="false">
      <c r="A2805" s="2" t="s">
        <v>0</v>
      </c>
      <c r="B2805" s="2" t="n">
        <v>25287</v>
      </c>
      <c r="C2805" s="3" t="n">
        <v>43951</v>
      </c>
      <c r="D2805" s="2" t="s">
        <v>45</v>
      </c>
      <c r="E2805" s="2" t="s">
        <v>2</v>
      </c>
      <c r="F2805" s="2" t="n">
        <v>0</v>
      </c>
      <c r="G2805" s="2" t="s">
        <v>3</v>
      </c>
    </row>
    <row r="2806" customFormat="false" ht="12.8" hidden="false" customHeight="false" outlineLevel="0" collapsed="false">
      <c r="A2806" s="2" t="s">
        <v>182</v>
      </c>
      <c r="B2806" s="2" t="n">
        <v>171</v>
      </c>
      <c r="C2806" s="3" t="n">
        <v>43952</v>
      </c>
      <c r="D2806" s="2" t="s">
        <v>2139</v>
      </c>
      <c r="E2806" s="2" t="s">
        <v>2</v>
      </c>
      <c r="F2806" s="2" t="n">
        <v>0</v>
      </c>
      <c r="G2806" s="2" t="s">
        <v>3</v>
      </c>
    </row>
    <row r="2807" customFormat="false" ht="12.8" hidden="false" customHeight="false" outlineLevel="0" collapsed="false">
      <c r="A2807" s="2" t="s">
        <v>0</v>
      </c>
      <c r="B2807" s="2" t="n">
        <v>604</v>
      </c>
      <c r="C2807" s="3" t="n">
        <v>43952</v>
      </c>
      <c r="D2807" s="2" t="s">
        <v>227</v>
      </c>
      <c r="E2807" s="2" t="s">
        <v>2</v>
      </c>
      <c r="F2807" s="2" t="n">
        <v>0</v>
      </c>
      <c r="G2807" s="2" t="s">
        <v>3</v>
      </c>
    </row>
    <row r="2808" customFormat="false" ht="12.8" hidden="false" customHeight="false" outlineLevel="0" collapsed="false">
      <c r="A2808" s="2" t="s">
        <v>0</v>
      </c>
      <c r="B2808" s="2" t="n">
        <v>1333</v>
      </c>
      <c r="C2808" s="3" t="n">
        <v>43953</v>
      </c>
      <c r="D2808" s="2" t="s">
        <v>32</v>
      </c>
      <c r="E2808" s="2" t="s">
        <v>2</v>
      </c>
      <c r="F2808" s="2" t="n">
        <v>0</v>
      </c>
      <c r="G2808" s="2" t="s">
        <v>3</v>
      </c>
    </row>
    <row r="2809" customFormat="false" ht="12.8" hidden="false" customHeight="false" outlineLevel="0" collapsed="false">
      <c r="A2809" s="2" t="s">
        <v>0</v>
      </c>
      <c r="B2809" s="2" t="n">
        <v>1815</v>
      </c>
      <c r="C2809" s="3" t="n">
        <v>43954</v>
      </c>
      <c r="D2809" s="2" t="s">
        <v>2081</v>
      </c>
      <c r="E2809" s="2" t="s">
        <v>2</v>
      </c>
      <c r="F2809" s="2" t="n">
        <v>0</v>
      </c>
      <c r="G2809" s="2" t="s">
        <v>3</v>
      </c>
    </row>
    <row r="2810" customFormat="false" ht="12.8" hidden="false" customHeight="false" outlineLevel="0" collapsed="false">
      <c r="A2810" s="2" t="s">
        <v>79</v>
      </c>
      <c r="B2810" s="2" t="n">
        <v>2044</v>
      </c>
      <c r="C2810" s="3" t="n">
        <v>43954</v>
      </c>
      <c r="D2810" s="2" t="s">
        <v>21</v>
      </c>
      <c r="E2810" s="2" t="s">
        <v>2</v>
      </c>
      <c r="F2810" s="2" t="n">
        <v>0</v>
      </c>
      <c r="G2810" s="2" t="s">
        <v>3</v>
      </c>
    </row>
    <row r="2811" customFormat="false" ht="12.8" hidden="false" customHeight="false" outlineLevel="0" collapsed="false">
      <c r="A2811" s="2" t="s">
        <v>194</v>
      </c>
      <c r="C2811" s="3" t="n">
        <v>43955</v>
      </c>
      <c r="D2811" s="2" t="s">
        <v>152</v>
      </c>
      <c r="E2811" s="2" t="s">
        <v>2</v>
      </c>
      <c r="F2811" s="2" t="n">
        <v>0</v>
      </c>
      <c r="G2811" s="2" t="s">
        <v>3</v>
      </c>
    </row>
    <row r="2812" customFormat="false" ht="12.8" hidden="false" customHeight="false" outlineLevel="0" collapsed="false">
      <c r="A2812" s="2" t="s">
        <v>79</v>
      </c>
      <c r="B2812" s="2" t="n">
        <v>3677</v>
      </c>
      <c r="C2812" s="3" t="n">
        <v>43956</v>
      </c>
      <c r="D2812" s="2" t="s">
        <v>87</v>
      </c>
      <c r="E2812" s="2" t="s">
        <v>2</v>
      </c>
      <c r="F2812" s="2" t="n">
        <v>0</v>
      </c>
      <c r="G2812" s="2" t="s">
        <v>3</v>
      </c>
    </row>
    <row r="2813" customFormat="false" ht="12.8" hidden="false" customHeight="false" outlineLevel="0" collapsed="false">
      <c r="A2813" s="2" t="s">
        <v>151</v>
      </c>
      <c r="B2813" s="2" t="n">
        <v>4136</v>
      </c>
      <c r="C2813" s="3" t="n">
        <v>43956</v>
      </c>
      <c r="D2813" s="2" t="s">
        <v>7</v>
      </c>
      <c r="E2813" s="2" t="s">
        <v>8</v>
      </c>
      <c r="F2813" s="2" t="n">
        <v>1</v>
      </c>
      <c r="G2813" s="2" t="s">
        <v>1147</v>
      </c>
    </row>
    <row r="2814" customFormat="false" ht="12.8" hidden="false" customHeight="false" outlineLevel="0" collapsed="false">
      <c r="A2814" s="2" t="s">
        <v>79</v>
      </c>
      <c r="B2814" s="2" t="n">
        <v>4791</v>
      </c>
      <c r="C2814" s="3" t="n">
        <v>43957</v>
      </c>
      <c r="D2814" s="2" t="s">
        <v>775</v>
      </c>
      <c r="E2814" s="2" t="s">
        <v>8</v>
      </c>
      <c r="F2814" s="2" t="n">
        <v>1</v>
      </c>
      <c r="G2814" s="2" t="s">
        <v>776</v>
      </c>
    </row>
    <row r="2815" customFormat="false" ht="12.8" hidden="false" customHeight="false" outlineLevel="0" collapsed="false">
      <c r="A2815" s="2" t="s">
        <v>130</v>
      </c>
      <c r="B2815" s="2" t="n">
        <v>6338</v>
      </c>
      <c r="C2815" s="3" t="n">
        <v>43959</v>
      </c>
      <c r="D2815" s="2" t="s">
        <v>168</v>
      </c>
      <c r="E2815" s="2" t="s">
        <v>2</v>
      </c>
      <c r="F2815" s="2" t="n">
        <v>0</v>
      </c>
      <c r="G2815" s="2" t="s">
        <v>3</v>
      </c>
    </row>
    <row r="2816" customFormat="false" ht="12.8" hidden="false" customHeight="false" outlineLevel="0" collapsed="false">
      <c r="A2816" s="2" t="s">
        <v>160</v>
      </c>
      <c r="B2816" s="2" t="n">
        <v>8381</v>
      </c>
      <c r="C2816" s="3" t="n">
        <v>43961</v>
      </c>
      <c r="D2816" s="2" t="s">
        <v>1072</v>
      </c>
      <c r="E2816" s="2" t="s">
        <v>2</v>
      </c>
      <c r="F2816" s="2" t="n">
        <v>0</v>
      </c>
      <c r="G2816" s="2" t="s">
        <v>3</v>
      </c>
    </row>
    <row r="2817" customFormat="false" ht="12.8" hidden="false" customHeight="false" outlineLevel="0" collapsed="false">
      <c r="A2817" s="2" t="s">
        <v>160</v>
      </c>
      <c r="B2817" s="2" t="n">
        <v>8482</v>
      </c>
      <c r="C2817" s="3" t="n">
        <v>43961</v>
      </c>
      <c r="D2817" s="2" t="s">
        <v>13</v>
      </c>
      <c r="E2817" s="2" t="s">
        <v>2</v>
      </c>
      <c r="F2817" s="2" t="n">
        <v>0</v>
      </c>
      <c r="G2817" s="2" t="s">
        <v>3</v>
      </c>
    </row>
    <row r="2818" customFormat="false" ht="12.8" hidden="false" customHeight="false" outlineLevel="0" collapsed="false">
      <c r="A2818" s="2" t="s">
        <v>182</v>
      </c>
      <c r="B2818" s="2" t="n">
        <v>9280</v>
      </c>
      <c r="C2818" s="3" t="n">
        <v>43963</v>
      </c>
      <c r="D2818" s="2" t="s">
        <v>2140</v>
      </c>
      <c r="E2818" s="2" t="s">
        <v>2</v>
      </c>
      <c r="F2818" s="2" t="n">
        <v>0</v>
      </c>
      <c r="G2818" s="2" t="s">
        <v>3</v>
      </c>
    </row>
    <row r="2819" customFormat="false" ht="12.8" hidden="false" customHeight="false" outlineLevel="0" collapsed="false">
      <c r="A2819" s="2" t="s">
        <v>79</v>
      </c>
      <c r="B2819" s="2" t="n">
        <v>11885</v>
      </c>
      <c r="C2819" s="3" t="n">
        <v>43965</v>
      </c>
      <c r="D2819" s="2" t="s">
        <v>168</v>
      </c>
      <c r="E2819" s="2" t="s">
        <v>2</v>
      </c>
      <c r="F2819" s="2" t="n">
        <v>0</v>
      </c>
      <c r="G2819" s="2" t="s">
        <v>3</v>
      </c>
    </row>
    <row r="2820" customFormat="false" ht="12.8" hidden="false" customHeight="false" outlineLevel="0" collapsed="false">
      <c r="A2820" s="2" t="s">
        <v>130</v>
      </c>
      <c r="B2820" s="2" t="n">
        <v>11881</v>
      </c>
      <c r="C2820" s="3" t="n">
        <v>43965</v>
      </c>
      <c r="D2820" s="2" t="s">
        <v>767</v>
      </c>
      <c r="E2820" s="2" t="s">
        <v>2</v>
      </c>
      <c r="F2820" s="2" t="n">
        <v>0</v>
      </c>
      <c r="G2820" s="2" t="s">
        <v>3</v>
      </c>
    </row>
    <row r="2821" customFormat="false" ht="12.8" hidden="false" customHeight="false" outlineLevel="0" collapsed="false">
      <c r="A2821" s="2" t="s">
        <v>130</v>
      </c>
      <c r="B2821" s="2" t="n">
        <v>11072</v>
      </c>
      <c r="C2821" s="3" t="n">
        <v>43966</v>
      </c>
      <c r="D2821" s="2" t="s">
        <v>21</v>
      </c>
      <c r="E2821" s="2" t="s">
        <v>2</v>
      </c>
      <c r="F2821" s="2" t="n">
        <v>0</v>
      </c>
      <c r="G2821" s="2" t="s">
        <v>3</v>
      </c>
    </row>
    <row r="2822" customFormat="false" ht="12.8" hidden="false" customHeight="false" outlineLevel="0" collapsed="false">
      <c r="A2822" s="2" t="s">
        <v>194</v>
      </c>
      <c r="B2822" s="2" t="n">
        <v>12833</v>
      </c>
      <c r="C2822" s="3" t="n">
        <v>43966</v>
      </c>
      <c r="D2822" s="2" t="s">
        <v>21</v>
      </c>
      <c r="E2822" s="2" t="s">
        <v>2</v>
      </c>
      <c r="F2822" s="2" t="n">
        <v>0</v>
      </c>
      <c r="G2822" s="2" t="s">
        <v>3</v>
      </c>
    </row>
    <row r="2823" customFormat="false" ht="12.8" hidden="false" customHeight="false" outlineLevel="0" collapsed="false">
      <c r="A2823" s="2" t="s">
        <v>112</v>
      </c>
      <c r="B2823" s="2" t="n">
        <v>13275</v>
      </c>
      <c r="C2823" s="3" t="n">
        <v>43967</v>
      </c>
      <c r="D2823" s="2" t="s">
        <v>2138</v>
      </c>
      <c r="E2823" s="2" t="s">
        <v>2</v>
      </c>
      <c r="F2823" s="2" t="n">
        <v>0</v>
      </c>
      <c r="G2823" s="2" t="s">
        <v>3</v>
      </c>
    </row>
    <row r="2824" customFormat="false" ht="12.8" hidden="false" customHeight="false" outlineLevel="0" collapsed="false">
      <c r="A2824" s="2" t="s">
        <v>182</v>
      </c>
      <c r="B2824" s="2" t="n">
        <v>13425</v>
      </c>
      <c r="C2824" s="3" t="n">
        <v>43967</v>
      </c>
      <c r="D2824" s="2" t="s">
        <v>9</v>
      </c>
      <c r="E2824" s="2" t="s">
        <v>2</v>
      </c>
      <c r="F2824" s="2" t="n">
        <v>0</v>
      </c>
      <c r="G2824" s="2" t="s">
        <v>3</v>
      </c>
    </row>
    <row r="2825" customFormat="false" ht="12.8" hidden="false" customHeight="false" outlineLevel="0" collapsed="false">
      <c r="A2825" s="2" t="s">
        <v>130</v>
      </c>
      <c r="B2825" s="2" t="n">
        <v>13686</v>
      </c>
      <c r="C2825" s="3" t="n">
        <v>43968</v>
      </c>
      <c r="D2825" s="2" t="s">
        <v>9</v>
      </c>
      <c r="E2825" s="2" t="s">
        <v>2</v>
      </c>
      <c r="F2825" s="2" t="n">
        <v>0</v>
      </c>
      <c r="G2825" s="2" t="s">
        <v>3</v>
      </c>
    </row>
    <row r="2826" customFormat="false" ht="12.8" hidden="false" customHeight="false" outlineLevel="0" collapsed="false">
      <c r="A2826" s="2" t="s">
        <v>151</v>
      </c>
      <c r="B2826" s="2" t="n">
        <v>15768</v>
      </c>
      <c r="C2826" s="3" t="n">
        <v>43970</v>
      </c>
      <c r="D2826" s="2" t="s">
        <v>17</v>
      </c>
      <c r="E2826" s="2" t="s">
        <v>2</v>
      </c>
      <c r="F2826" s="2" t="n">
        <v>0</v>
      </c>
      <c r="G2826" s="2" t="s">
        <v>3</v>
      </c>
    </row>
    <row r="2827" customFormat="false" ht="12.8" hidden="false" customHeight="false" outlineLevel="0" collapsed="false">
      <c r="A2827" s="2" t="s">
        <v>130</v>
      </c>
      <c r="B2827" s="2" t="n">
        <v>15979</v>
      </c>
      <c r="C2827" s="3" t="n">
        <v>43970</v>
      </c>
      <c r="D2827" s="2" t="s">
        <v>2141</v>
      </c>
      <c r="E2827" s="2" t="s">
        <v>2</v>
      </c>
      <c r="F2827" s="2" t="n">
        <v>0</v>
      </c>
      <c r="G2827" s="2" t="s">
        <v>3</v>
      </c>
    </row>
    <row r="2828" customFormat="false" ht="12.8" hidden="false" customHeight="false" outlineLevel="0" collapsed="false">
      <c r="A2828" s="2" t="s">
        <v>130</v>
      </c>
      <c r="B2828" s="2" t="n">
        <v>17530</v>
      </c>
      <c r="C2828" s="3" t="n">
        <v>43973</v>
      </c>
      <c r="D2828" s="2" t="s">
        <v>14</v>
      </c>
      <c r="E2828" s="2" t="s">
        <v>2</v>
      </c>
      <c r="F2828" s="2" t="n">
        <v>0</v>
      </c>
      <c r="G2828" s="2" t="s">
        <v>3</v>
      </c>
    </row>
    <row r="2829" customFormat="false" ht="12.8" hidden="false" customHeight="false" outlineLevel="0" collapsed="false">
      <c r="A2829" s="2" t="s">
        <v>182</v>
      </c>
      <c r="B2829" s="2" t="n">
        <v>20879</v>
      </c>
      <c r="C2829" s="3" t="n">
        <v>43976</v>
      </c>
      <c r="D2829" s="2" t="s">
        <v>57</v>
      </c>
      <c r="E2829" s="2" t="s">
        <v>2</v>
      </c>
      <c r="F2829" s="2" t="n">
        <v>0</v>
      </c>
      <c r="G2829" s="2" t="s">
        <v>3</v>
      </c>
    </row>
    <row r="2830" customFormat="false" ht="12.8" hidden="false" customHeight="false" outlineLevel="0" collapsed="false">
      <c r="A2830" s="2" t="s">
        <v>182</v>
      </c>
      <c r="B2830" s="2" t="n">
        <v>22924</v>
      </c>
      <c r="C2830" s="3" t="n">
        <v>43978</v>
      </c>
      <c r="D2830" s="2" t="s">
        <v>21</v>
      </c>
      <c r="E2830" s="2" t="s">
        <v>2</v>
      </c>
      <c r="F2830" s="2" t="n">
        <v>0</v>
      </c>
      <c r="G2830" s="2" t="s">
        <v>3</v>
      </c>
    </row>
    <row r="2831" customFormat="false" ht="12.8" hidden="false" customHeight="false" outlineLevel="0" collapsed="false">
      <c r="A2831" s="2" t="s">
        <v>151</v>
      </c>
      <c r="C2831" s="3" t="n">
        <v>43979</v>
      </c>
      <c r="D2831" s="2" t="s">
        <v>56</v>
      </c>
      <c r="E2831" s="2" t="s">
        <v>83</v>
      </c>
      <c r="F2831" s="2" t="s">
        <v>83</v>
      </c>
      <c r="G2831" s="2" t="s">
        <v>83</v>
      </c>
    </row>
    <row r="2832" customFormat="false" ht="12.8" hidden="false" customHeight="false" outlineLevel="0" collapsed="false">
      <c r="A2832" s="2" t="s">
        <v>151</v>
      </c>
      <c r="B2832" s="2" t="n">
        <v>24183</v>
      </c>
      <c r="C2832" s="3" t="n">
        <v>43980</v>
      </c>
      <c r="D2832" s="2" t="s">
        <v>56</v>
      </c>
      <c r="E2832" s="2" t="s">
        <v>8</v>
      </c>
      <c r="F2832" s="2" t="s">
        <v>83</v>
      </c>
      <c r="G2832" s="2" t="s">
        <v>83</v>
      </c>
    </row>
    <row r="2833" customFormat="false" ht="12.8" hidden="false" customHeight="false" outlineLevel="0" collapsed="false">
      <c r="A2833" s="2" t="s">
        <v>151</v>
      </c>
      <c r="B2833" s="2" t="n">
        <v>21414</v>
      </c>
      <c r="C2833" s="3" t="n">
        <v>43980</v>
      </c>
      <c r="E2833" s="2" t="s">
        <v>8</v>
      </c>
      <c r="F2833" s="2" t="n">
        <v>2</v>
      </c>
      <c r="G2833" s="2" t="s">
        <v>442</v>
      </c>
    </row>
    <row r="2834" customFormat="false" ht="12.8" hidden="false" customHeight="false" outlineLevel="0" collapsed="false">
      <c r="A2834" s="2" t="s">
        <v>79</v>
      </c>
      <c r="B2834" s="2" t="n">
        <v>24697</v>
      </c>
      <c r="C2834" s="3" t="n">
        <v>43980</v>
      </c>
      <c r="D2834" s="2" t="s">
        <v>1491</v>
      </c>
      <c r="E2834" s="2" t="s">
        <v>8</v>
      </c>
      <c r="F2834" s="2" t="n">
        <v>1</v>
      </c>
      <c r="G2834" s="2" t="s">
        <v>288</v>
      </c>
    </row>
    <row r="2835" customFormat="false" ht="12.8" hidden="false" customHeight="false" outlineLevel="0" collapsed="false">
      <c r="A2835" s="2" t="s">
        <v>151</v>
      </c>
      <c r="B2835" s="2" t="n">
        <v>24696</v>
      </c>
      <c r="C2835" s="3" t="n">
        <v>43980</v>
      </c>
      <c r="D2835" s="2" t="s">
        <v>2142</v>
      </c>
      <c r="E2835" s="2" t="s">
        <v>8</v>
      </c>
      <c r="F2835" s="2" t="n">
        <v>0</v>
      </c>
      <c r="G2835" s="2" t="s">
        <v>3</v>
      </c>
    </row>
    <row r="2836" customFormat="false" ht="12.8" hidden="false" customHeight="false" outlineLevel="0" collapsed="false">
      <c r="A2836" s="2" t="s">
        <v>151</v>
      </c>
      <c r="B2836" s="2" t="n">
        <v>26679</v>
      </c>
      <c r="C2836" s="3" t="n">
        <v>43982</v>
      </c>
      <c r="D2836" s="2" t="s">
        <v>1527</v>
      </c>
      <c r="E2836" s="2" t="s">
        <v>8</v>
      </c>
      <c r="F2836" s="2" t="n">
        <v>1</v>
      </c>
      <c r="G2836" s="2" t="s">
        <v>1528</v>
      </c>
    </row>
    <row r="2837" customFormat="false" ht="12.8" hidden="false" customHeight="false" outlineLevel="0" collapsed="false">
      <c r="A2837" s="2" t="s">
        <v>151</v>
      </c>
      <c r="C2837" s="3" t="n">
        <v>43983</v>
      </c>
      <c r="D2837" s="2" t="s">
        <v>141</v>
      </c>
      <c r="E2837" s="2" t="s">
        <v>8</v>
      </c>
      <c r="F2837" s="2" t="n">
        <v>0</v>
      </c>
      <c r="G2837" s="2" t="s">
        <v>3</v>
      </c>
    </row>
    <row r="2838" customFormat="false" ht="12.8" hidden="false" customHeight="false" outlineLevel="0" collapsed="false">
      <c r="A2838" s="2" t="s">
        <v>182</v>
      </c>
      <c r="B2838" s="2" t="n">
        <v>1204</v>
      </c>
      <c r="C2838" s="3" t="n">
        <v>43984</v>
      </c>
      <c r="D2838" s="2" t="s">
        <v>2143</v>
      </c>
      <c r="E2838" s="2" t="s">
        <v>2</v>
      </c>
      <c r="F2838" s="2" t="n">
        <v>0</v>
      </c>
      <c r="G2838" s="2" t="s">
        <v>3</v>
      </c>
    </row>
    <row r="2839" customFormat="false" ht="12.8" hidden="false" customHeight="false" outlineLevel="0" collapsed="false">
      <c r="A2839" s="2" t="s">
        <v>79</v>
      </c>
      <c r="B2839" s="2" t="n">
        <v>1396</v>
      </c>
      <c r="C2839" s="3" t="n">
        <v>43984</v>
      </c>
      <c r="D2839" s="2" t="s">
        <v>17</v>
      </c>
      <c r="E2839" s="2" t="s">
        <v>2</v>
      </c>
      <c r="F2839" s="2" t="n">
        <v>0</v>
      </c>
      <c r="G2839" s="2" t="s">
        <v>3</v>
      </c>
    </row>
    <row r="2840" customFormat="false" ht="12.8" hidden="false" customHeight="false" outlineLevel="0" collapsed="false">
      <c r="A2840" s="2" t="s">
        <v>79</v>
      </c>
      <c r="B2840" s="2" t="n">
        <v>4140</v>
      </c>
      <c r="C2840" s="3" t="n">
        <v>43987</v>
      </c>
      <c r="D2840" s="2" t="s">
        <v>22</v>
      </c>
      <c r="E2840" s="2" t="s">
        <v>2</v>
      </c>
      <c r="F2840" s="2" t="n">
        <v>0</v>
      </c>
      <c r="G2840" s="2" t="s">
        <v>3</v>
      </c>
    </row>
    <row r="2841" customFormat="false" ht="12.8" hidden="false" customHeight="false" outlineLevel="0" collapsed="false">
      <c r="A2841" s="2" t="s">
        <v>151</v>
      </c>
      <c r="C2841" s="3" t="n">
        <v>44051</v>
      </c>
      <c r="D2841" s="2" t="s">
        <v>87</v>
      </c>
      <c r="E2841" s="2" t="s">
        <v>2</v>
      </c>
      <c r="F2841" s="2" t="n">
        <v>0</v>
      </c>
      <c r="G2841" s="2" t="s">
        <v>3</v>
      </c>
    </row>
    <row r="2842" customFormat="false" ht="12.8" hidden="false" customHeight="false" outlineLevel="0" collapsed="false">
      <c r="A2842" s="2" t="s">
        <v>151</v>
      </c>
      <c r="B2842" s="2" t="n">
        <v>7378</v>
      </c>
      <c r="C2842" s="3" t="n">
        <v>43992</v>
      </c>
      <c r="D2842" s="2" t="s">
        <v>87</v>
      </c>
      <c r="E2842" s="2" t="s">
        <v>2</v>
      </c>
      <c r="F2842" s="2" t="n">
        <v>0</v>
      </c>
      <c r="G2842" s="2" t="s">
        <v>3</v>
      </c>
    </row>
    <row r="2843" customFormat="false" ht="12.8" hidden="false" customHeight="false" outlineLevel="0" collapsed="false">
      <c r="A2843" s="2" t="s">
        <v>130</v>
      </c>
      <c r="B2843" s="2" t="n">
        <v>8320</v>
      </c>
      <c r="C2843" s="3" t="n">
        <v>43992</v>
      </c>
      <c r="D2843" s="2" t="s">
        <v>84</v>
      </c>
      <c r="E2843" s="2" t="s">
        <v>2</v>
      </c>
      <c r="F2843" s="2" t="n">
        <v>0</v>
      </c>
      <c r="G2843" s="2" t="s">
        <v>3</v>
      </c>
    </row>
    <row r="2844" customFormat="false" ht="12.8" hidden="false" customHeight="false" outlineLevel="0" collapsed="false">
      <c r="A2844" s="2" t="s">
        <v>160</v>
      </c>
      <c r="B2844" s="2" t="n">
        <v>9105</v>
      </c>
      <c r="C2844" s="3" t="n">
        <v>43993</v>
      </c>
      <c r="D2844" s="2" t="s">
        <v>21</v>
      </c>
      <c r="E2844" s="2" t="s">
        <v>2</v>
      </c>
      <c r="F2844" s="2" t="n">
        <v>0</v>
      </c>
      <c r="G2844" s="2" t="s">
        <v>3</v>
      </c>
    </row>
    <row r="2845" customFormat="false" ht="12.8" hidden="false" customHeight="false" outlineLevel="0" collapsed="false">
      <c r="A2845" s="2" t="s">
        <v>182</v>
      </c>
      <c r="B2845" s="2" t="n">
        <v>9170</v>
      </c>
      <c r="C2845" s="3" t="n">
        <v>43993</v>
      </c>
      <c r="D2845" s="2" t="s">
        <v>19</v>
      </c>
      <c r="E2845" s="2" t="s">
        <v>2</v>
      </c>
      <c r="F2845" s="2" t="n">
        <v>0</v>
      </c>
      <c r="G2845" s="2" t="s">
        <v>3</v>
      </c>
    </row>
    <row r="2846" customFormat="false" ht="12.8" hidden="false" customHeight="false" outlineLevel="0" collapsed="false">
      <c r="A2846" s="2" t="s">
        <v>130</v>
      </c>
      <c r="B2846" s="2" t="n">
        <v>8831</v>
      </c>
      <c r="C2846" s="3" t="n">
        <v>43994</v>
      </c>
      <c r="D2846" s="2" t="s">
        <v>122</v>
      </c>
      <c r="E2846" s="2" t="s">
        <v>2</v>
      </c>
      <c r="F2846" s="2" t="n">
        <v>0</v>
      </c>
      <c r="G2846" s="2" t="s">
        <v>3</v>
      </c>
    </row>
    <row r="2847" customFormat="false" ht="12.8" hidden="false" customHeight="false" outlineLevel="0" collapsed="false">
      <c r="A2847" s="2" t="s">
        <v>79</v>
      </c>
      <c r="B2847" s="2" t="n">
        <v>9874</v>
      </c>
      <c r="C2847" s="3" t="n">
        <v>43994</v>
      </c>
      <c r="D2847" s="2" t="s">
        <v>17</v>
      </c>
      <c r="E2847" s="2" t="s">
        <v>2</v>
      </c>
      <c r="F2847" s="2" t="n">
        <v>0</v>
      </c>
      <c r="G2847" s="2" t="s">
        <v>3</v>
      </c>
    </row>
    <row r="2848" customFormat="false" ht="12.8" hidden="false" customHeight="false" outlineLevel="0" collapsed="false">
      <c r="A2848" s="2" t="s">
        <v>130</v>
      </c>
      <c r="B2848" s="2" t="n">
        <v>10485</v>
      </c>
      <c r="C2848" s="3" t="n">
        <v>43995</v>
      </c>
      <c r="D2848" s="2" t="s">
        <v>21</v>
      </c>
      <c r="E2848" s="2" t="s">
        <v>2</v>
      </c>
      <c r="F2848" s="2" t="n">
        <v>0</v>
      </c>
      <c r="G2848" s="2" t="s">
        <v>3</v>
      </c>
    </row>
    <row r="2849" customFormat="false" ht="12.8" hidden="false" customHeight="false" outlineLevel="0" collapsed="false">
      <c r="A2849" s="2" t="s">
        <v>79</v>
      </c>
      <c r="B2849" s="2" t="n">
        <v>10541</v>
      </c>
      <c r="C2849" s="3" t="n">
        <v>43995</v>
      </c>
      <c r="D2849" s="2" t="s">
        <v>21</v>
      </c>
      <c r="E2849" s="2" t="s">
        <v>2</v>
      </c>
      <c r="F2849" s="2" t="n">
        <v>0</v>
      </c>
      <c r="G2849" s="2" t="s">
        <v>3</v>
      </c>
    </row>
    <row r="2850" customFormat="false" ht="12.8" hidden="false" customHeight="false" outlineLevel="0" collapsed="false">
      <c r="A2850" s="2" t="s">
        <v>182</v>
      </c>
      <c r="B2850" s="2" t="n">
        <v>10550</v>
      </c>
      <c r="C2850" s="3" t="n">
        <v>43995</v>
      </c>
      <c r="D2850" s="2" t="s">
        <v>2144</v>
      </c>
      <c r="E2850" s="2" t="s">
        <v>2</v>
      </c>
      <c r="F2850" s="2" t="n">
        <v>0</v>
      </c>
      <c r="G2850" s="2" t="s">
        <v>3</v>
      </c>
    </row>
    <row r="2851" customFormat="false" ht="12.8" hidden="false" customHeight="false" outlineLevel="0" collapsed="false">
      <c r="A2851" s="2" t="s">
        <v>0</v>
      </c>
      <c r="C2851" s="3" t="n">
        <v>43995</v>
      </c>
      <c r="D2851" s="2" t="s">
        <v>17</v>
      </c>
      <c r="E2851" s="2" t="s">
        <v>2</v>
      </c>
      <c r="F2851" s="2" t="n">
        <v>0</v>
      </c>
      <c r="G2851" s="2" t="s">
        <v>3</v>
      </c>
    </row>
    <row r="2852" customFormat="false" ht="12.8" hidden="false" customHeight="false" outlineLevel="0" collapsed="false">
      <c r="A2852" s="2" t="s">
        <v>194</v>
      </c>
      <c r="B2852" s="2" t="n">
        <v>11153</v>
      </c>
      <c r="C2852" s="3" t="n">
        <v>43995</v>
      </c>
      <c r="D2852" s="2" t="s">
        <v>90</v>
      </c>
      <c r="E2852" s="2" t="s">
        <v>8</v>
      </c>
      <c r="F2852" s="2" t="n">
        <v>1</v>
      </c>
      <c r="G2852" s="2" t="s">
        <v>944</v>
      </c>
    </row>
    <row r="2853" customFormat="false" ht="12.8" hidden="false" customHeight="false" outlineLevel="0" collapsed="false">
      <c r="A2853" s="2" t="s">
        <v>130</v>
      </c>
      <c r="B2853" s="2" t="n">
        <v>10854</v>
      </c>
      <c r="C2853" s="3" t="n">
        <v>43996</v>
      </c>
      <c r="D2853" s="2" t="s">
        <v>87</v>
      </c>
      <c r="E2853" s="2" t="s">
        <v>2</v>
      </c>
      <c r="F2853" s="2" t="s">
        <v>83</v>
      </c>
      <c r="G2853" s="2" t="s">
        <v>83</v>
      </c>
    </row>
    <row r="2854" customFormat="false" ht="12.8" hidden="false" customHeight="false" outlineLevel="0" collapsed="false">
      <c r="A2854" s="2" t="s">
        <v>194</v>
      </c>
      <c r="B2854" s="2" t="n">
        <v>11413</v>
      </c>
      <c r="C2854" s="3" t="n">
        <v>43996</v>
      </c>
      <c r="D2854" s="2" t="s">
        <v>22</v>
      </c>
      <c r="E2854" s="2" t="s">
        <v>2</v>
      </c>
      <c r="F2854" s="2" t="n">
        <v>0</v>
      </c>
      <c r="G2854" s="2" t="n">
        <v>0</v>
      </c>
    </row>
    <row r="2855" customFormat="false" ht="12.8" hidden="false" customHeight="false" outlineLevel="0" collapsed="false">
      <c r="A2855" s="2" t="s">
        <v>130</v>
      </c>
      <c r="B2855" s="2" t="n">
        <v>11414</v>
      </c>
      <c r="C2855" s="3" t="n">
        <v>43996</v>
      </c>
      <c r="D2855" s="2" t="s">
        <v>31</v>
      </c>
      <c r="E2855" s="2" t="s">
        <v>2</v>
      </c>
      <c r="F2855" s="2" t="n">
        <v>0</v>
      </c>
      <c r="G2855" s="2" t="n">
        <v>0</v>
      </c>
    </row>
    <row r="2856" customFormat="false" ht="12.8" hidden="false" customHeight="false" outlineLevel="0" collapsed="false">
      <c r="A2856" s="2" t="s">
        <v>130</v>
      </c>
      <c r="B2856" s="2" t="n">
        <v>11672</v>
      </c>
      <c r="C2856" s="3" t="n">
        <v>43996</v>
      </c>
      <c r="D2856" s="2" t="s">
        <v>1068</v>
      </c>
      <c r="E2856" s="2" t="s">
        <v>2</v>
      </c>
      <c r="F2856" s="2" t="n">
        <v>0</v>
      </c>
      <c r="G2856" s="2" t="n">
        <v>0</v>
      </c>
    </row>
    <row r="2857" customFormat="false" ht="12.8" hidden="false" customHeight="false" outlineLevel="0" collapsed="false">
      <c r="A2857" s="2" t="s">
        <v>160</v>
      </c>
      <c r="B2857" s="2" t="n">
        <v>12139</v>
      </c>
      <c r="C2857" s="3" t="n">
        <v>43997</v>
      </c>
      <c r="D2857" s="2" t="s">
        <v>84</v>
      </c>
      <c r="E2857" s="2" t="s">
        <v>2</v>
      </c>
      <c r="F2857" s="2" t="n">
        <v>0</v>
      </c>
      <c r="G2857" s="2" t="n">
        <v>0</v>
      </c>
    </row>
    <row r="2858" customFormat="false" ht="12.8" hidden="false" customHeight="false" outlineLevel="0" collapsed="false">
      <c r="A2858" s="2" t="s">
        <v>194</v>
      </c>
      <c r="B2858" s="2" t="n">
        <v>12150</v>
      </c>
      <c r="C2858" s="3" t="n">
        <v>43997</v>
      </c>
      <c r="D2858" s="2" t="s">
        <v>71</v>
      </c>
      <c r="E2858" s="2" t="s">
        <v>2</v>
      </c>
      <c r="F2858" s="2" t="n">
        <v>0</v>
      </c>
      <c r="G2858" s="2" t="n">
        <v>0</v>
      </c>
    </row>
    <row r="2859" customFormat="false" ht="12.8" hidden="false" customHeight="false" outlineLevel="0" collapsed="false">
      <c r="A2859" s="2" t="s">
        <v>160</v>
      </c>
      <c r="B2859" s="2" t="n">
        <v>13070</v>
      </c>
      <c r="C2859" s="3" t="n">
        <v>43998</v>
      </c>
      <c r="D2859" s="2" t="s">
        <v>12</v>
      </c>
      <c r="E2859" s="2" t="s">
        <v>2</v>
      </c>
      <c r="F2859" s="2" t="n">
        <v>0</v>
      </c>
      <c r="G2859" s="2" t="n">
        <v>0</v>
      </c>
    </row>
    <row r="2860" customFormat="false" ht="12.8" hidden="false" customHeight="false" outlineLevel="0" collapsed="false">
      <c r="A2860" s="2" t="s">
        <v>182</v>
      </c>
      <c r="B2860" s="2" t="n">
        <v>13375</v>
      </c>
      <c r="C2860" s="3" t="n">
        <v>43998</v>
      </c>
      <c r="D2860" s="2" t="s">
        <v>1550</v>
      </c>
      <c r="E2860" s="2" t="s">
        <v>2</v>
      </c>
      <c r="F2860" s="2" t="n">
        <v>0</v>
      </c>
      <c r="G2860" s="2" t="n">
        <v>0</v>
      </c>
    </row>
    <row r="2861" customFormat="false" ht="12.8" hidden="false" customHeight="false" outlineLevel="0" collapsed="false">
      <c r="A2861" s="2" t="s">
        <v>130</v>
      </c>
      <c r="B2861" s="2" t="n">
        <v>14056</v>
      </c>
      <c r="C2861" s="3" t="n">
        <v>43999</v>
      </c>
      <c r="D2861" s="2" t="s">
        <v>19</v>
      </c>
      <c r="E2861" s="2" t="s">
        <v>2</v>
      </c>
      <c r="F2861" s="2" t="n">
        <v>0</v>
      </c>
      <c r="G2861" s="2" t="n">
        <v>0</v>
      </c>
    </row>
    <row r="2862" customFormat="false" ht="12.8" hidden="false" customHeight="false" outlineLevel="0" collapsed="false">
      <c r="A2862" s="2" t="s">
        <v>0</v>
      </c>
      <c r="B2862" s="2" t="n">
        <v>14292</v>
      </c>
      <c r="C2862" s="3" t="n">
        <v>43999</v>
      </c>
      <c r="D2862" s="2" t="s">
        <v>17</v>
      </c>
      <c r="E2862" s="2" t="s">
        <v>2</v>
      </c>
      <c r="F2862" s="2" t="n">
        <v>0</v>
      </c>
      <c r="G2862" s="2" t="n">
        <v>0</v>
      </c>
    </row>
    <row r="2863" customFormat="false" ht="12.8" hidden="false" customHeight="false" outlineLevel="0" collapsed="false">
      <c r="A2863" s="2" t="s">
        <v>79</v>
      </c>
      <c r="B2863" s="2" t="n">
        <v>14340</v>
      </c>
      <c r="C2863" s="3" t="n">
        <v>43999</v>
      </c>
      <c r="D2863" s="2" t="s">
        <v>21</v>
      </c>
      <c r="E2863" s="2" t="s">
        <v>2</v>
      </c>
      <c r="F2863" s="2" t="n">
        <v>0</v>
      </c>
      <c r="G2863" s="2" t="n">
        <v>0</v>
      </c>
    </row>
    <row r="2864" customFormat="false" ht="12.8" hidden="false" customHeight="false" outlineLevel="0" collapsed="false">
      <c r="A2864" s="2" t="s">
        <v>0</v>
      </c>
      <c r="B2864" s="2" t="n">
        <v>14413</v>
      </c>
      <c r="C2864" s="3" t="n">
        <v>43999</v>
      </c>
      <c r="D2864" s="2" t="s">
        <v>13</v>
      </c>
      <c r="E2864" s="2" t="s">
        <v>2</v>
      </c>
      <c r="F2864" s="2" t="n">
        <v>0</v>
      </c>
      <c r="G2864" s="2" t="n">
        <v>0</v>
      </c>
    </row>
    <row r="2865" customFormat="false" ht="12.8" hidden="false" customHeight="false" outlineLevel="0" collapsed="false">
      <c r="A2865" s="2" t="s">
        <v>0</v>
      </c>
      <c r="B2865" s="2" t="n">
        <v>15316</v>
      </c>
      <c r="C2865" s="3" t="n">
        <v>44000</v>
      </c>
      <c r="D2865" s="2" t="s">
        <v>24</v>
      </c>
      <c r="E2865" s="2" t="s">
        <v>2</v>
      </c>
      <c r="F2865" s="2" t="n">
        <v>0</v>
      </c>
      <c r="G2865" s="2" t="n">
        <v>0</v>
      </c>
    </row>
    <row r="2866" customFormat="false" ht="12.8" hidden="false" customHeight="false" outlineLevel="0" collapsed="false">
      <c r="A2866" s="2" t="s">
        <v>0</v>
      </c>
      <c r="B2866" s="2" t="n">
        <v>15754</v>
      </c>
      <c r="C2866" s="3" t="n">
        <v>44001</v>
      </c>
      <c r="D2866" s="2" t="s">
        <v>17</v>
      </c>
      <c r="E2866" s="2" t="s">
        <v>2</v>
      </c>
      <c r="F2866" s="2" t="n">
        <v>0</v>
      </c>
      <c r="G2866" s="2" t="n">
        <v>0</v>
      </c>
    </row>
    <row r="2867" customFormat="false" ht="12.8" hidden="false" customHeight="false" outlineLevel="0" collapsed="false">
      <c r="A2867" s="2" t="s">
        <v>0</v>
      </c>
      <c r="B2867" s="2" t="n">
        <v>16134</v>
      </c>
      <c r="C2867" s="3" t="n">
        <v>44001</v>
      </c>
      <c r="D2867" s="2" t="s">
        <v>19</v>
      </c>
      <c r="E2867" s="2" t="s">
        <v>2</v>
      </c>
      <c r="F2867" s="2" t="n">
        <v>0</v>
      </c>
      <c r="G2867" s="2" t="n">
        <v>0</v>
      </c>
    </row>
    <row r="2868" customFormat="false" ht="12.8" hidden="false" customHeight="false" outlineLevel="0" collapsed="false">
      <c r="A2868" s="2" t="s">
        <v>160</v>
      </c>
      <c r="B2868" s="2" t="n">
        <v>16624</v>
      </c>
      <c r="C2868" s="3" t="n">
        <v>44002</v>
      </c>
      <c r="D2868" s="2" t="s">
        <v>21</v>
      </c>
      <c r="E2868" s="2" t="s">
        <v>2</v>
      </c>
      <c r="F2868" s="2" t="n">
        <v>0</v>
      </c>
      <c r="G2868" s="2" t="n">
        <v>0</v>
      </c>
    </row>
    <row r="2869" customFormat="false" ht="12.8" hidden="false" customHeight="false" outlineLevel="0" collapsed="false">
      <c r="A2869" s="2" t="s">
        <v>112</v>
      </c>
      <c r="B2869" s="2" t="n">
        <v>16634</v>
      </c>
      <c r="C2869" s="3" t="n">
        <v>44002</v>
      </c>
      <c r="D2869" s="2" t="s">
        <v>19</v>
      </c>
      <c r="E2869" s="2" t="s">
        <v>2</v>
      </c>
      <c r="F2869" s="2" t="n">
        <v>0</v>
      </c>
      <c r="G2869" s="2" t="n">
        <v>0</v>
      </c>
    </row>
    <row r="2870" customFormat="false" ht="12.8" hidden="false" customHeight="false" outlineLevel="0" collapsed="false">
      <c r="A2870" s="2" t="s">
        <v>160</v>
      </c>
      <c r="B2870" s="2" t="n">
        <v>16843</v>
      </c>
      <c r="C2870" s="3" t="n">
        <v>44002</v>
      </c>
      <c r="D2870" s="2" t="s">
        <v>13</v>
      </c>
      <c r="E2870" s="2" t="s">
        <v>2</v>
      </c>
      <c r="F2870" s="2" t="n">
        <v>0</v>
      </c>
      <c r="G2870" s="2" t="n">
        <v>0</v>
      </c>
    </row>
    <row r="2871" customFormat="false" ht="12.8" hidden="false" customHeight="false" outlineLevel="0" collapsed="false">
      <c r="A2871" s="2" t="s">
        <v>160</v>
      </c>
      <c r="B2871" s="2" t="n">
        <v>16850</v>
      </c>
      <c r="C2871" s="3" t="n">
        <v>44002</v>
      </c>
      <c r="D2871" s="2" t="s">
        <v>21</v>
      </c>
      <c r="E2871" s="2" t="s">
        <v>2</v>
      </c>
      <c r="F2871" s="2" t="n">
        <v>0</v>
      </c>
      <c r="G2871" s="2" t="n">
        <v>0</v>
      </c>
    </row>
    <row r="2872" customFormat="false" ht="12.8" hidden="false" customHeight="false" outlineLevel="0" collapsed="false">
      <c r="A2872" s="2" t="s">
        <v>0</v>
      </c>
      <c r="B2872" s="2" t="n">
        <v>16927</v>
      </c>
      <c r="C2872" s="3" t="n">
        <v>44002</v>
      </c>
      <c r="D2872" s="2" t="s">
        <v>13</v>
      </c>
      <c r="E2872" s="2" t="s">
        <v>2</v>
      </c>
      <c r="F2872" s="2" t="n">
        <v>0</v>
      </c>
      <c r="G2872" s="2" t="n">
        <v>0</v>
      </c>
    </row>
    <row r="2873" customFormat="false" ht="12.8" hidden="false" customHeight="false" outlineLevel="0" collapsed="false">
      <c r="A2873" s="2" t="s">
        <v>0</v>
      </c>
      <c r="B2873" s="2" t="n">
        <v>17515</v>
      </c>
      <c r="C2873" s="3" t="n">
        <v>44003</v>
      </c>
      <c r="D2873" s="2" t="s">
        <v>21</v>
      </c>
      <c r="E2873" s="2" t="s">
        <v>2</v>
      </c>
      <c r="F2873" s="2" t="n">
        <v>0</v>
      </c>
      <c r="G2873" s="2" t="n">
        <v>0</v>
      </c>
    </row>
    <row r="2874" customFormat="false" ht="12.8" hidden="false" customHeight="false" outlineLevel="0" collapsed="false">
      <c r="A2874" s="2" t="s">
        <v>160</v>
      </c>
      <c r="B2874" s="2" t="n">
        <v>17639</v>
      </c>
      <c r="C2874" s="3" t="n">
        <v>44003</v>
      </c>
      <c r="D2874" s="2" t="s">
        <v>21</v>
      </c>
      <c r="E2874" s="2" t="s">
        <v>2</v>
      </c>
      <c r="F2874" s="2" t="n">
        <v>0</v>
      </c>
      <c r="G2874" s="2" t="n">
        <v>0</v>
      </c>
    </row>
    <row r="2875" customFormat="false" ht="12.8" hidden="false" customHeight="false" outlineLevel="0" collapsed="false">
      <c r="A2875" s="2" t="s">
        <v>112</v>
      </c>
      <c r="B2875" s="2" t="n">
        <v>17855</v>
      </c>
      <c r="C2875" s="3" t="n">
        <v>44003</v>
      </c>
      <c r="D2875" s="2" t="s">
        <v>56</v>
      </c>
      <c r="E2875" s="2" t="s">
        <v>8</v>
      </c>
      <c r="F2875" s="2" t="n">
        <v>1</v>
      </c>
      <c r="G2875" s="2" t="s">
        <v>206</v>
      </c>
    </row>
    <row r="2876" customFormat="false" ht="12.8" hidden="false" customHeight="false" outlineLevel="0" collapsed="false">
      <c r="A2876" s="2" t="s">
        <v>79</v>
      </c>
      <c r="B2876" s="2" t="n">
        <v>17926</v>
      </c>
      <c r="C2876" s="3" t="n">
        <v>44003</v>
      </c>
      <c r="D2876" s="2" t="s">
        <v>36</v>
      </c>
      <c r="E2876" s="2" t="s">
        <v>2</v>
      </c>
      <c r="F2876" s="2" t="n">
        <v>0</v>
      </c>
      <c r="G2876" s="2" t="s">
        <v>3</v>
      </c>
    </row>
    <row r="2877" customFormat="false" ht="12.8" hidden="false" customHeight="false" outlineLevel="0" collapsed="false">
      <c r="A2877" s="2" t="s">
        <v>79</v>
      </c>
      <c r="B2877" s="2" t="n">
        <v>18350</v>
      </c>
      <c r="C2877" s="3" t="n">
        <v>44004</v>
      </c>
      <c r="D2877" s="2" t="s">
        <v>2145</v>
      </c>
      <c r="E2877" s="2" t="s">
        <v>2</v>
      </c>
      <c r="F2877" s="2" t="s">
        <v>83</v>
      </c>
      <c r="G2877" s="2" t="s">
        <v>83</v>
      </c>
    </row>
    <row r="2878" customFormat="false" ht="12.8" hidden="false" customHeight="false" outlineLevel="0" collapsed="false">
      <c r="A2878" s="2" t="s">
        <v>79</v>
      </c>
      <c r="B2878" s="2" t="n">
        <v>18407</v>
      </c>
      <c r="C2878" s="3" t="n">
        <v>44004</v>
      </c>
      <c r="D2878" s="2" t="s">
        <v>14</v>
      </c>
      <c r="E2878" s="2" t="s">
        <v>2</v>
      </c>
      <c r="F2878" s="2" t="n">
        <v>0</v>
      </c>
      <c r="G2878" s="2" t="s">
        <v>3</v>
      </c>
    </row>
    <row r="2879" customFormat="false" ht="12.8" hidden="false" customHeight="false" outlineLevel="0" collapsed="false">
      <c r="A2879" s="2" t="s">
        <v>0</v>
      </c>
      <c r="B2879" s="2" t="n">
        <v>18735</v>
      </c>
      <c r="C2879" s="3" t="n">
        <v>44004</v>
      </c>
      <c r="D2879" s="2" t="s">
        <v>72</v>
      </c>
      <c r="E2879" s="2" t="s">
        <v>2</v>
      </c>
      <c r="F2879" s="2" t="n">
        <v>0</v>
      </c>
      <c r="G2879" s="2" t="s">
        <v>3</v>
      </c>
    </row>
    <row r="2880" customFormat="false" ht="12.8" hidden="false" customHeight="false" outlineLevel="0" collapsed="false">
      <c r="A2880" s="2" t="s">
        <v>0</v>
      </c>
      <c r="B2880" s="2" t="n">
        <v>19023</v>
      </c>
      <c r="C2880" s="3" t="n">
        <v>44005</v>
      </c>
      <c r="D2880" s="2" t="s">
        <v>17</v>
      </c>
      <c r="E2880" s="2" t="s">
        <v>2</v>
      </c>
      <c r="F2880" s="2" t="n">
        <v>0</v>
      </c>
      <c r="G2880" s="2" t="s">
        <v>3</v>
      </c>
    </row>
    <row r="2881" customFormat="false" ht="12.8" hidden="false" customHeight="false" outlineLevel="0" collapsed="false">
      <c r="A2881" s="2" t="s">
        <v>182</v>
      </c>
      <c r="B2881" s="2" t="n">
        <v>22236</v>
      </c>
      <c r="C2881" s="3" t="n">
        <v>44008</v>
      </c>
      <c r="D2881" s="2" t="s">
        <v>21</v>
      </c>
      <c r="E2881" s="2" t="s">
        <v>2</v>
      </c>
      <c r="F2881" s="2" t="n">
        <v>0</v>
      </c>
      <c r="G2881" s="2" t="s">
        <v>3</v>
      </c>
    </row>
    <row r="2882" customFormat="false" ht="12.8" hidden="false" customHeight="false" outlineLevel="0" collapsed="false">
      <c r="A2882" s="2" t="s">
        <v>182</v>
      </c>
      <c r="B2882" s="2" t="n">
        <v>23124</v>
      </c>
      <c r="C2882" s="3" t="n">
        <v>44009</v>
      </c>
      <c r="D2882" s="2" t="s">
        <v>15</v>
      </c>
      <c r="E2882" s="2" t="s">
        <v>2</v>
      </c>
      <c r="F2882" s="2" t="n">
        <v>0</v>
      </c>
      <c r="G2882" s="2" t="s">
        <v>3</v>
      </c>
    </row>
    <row r="2883" customFormat="false" ht="12.8" hidden="false" customHeight="false" outlineLevel="0" collapsed="false">
      <c r="A2883" s="2" t="s">
        <v>79</v>
      </c>
      <c r="B2883" s="2" t="n">
        <v>23793</v>
      </c>
      <c r="C2883" s="3" t="n">
        <v>44010</v>
      </c>
      <c r="D2883" s="2" t="s">
        <v>1498</v>
      </c>
      <c r="E2883" s="2" t="s">
        <v>8</v>
      </c>
      <c r="F2883" s="2" t="n">
        <v>1</v>
      </c>
      <c r="G2883" s="2" t="s">
        <v>602</v>
      </c>
    </row>
    <row r="2884" customFormat="false" ht="12.8" hidden="false" customHeight="false" outlineLevel="0" collapsed="false">
      <c r="A2884" s="2" t="s">
        <v>0</v>
      </c>
      <c r="C2884" s="3" t="n">
        <v>44010</v>
      </c>
      <c r="D2884" s="2" t="s">
        <v>2146</v>
      </c>
      <c r="E2884" s="2" t="s">
        <v>2</v>
      </c>
      <c r="F2884" s="2" t="n">
        <v>0</v>
      </c>
      <c r="G2884" s="2" t="s">
        <v>3</v>
      </c>
    </row>
    <row r="2885" customFormat="false" ht="12.8" hidden="false" customHeight="false" outlineLevel="0" collapsed="false">
      <c r="A2885" s="2" t="s">
        <v>160</v>
      </c>
      <c r="B2885" s="2" t="n">
        <v>24637</v>
      </c>
      <c r="C2885" s="3" t="n">
        <v>44011</v>
      </c>
      <c r="D2885" s="2" t="s">
        <v>20</v>
      </c>
      <c r="E2885" s="2" t="s">
        <v>2</v>
      </c>
      <c r="F2885" s="2" t="n">
        <v>0</v>
      </c>
      <c r="G2885" s="2" t="s">
        <v>3</v>
      </c>
    </row>
    <row r="2886" customFormat="false" ht="12.8" hidden="false" customHeight="false" outlineLevel="0" collapsed="false">
      <c r="A2886" s="2" t="s">
        <v>160</v>
      </c>
      <c r="B2886" s="2" t="n">
        <v>26083</v>
      </c>
      <c r="C2886" s="3" t="n">
        <v>44012</v>
      </c>
      <c r="D2886" s="2" t="s">
        <v>164</v>
      </c>
      <c r="E2886" s="2" t="s">
        <v>2</v>
      </c>
      <c r="F2886" s="2" t="n">
        <v>0</v>
      </c>
      <c r="G2886" s="2" t="s">
        <v>3</v>
      </c>
    </row>
    <row r="2887" customFormat="false" ht="12.8" hidden="false" customHeight="false" outlineLevel="0" collapsed="false">
      <c r="A2887" s="2" t="s">
        <v>0</v>
      </c>
      <c r="B2887" s="2" t="n">
        <v>443</v>
      </c>
      <c r="C2887" s="3" t="n">
        <v>44013</v>
      </c>
      <c r="D2887" s="2" t="s">
        <v>84</v>
      </c>
      <c r="E2887" s="2" t="s">
        <v>2</v>
      </c>
      <c r="F2887" s="2" t="n">
        <v>0</v>
      </c>
      <c r="G2887" s="2" t="s">
        <v>3</v>
      </c>
    </row>
    <row r="2888" customFormat="false" ht="12.8" hidden="false" customHeight="false" outlineLevel="0" collapsed="false">
      <c r="A2888" s="2" t="s">
        <v>130</v>
      </c>
      <c r="B2888" s="2" t="n">
        <v>25917</v>
      </c>
      <c r="C2888" s="3" t="n">
        <v>44013</v>
      </c>
      <c r="D2888" s="2" t="s">
        <v>809</v>
      </c>
      <c r="E2888" s="2" t="s">
        <v>8</v>
      </c>
      <c r="F2888" s="2" t="n">
        <v>1</v>
      </c>
      <c r="G2888" s="2" t="s">
        <v>792</v>
      </c>
    </row>
    <row r="2889" customFormat="false" ht="12.8" hidden="false" customHeight="false" outlineLevel="0" collapsed="false">
      <c r="A2889" s="2" t="s">
        <v>160</v>
      </c>
      <c r="C2889" s="3" t="n">
        <v>44013</v>
      </c>
      <c r="D2889" s="2" t="s">
        <v>2147</v>
      </c>
      <c r="E2889" s="2" t="s">
        <v>2</v>
      </c>
      <c r="F2889" s="2" t="n">
        <v>0</v>
      </c>
      <c r="G2889" s="2" t="s">
        <v>3</v>
      </c>
    </row>
    <row r="2890" customFormat="false" ht="12.8" hidden="false" customHeight="false" outlineLevel="0" collapsed="false">
      <c r="A2890" s="2" t="s">
        <v>0</v>
      </c>
      <c r="B2890" s="2" t="n">
        <v>659</v>
      </c>
      <c r="C2890" s="3" t="n">
        <v>44013</v>
      </c>
      <c r="D2890" s="2" t="s">
        <v>1454</v>
      </c>
      <c r="E2890" s="2" t="s">
        <v>2</v>
      </c>
      <c r="F2890" s="2" t="n">
        <v>0</v>
      </c>
      <c r="G2890" s="2" t="s">
        <v>3</v>
      </c>
    </row>
    <row r="2891" customFormat="false" ht="12.8" hidden="false" customHeight="false" outlineLevel="0" collapsed="false">
      <c r="A2891" s="2" t="s">
        <v>112</v>
      </c>
      <c r="B2891" s="2" t="n">
        <v>1242</v>
      </c>
      <c r="C2891" s="3" t="n">
        <v>44014</v>
      </c>
      <c r="D2891" s="2" t="s">
        <v>19</v>
      </c>
      <c r="E2891" s="2" t="s">
        <v>2</v>
      </c>
      <c r="F2891" s="2" t="n">
        <v>0</v>
      </c>
      <c r="G2891" s="2" t="s">
        <v>3</v>
      </c>
    </row>
    <row r="2892" customFormat="false" ht="12.8" hidden="false" customHeight="false" outlineLevel="0" collapsed="false">
      <c r="A2892" s="2" t="s">
        <v>160</v>
      </c>
      <c r="B2892" s="2" t="n">
        <v>1183</v>
      </c>
      <c r="C2892" s="3" t="n">
        <v>44014</v>
      </c>
      <c r="D2892" s="2" t="s">
        <v>17</v>
      </c>
      <c r="E2892" s="2" t="s">
        <v>2</v>
      </c>
      <c r="F2892" s="2" t="n">
        <v>0</v>
      </c>
      <c r="G2892" s="2" t="s">
        <v>3</v>
      </c>
    </row>
    <row r="2893" customFormat="false" ht="12.8" hidden="false" customHeight="false" outlineLevel="0" collapsed="false">
      <c r="A2893" s="2" t="s">
        <v>194</v>
      </c>
      <c r="B2893" s="2" t="n">
        <v>1248</v>
      </c>
      <c r="C2893" s="3" t="n">
        <v>44014</v>
      </c>
      <c r="D2893" s="2" t="s">
        <v>338</v>
      </c>
      <c r="E2893" s="2" t="s">
        <v>8</v>
      </c>
      <c r="F2893" s="2" t="n">
        <v>4</v>
      </c>
      <c r="G2893" s="2" t="s">
        <v>701</v>
      </c>
    </row>
    <row r="2894" customFormat="false" ht="12.8" hidden="false" customHeight="false" outlineLevel="0" collapsed="false">
      <c r="A2894" s="2" t="s">
        <v>0</v>
      </c>
      <c r="B2894" s="2" t="n">
        <v>2045</v>
      </c>
      <c r="C2894" s="3" t="n">
        <v>44015</v>
      </c>
      <c r="D2894" s="2" t="s">
        <v>24</v>
      </c>
      <c r="E2894" s="2" t="s">
        <v>2</v>
      </c>
      <c r="F2894" s="2" t="n">
        <v>0</v>
      </c>
      <c r="G2894" s="2" t="s">
        <v>3</v>
      </c>
    </row>
    <row r="2895" customFormat="false" ht="12.8" hidden="false" customHeight="false" outlineLevel="0" collapsed="false">
      <c r="A2895" s="2" t="s">
        <v>79</v>
      </c>
      <c r="B2895" s="2" t="n">
        <v>2100</v>
      </c>
      <c r="C2895" s="3" t="n">
        <v>44015</v>
      </c>
      <c r="D2895" s="2" t="s">
        <v>2148</v>
      </c>
      <c r="E2895" s="2" t="s">
        <v>2</v>
      </c>
      <c r="F2895" s="2" t="n">
        <v>0</v>
      </c>
      <c r="G2895" s="2" t="s">
        <v>3</v>
      </c>
    </row>
    <row r="2896" customFormat="false" ht="12.8" hidden="false" customHeight="false" outlineLevel="0" collapsed="false">
      <c r="A2896" s="2" t="s">
        <v>79</v>
      </c>
      <c r="B2896" s="2" t="n">
        <v>2165</v>
      </c>
      <c r="C2896" s="3" t="n">
        <v>44015</v>
      </c>
      <c r="D2896" s="2" t="s">
        <v>13</v>
      </c>
      <c r="E2896" s="2" t="s">
        <v>2</v>
      </c>
      <c r="F2896" s="2" t="n">
        <v>0</v>
      </c>
      <c r="G2896" s="2" t="s">
        <v>3</v>
      </c>
    </row>
    <row r="2897" customFormat="false" ht="12.8" hidden="false" customHeight="false" outlineLevel="0" collapsed="false">
      <c r="A2897" s="2" t="s">
        <v>194</v>
      </c>
      <c r="B2897" s="2" t="n">
        <v>3737</v>
      </c>
      <c r="C2897" s="3" t="n">
        <v>44017</v>
      </c>
      <c r="D2897" s="2" t="s">
        <v>2149</v>
      </c>
      <c r="E2897" s="2" t="s">
        <v>2</v>
      </c>
      <c r="F2897" s="2" t="n">
        <v>0</v>
      </c>
      <c r="G2897" s="2" t="s">
        <v>3</v>
      </c>
    </row>
    <row r="2898" customFormat="false" ht="12.8" hidden="false" customHeight="false" outlineLevel="0" collapsed="false">
      <c r="A2898" s="2" t="s">
        <v>0</v>
      </c>
      <c r="B2898" s="2" t="n">
        <v>24123</v>
      </c>
      <c r="C2898" s="3" t="n">
        <v>44017</v>
      </c>
      <c r="D2898" s="2" t="s">
        <v>21</v>
      </c>
      <c r="E2898" s="2" t="s">
        <v>2</v>
      </c>
      <c r="F2898" s="2" t="n">
        <v>0</v>
      </c>
      <c r="G2898" s="2" t="s">
        <v>3</v>
      </c>
    </row>
    <row r="2899" customFormat="false" ht="12.8" hidden="false" customHeight="false" outlineLevel="0" collapsed="false">
      <c r="A2899" s="2" t="s">
        <v>0</v>
      </c>
      <c r="B2899" s="2" t="n">
        <v>5553</v>
      </c>
      <c r="C2899" s="3" t="n">
        <v>44019</v>
      </c>
      <c r="D2899" s="2" t="s">
        <v>43</v>
      </c>
      <c r="E2899" s="2" t="s">
        <v>2</v>
      </c>
      <c r="F2899" s="2" t="n">
        <v>0</v>
      </c>
      <c r="G2899" s="2" t="s">
        <v>3</v>
      </c>
    </row>
    <row r="2900" customFormat="false" ht="12.8" hidden="false" customHeight="false" outlineLevel="0" collapsed="false">
      <c r="A2900" s="2" t="s">
        <v>0</v>
      </c>
      <c r="B2900" s="2" t="n">
        <v>5589</v>
      </c>
      <c r="C2900" s="3" t="n">
        <v>44019</v>
      </c>
      <c r="D2900" s="2" t="s">
        <v>400</v>
      </c>
      <c r="E2900" s="2" t="s">
        <v>2</v>
      </c>
      <c r="F2900" s="2" t="n">
        <v>0</v>
      </c>
      <c r="G2900" s="2" t="s">
        <v>3</v>
      </c>
    </row>
    <row r="2901" customFormat="false" ht="12.8" hidden="false" customHeight="false" outlineLevel="0" collapsed="false">
      <c r="A2901" s="2" t="s">
        <v>160</v>
      </c>
      <c r="B2901" s="2" t="n">
        <v>5707</v>
      </c>
      <c r="C2901" s="3" t="n">
        <v>44019</v>
      </c>
      <c r="D2901" s="2" t="s">
        <v>673</v>
      </c>
      <c r="E2901" s="2" t="s">
        <v>8</v>
      </c>
      <c r="F2901" s="2" t="n">
        <v>2</v>
      </c>
      <c r="G2901" s="2" t="s">
        <v>258</v>
      </c>
    </row>
    <row r="2902" customFormat="false" ht="12.8" hidden="false" customHeight="false" outlineLevel="0" collapsed="false">
      <c r="A2902" s="2" t="s">
        <v>0</v>
      </c>
      <c r="B2902" s="2" t="n">
        <v>6695</v>
      </c>
      <c r="C2902" s="3" t="n">
        <v>44020</v>
      </c>
      <c r="D2902" s="2" t="s">
        <v>44</v>
      </c>
      <c r="E2902" s="2" t="s">
        <v>2</v>
      </c>
      <c r="F2902" s="2" t="n">
        <v>0</v>
      </c>
      <c r="G2902" s="2" t="s">
        <v>3</v>
      </c>
    </row>
    <row r="2903" customFormat="false" ht="12.8" hidden="false" customHeight="false" outlineLevel="0" collapsed="false">
      <c r="A2903" s="2" t="s">
        <v>182</v>
      </c>
      <c r="B2903" s="2" t="n">
        <v>7736</v>
      </c>
      <c r="C2903" s="3" t="n">
        <v>44021</v>
      </c>
      <c r="D2903" s="2" t="s">
        <v>295</v>
      </c>
      <c r="E2903" s="2" t="s">
        <v>8</v>
      </c>
      <c r="F2903" s="2" t="n">
        <v>2</v>
      </c>
      <c r="G2903" s="2" t="s">
        <v>206</v>
      </c>
    </row>
    <row r="2904" customFormat="false" ht="12.8" hidden="false" customHeight="false" outlineLevel="0" collapsed="false">
      <c r="A2904" s="2" t="s">
        <v>0</v>
      </c>
      <c r="B2904" s="2" t="n">
        <v>8542</v>
      </c>
      <c r="C2904" s="3" t="n">
        <v>44022</v>
      </c>
      <c r="D2904" s="2" t="s">
        <v>2150</v>
      </c>
      <c r="E2904" s="2" t="s">
        <v>2</v>
      </c>
      <c r="F2904" s="2" t="n">
        <v>0</v>
      </c>
      <c r="G2904" s="2" t="s">
        <v>3</v>
      </c>
    </row>
    <row r="2905" customFormat="false" ht="12.8" hidden="false" customHeight="false" outlineLevel="0" collapsed="false">
      <c r="A2905" s="2" t="s">
        <v>112</v>
      </c>
      <c r="C2905" s="3" t="n">
        <v>44023</v>
      </c>
      <c r="D2905" s="2" t="s">
        <v>21</v>
      </c>
      <c r="E2905" s="2" t="s">
        <v>2</v>
      </c>
      <c r="F2905" s="2" t="n">
        <v>0</v>
      </c>
      <c r="G2905" s="2" t="s">
        <v>3</v>
      </c>
    </row>
    <row r="2906" customFormat="false" ht="12.8" hidden="false" customHeight="false" outlineLevel="0" collapsed="false">
      <c r="A2906" s="2" t="s">
        <v>79</v>
      </c>
      <c r="B2906" s="2" t="n">
        <v>11687</v>
      </c>
      <c r="C2906" s="3" t="n">
        <v>44026</v>
      </c>
      <c r="D2906" s="2" t="s">
        <v>388</v>
      </c>
      <c r="E2906" s="2" t="s">
        <v>8</v>
      </c>
      <c r="F2906" s="2" t="n">
        <v>2</v>
      </c>
      <c r="G2906" s="2" t="s">
        <v>206</v>
      </c>
    </row>
    <row r="2907" customFormat="false" ht="12.8" hidden="false" customHeight="false" outlineLevel="0" collapsed="false">
      <c r="A2907" s="2" t="s">
        <v>130</v>
      </c>
      <c r="B2907" s="2" t="n">
        <v>10551</v>
      </c>
      <c r="C2907" s="3" t="n">
        <v>44027</v>
      </c>
      <c r="D2907" s="2" t="s">
        <v>1455</v>
      </c>
      <c r="E2907" s="2" t="s">
        <v>8</v>
      </c>
      <c r="F2907" s="2" t="n">
        <v>2</v>
      </c>
      <c r="G2907" s="2" t="s">
        <v>602</v>
      </c>
    </row>
    <row r="2908" customFormat="false" ht="12.8" hidden="false" customHeight="false" outlineLevel="0" collapsed="false">
      <c r="A2908" s="2" t="s">
        <v>112</v>
      </c>
      <c r="C2908" s="3" t="n">
        <v>44027</v>
      </c>
      <c r="D2908" s="2" t="s">
        <v>1556</v>
      </c>
      <c r="E2908" s="2" t="s">
        <v>2</v>
      </c>
      <c r="F2908" s="2" t="n">
        <v>0</v>
      </c>
      <c r="G2908" s="2" t="s">
        <v>3</v>
      </c>
    </row>
    <row r="2909" customFormat="false" ht="12.8" hidden="false" customHeight="false" outlineLevel="0" collapsed="false">
      <c r="A2909" s="2" t="s">
        <v>0</v>
      </c>
      <c r="B2909" s="2" t="n">
        <v>13904</v>
      </c>
      <c r="C2909" s="3" t="n">
        <v>44029</v>
      </c>
      <c r="D2909" s="2" t="s">
        <v>330</v>
      </c>
      <c r="E2909" s="2" t="s">
        <v>8</v>
      </c>
      <c r="F2909" s="2" t="n">
        <v>2</v>
      </c>
      <c r="G2909" s="2" t="s">
        <v>1456</v>
      </c>
    </row>
    <row r="2910" customFormat="false" ht="12.8" hidden="false" customHeight="false" outlineLevel="0" collapsed="false">
      <c r="A2910" s="2" t="s">
        <v>160</v>
      </c>
      <c r="B2910" s="2" t="n">
        <v>14454</v>
      </c>
      <c r="C2910" s="3" t="n">
        <v>44029</v>
      </c>
      <c r="D2910" s="2" t="s">
        <v>17</v>
      </c>
      <c r="E2910" s="2" t="s">
        <v>2</v>
      </c>
      <c r="F2910" s="2" t="n">
        <v>0</v>
      </c>
      <c r="G2910" s="2" t="s">
        <v>3</v>
      </c>
    </row>
    <row r="2911" customFormat="false" ht="12.8" hidden="false" customHeight="false" outlineLevel="0" collapsed="false">
      <c r="A2911" s="2" t="s">
        <v>0</v>
      </c>
      <c r="B2911" s="2" t="n">
        <v>13904</v>
      </c>
      <c r="C2911" s="3" t="n">
        <v>44032</v>
      </c>
      <c r="D2911" s="2" t="s">
        <v>291</v>
      </c>
      <c r="E2911" s="2" t="s">
        <v>8</v>
      </c>
      <c r="F2911" s="2" t="n">
        <v>1</v>
      </c>
      <c r="G2911" s="2" t="s">
        <v>206</v>
      </c>
    </row>
    <row r="2912" customFormat="false" ht="12.8" hidden="false" customHeight="false" outlineLevel="0" collapsed="false">
      <c r="A2912" s="2" t="s">
        <v>0</v>
      </c>
      <c r="B2912" s="2" t="n">
        <v>17469</v>
      </c>
      <c r="C2912" s="3" t="n">
        <v>44033</v>
      </c>
      <c r="D2912" s="2" t="s">
        <v>1683</v>
      </c>
      <c r="E2912" s="2" t="s">
        <v>2</v>
      </c>
      <c r="F2912" s="2" t="n">
        <v>0</v>
      </c>
      <c r="G2912" s="2" t="s">
        <v>3</v>
      </c>
    </row>
    <row r="2913" customFormat="false" ht="12.8" hidden="false" customHeight="false" outlineLevel="0" collapsed="false">
      <c r="A2913" s="2" t="s">
        <v>112</v>
      </c>
      <c r="B2913" s="2" t="n">
        <v>18723</v>
      </c>
      <c r="C2913" s="3" t="n">
        <v>44035</v>
      </c>
      <c r="D2913" s="2" t="s">
        <v>12</v>
      </c>
      <c r="E2913" s="2" t="s">
        <v>2</v>
      </c>
      <c r="F2913" s="2" t="n">
        <v>0</v>
      </c>
      <c r="G2913" s="2" t="s">
        <v>3</v>
      </c>
    </row>
    <row r="2914" customFormat="false" ht="12.8" hidden="false" customHeight="false" outlineLevel="0" collapsed="false">
      <c r="A2914" s="2" t="s">
        <v>160</v>
      </c>
      <c r="C2914" s="3" t="n">
        <v>44036</v>
      </c>
      <c r="D2914" s="2" t="s">
        <v>2151</v>
      </c>
      <c r="E2914" s="2" t="s">
        <v>2</v>
      </c>
      <c r="F2914" s="2" t="n">
        <v>0</v>
      </c>
      <c r="G2914" s="2" t="s">
        <v>3</v>
      </c>
    </row>
    <row r="2915" customFormat="false" ht="12.8" hidden="false" customHeight="false" outlineLevel="0" collapsed="false">
      <c r="A2915" s="2" t="s">
        <v>182</v>
      </c>
      <c r="B2915" s="2" t="n">
        <v>23597</v>
      </c>
      <c r="C2915" s="3" t="n">
        <v>44040</v>
      </c>
      <c r="D2915" s="2" t="s">
        <v>2152</v>
      </c>
      <c r="E2915" s="2" t="s">
        <v>2</v>
      </c>
      <c r="F2915" s="2" t="n">
        <v>0</v>
      </c>
      <c r="G2915" s="2" t="s">
        <v>3</v>
      </c>
    </row>
    <row r="2916" customFormat="false" ht="12.8" hidden="false" customHeight="false" outlineLevel="0" collapsed="false">
      <c r="A2916" s="2" t="s">
        <v>112</v>
      </c>
      <c r="B2916" s="2" t="n">
        <v>23937</v>
      </c>
      <c r="C2916" s="3" t="n">
        <v>44040</v>
      </c>
      <c r="D2916" s="2" t="s">
        <v>84</v>
      </c>
      <c r="E2916" s="2" t="s">
        <v>2</v>
      </c>
      <c r="F2916" s="2" t="n">
        <v>0</v>
      </c>
      <c r="G2916" s="2" t="s">
        <v>3</v>
      </c>
    </row>
    <row r="2917" customFormat="false" ht="12.8" hidden="false" customHeight="false" outlineLevel="0" collapsed="false">
      <c r="A2917" s="2" t="s">
        <v>130</v>
      </c>
      <c r="B2917" s="2" t="n">
        <v>26180</v>
      </c>
      <c r="C2917" s="3" t="n">
        <v>44041</v>
      </c>
      <c r="D2917" s="2" t="s">
        <v>94</v>
      </c>
      <c r="E2917" s="2" t="s">
        <v>2</v>
      </c>
      <c r="F2917" s="2" t="n">
        <v>0</v>
      </c>
      <c r="G2917" s="2" t="s">
        <v>3</v>
      </c>
    </row>
    <row r="2918" customFormat="false" ht="12.8" hidden="false" customHeight="false" outlineLevel="0" collapsed="false">
      <c r="A2918" s="2" t="s">
        <v>194</v>
      </c>
      <c r="C2918" s="3" t="n">
        <v>44043</v>
      </c>
      <c r="D2918" s="2" t="s">
        <v>150</v>
      </c>
      <c r="E2918" s="2" t="s">
        <v>2</v>
      </c>
      <c r="F2918" s="2" t="n">
        <v>0</v>
      </c>
      <c r="G2918" s="2" t="s">
        <v>3</v>
      </c>
    </row>
    <row r="2919" customFormat="false" ht="12.8" hidden="false" customHeight="false" outlineLevel="0" collapsed="false">
      <c r="A2919" s="2" t="s">
        <v>79</v>
      </c>
      <c r="B2919" s="2" t="n">
        <v>4539</v>
      </c>
      <c r="C2919" s="3" t="n">
        <v>44050</v>
      </c>
      <c r="D2919" s="2" t="s">
        <v>22</v>
      </c>
      <c r="E2919" s="2" t="s">
        <v>2</v>
      </c>
      <c r="F2919" s="2" t="n">
        <v>0</v>
      </c>
      <c r="G2919" s="2" t="s">
        <v>3</v>
      </c>
    </row>
    <row r="2920" customFormat="false" ht="12.8" hidden="false" customHeight="false" outlineLevel="0" collapsed="false">
      <c r="A2920" s="2" t="s">
        <v>79</v>
      </c>
      <c r="B2920" s="2" t="n">
        <v>6586</v>
      </c>
      <c r="C2920" s="3" t="n">
        <v>44051</v>
      </c>
      <c r="D2920" s="2" t="s">
        <v>57</v>
      </c>
      <c r="E2920" s="2" t="s">
        <v>8</v>
      </c>
      <c r="F2920" s="2" t="n">
        <v>0</v>
      </c>
      <c r="G2920" s="2" t="s">
        <v>3</v>
      </c>
    </row>
    <row r="2921" customFormat="false" ht="12.8" hidden="false" customHeight="false" outlineLevel="0" collapsed="false">
      <c r="A2921" s="2" t="s">
        <v>194</v>
      </c>
      <c r="B2921" s="2" t="n">
        <v>7538</v>
      </c>
      <c r="C2921" s="3" t="n">
        <v>44052</v>
      </c>
      <c r="D2921" s="2" t="s">
        <v>157</v>
      </c>
      <c r="E2921" s="2" t="s">
        <v>8</v>
      </c>
      <c r="F2921" s="2" t="n">
        <v>2</v>
      </c>
      <c r="G2921" s="2" t="s">
        <v>579</v>
      </c>
    </row>
    <row r="2922" customFormat="false" ht="12.8" hidden="false" customHeight="false" outlineLevel="0" collapsed="false">
      <c r="A2922" s="2" t="s">
        <v>112</v>
      </c>
      <c r="B2922" s="2" t="n">
        <v>11746</v>
      </c>
      <c r="C2922" s="3" t="n">
        <v>44057</v>
      </c>
      <c r="D2922" s="2" t="s">
        <v>43</v>
      </c>
      <c r="E2922" s="2" t="s">
        <v>2</v>
      </c>
      <c r="F2922" s="2" t="n">
        <v>1</v>
      </c>
      <c r="G2922" s="2" t="s">
        <v>1075</v>
      </c>
    </row>
    <row r="2923" customFormat="false" ht="12.8" hidden="false" customHeight="false" outlineLevel="0" collapsed="false">
      <c r="A2923" s="2" t="s">
        <v>79</v>
      </c>
      <c r="B2923" s="2" t="n">
        <v>11865</v>
      </c>
      <c r="C2923" s="3" t="n">
        <v>44057</v>
      </c>
      <c r="D2923" s="2" t="s">
        <v>157</v>
      </c>
      <c r="E2923" s="2" t="s">
        <v>8</v>
      </c>
      <c r="F2923" s="2" t="n">
        <v>2</v>
      </c>
      <c r="G2923" s="2" t="s">
        <v>258</v>
      </c>
    </row>
    <row r="2924" customFormat="false" ht="12.8" hidden="false" customHeight="false" outlineLevel="0" collapsed="false">
      <c r="A2924" s="2" t="s">
        <v>0</v>
      </c>
      <c r="B2924" s="2" t="n">
        <v>13710</v>
      </c>
      <c r="C2924" s="3" t="n">
        <v>44059</v>
      </c>
      <c r="D2924" s="2" t="s">
        <v>1510</v>
      </c>
      <c r="E2924" s="2" t="s">
        <v>2</v>
      </c>
      <c r="F2924" s="2" t="n">
        <v>0</v>
      </c>
      <c r="G2924" s="2" t="s">
        <v>3</v>
      </c>
    </row>
    <row r="2925" customFormat="false" ht="12.8" hidden="false" customHeight="false" outlineLevel="0" collapsed="false">
      <c r="A2925" s="2" t="s">
        <v>0</v>
      </c>
      <c r="B2925" s="2" t="n">
        <v>14495</v>
      </c>
      <c r="C2925" s="3" t="n">
        <v>44060</v>
      </c>
      <c r="D2925" s="2" t="s">
        <v>57</v>
      </c>
      <c r="E2925" s="2" t="s">
        <v>2</v>
      </c>
      <c r="F2925" s="2" t="n">
        <v>0</v>
      </c>
      <c r="G2925" s="2" t="s">
        <v>3</v>
      </c>
    </row>
    <row r="2926" customFormat="false" ht="12.8" hidden="false" customHeight="false" outlineLevel="0" collapsed="false">
      <c r="A2926" s="2" t="s">
        <v>0</v>
      </c>
      <c r="B2926" s="2" t="n">
        <v>15454</v>
      </c>
      <c r="C2926" s="3" t="n">
        <v>44061</v>
      </c>
      <c r="D2926" s="2" t="s">
        <v>2153</v>
      </c>
      <c r="E2926" s="2" t="s">
        <v>2</v>
      </c>
      <c r="F2926" s="2" t="n">
        <v>0</v>
      </c>
      <c r="G2926" s="2" t="s">
        <v>3</v>
      </c>
    </row>
    <row r="2927" customFormat="false" ht="12.8" hidden="false" customHeight="false" outlineLevel="0" collapsed="false">
      <c r="A2927" s="2" t="s">
        <v>0</v>
      </c>
      <c r="B2927" s="2" t="n">
        <v>16828</v>
      </c>
      <c r="C2927" s="3" t="n">
        <v>44063</v>
      </c>
      <c r="D2927" s="2" t="s">
        <v>84</v>
      </c>
      <c r="E2927" s="2" t="s">
        <v>2</v>
      </c>
      <c r="F2927" s="2" t="n">
        <v>0</v>
      </c>
      <c r="G2927" s="2" t="s">
        <v>3</v>
      </c>
    </row>
    <row r="2928" customFormat="false" ht="12.8" hidden="false" customHeight="false" outlineLevel="0" collapsed="false">
      <c r="A2928" s="2" t="s">
        <v>0</v>
      </c>
      <c r="B2928" s="2" t="n">
        <v>16845</v>
      </c>
      <c r="C2928" s="3" t="n">
        <v>44063</v>
      </c>
      <c r="D2928" s="2" t="s">
        <v>17</v>
      </c>
      <c r="E2928" s="2" t="s">
        <v>2</v>
      </c>
      <c r="F2928" s="2" t="n">
        <v>0</v>
      </c>
      <c r="G2928" s="2" t="s">
        <v>3</v>
      </c>
    </row>
    <row r="2929" customFormat="false" ht="12.8" hidden="false" customHeight="false" outlineLevel="0" collapsed="false">
      <c r="A2929" s="2" t="s">
        <v>182</v>
      </c>
      <c r="B2929" s="2" t="n">
        <v>17407</v>
      </c>
      <c r="C2929" s="3" t="n">
        <v>44064</v>
      </c>
      <c r="D2929" s="2" t="s">
        <v>2100</v>
      </c>
      <c r="E2929" s="2" t="s">
        <v>2</v>
      </c>
      <c r="F2929" s="2" t="n">
        <v>0</v>
      </c>
      <c r="G2929" s="2" t="s">
        <v>3</v>
      </c>
    </row>
    <row r="2930" customFormat="false" ht="12.8" hidden="false" customHeight="false" outlineLevel="0" collapsed="false">
      <c r="A2930" s="2" t="s">
        <v>0</v>
      </c>
      <c r="B2930" s="2" t="n">
        <v>18395</v>
      </c>
      <c r="C2930" s="3" t="n">
        <v>44065</v>
      </c>
      <c r="D2930" s="2" t="s">
        <v>17</v>
      </c>
      <c r="E2930" s="2" t="s">
        <v>2</v>
      </c>
      <c r="F2930" s="2" t="n">
        <v>0</v>
      </c>
      <c r="G2930" s="2" t="s">
        <v>3</v>
      </c>
    </row>
    <row r="2931" customFormat="false" ht="12.8" hidden="false" customHeight="false" outlineLevel="0" collapsed="false">
      <c r="A2931" s="2" t="s">
        <v>0</v>
      </c>
      <c r="B2931" s="2" t="n">
        <v>18728</v>
      </c>
      <c r="C2931" s="3" t="n">
        <v>44065</v>
      </c>
      <c r="D2931" s="2" t="s">
        <v>187</v>
      </c>
      <c r="E2931" s="2" t="s">
        <v>2</v>
      </c>
      <c r="F2931" s="2" t="n">
        <v>0</v>
      </c>
      <c r="G2931" s="2" t="s">
        <v>3</v>
      </c>
    </row>
    <row r="2932" customFormat="false" ht="12.8" hidden="false" customHeight="false" outlineLevel="0" collapsed="false">
      <c r="A2932" s="2" t="s">
        <v>79</v>
      </c>
      <c r="B2932" s="2" t="n">
        <v>18591</v>
      </c>
      <c r="C2932" s="3" t="n">
        <v>44065</v>
      </c>
      <c r="D2932" s="2" t="s">
        <v>13</v>
      </c>
      <c r="E2932" s="2" t="s">
        <v>2</v>
      </c>
      <c r="F2932" s="2" t="n">
        <v>0</v>
      </c>
      <c r="G2932" s="2" t="s">
        <v>3</v>
      </c>
    </row>
    <row r="2933" customFormat="false" ht="12.8" hidden="false" customHeight="false" outlineLevel="0" collapsed="false">
      <c r="A2933" s="2" t="s">
        <v>0</v>
      </c>
      <c r="B2933" s="2" t="n">
        <v>19251</v>
      </c>
      <c r="C2933" s="3" t="n">
        <v>44066</v>
      </c>
      <c r="D2933" s="2" t="s">
        <v>1556</v>
      </c>
      <c r="E2933" s="2" t="s">
        <v>2</v>
      </c>
      <c r="F2933" s="2" t="n">
        <v>0</v>
      </c>
      <c r="G2933" s="2" t="s">
        <v>3</v>
      </c>
    </row>
    <row r="2934" customFormat="false" ht="12.8" hidden="false" customHeight="false" outlineLevel="0" collapsed="false">
      <c r="A2934" s="2" t="s">
        <v>0</v>
      </c>
      <c r="B2934" s="2" t="n">
        <v>21895</v>
      </c>
      <c r="C2934" s="3" t="n">
        <v>44069</v>
      </c>
      <c r="D2934" s="2" t="s">
        <v>2087</v>
      </c>
      <c r="E2934" s="2" t="s">
        <v>2</v>
      </c>
      <c r="F2934" s="2" t="n">
        <v>0</v>
      </c>
      <c r="G2934" s="2" t="s">
        <v>3</v>
      </c>
    </row>
    <row r="2935" customFormat="false" ht="12.8" hidden="false" customHeight="false" outlineLevel="0" collapsed="false">
      <c r="A2935" s="2" t="s">
        <v>0</v>
      </c>
      <c r="B2935" s="2" t="n">
        <v>22000</v>
      </c>
      <c r="C2935" s="3" t="n">
        <v>44069</v>
      </c>
      <c r="D2935" s="2" t="s">
        <v>57</v>
      </c>
      <c r="E2935" s="2" t="s">
        <v>2</v>
      </c>
      <c r="F2935" s="2" t="n">
        <v>0</v>
      </c>
      <c r="G2935" s="2" t="s">
        <v>3</v>
      </c>
    </row>
    <row r="2936" customFormat="false" ht="12.8" hidden="false" customHeight="false" outlineLevel="0" collapsed="false">
      <c r="A2936" s="2" t="s">
        <v>79</v>
      </c>
      <c r="B2936" s="2" t="n">
        <v>22016</v>
      </c>
      <c r="C2936" s="3" t="n">
        <v>44069</v>
      </c>
      <c r="D2936" s="2" t="s">
        <v>1226</v>
      </c>
      <c r="E2936" s="2" t="s">
        <v>8</v>
      </c>
      <c r="F2936" s="2" t="n">
        <v>1</v>
      </c>
      <c r="G2936" s="2" t="s">
        <v>1227</v>
      </c>
    </row>
    <row r="2937" customFormat="false" ht="12.8" hidden="false" customHeight="false" outlineLevel="0" collapsed="false">
      <c r="A2937" s="2" t="s">
        <v>112</v>
      </c>
      <c r="B2937" s="2" t="n">
        <v>22573</v>
      </c>
      <c r="C2937" s="3" t="n">
        <v>44070</v>
      </c>
      <c r="D2937" s="2" t="s">
        <v>1550</v>
      </c>
      <c r="E2937" s="2" t="s">
        <v>2</v>
      </c>
      <c r="F2937" s="2" t="n">
        <v>0</v>
      </c>
      <c r="G2937" s="2" t="s">
        <v>3</v>
      </c>
    </row>
    <row r="2938" customFormat="false" ht="12.8" hidden="false" customHeight="false" outlineLevel="0" collapsed="false">
      <c r="A2938" s="2" t="s">
        <v>79</v>
      </c>
      <c r="B2938" s="2" t="n">
        <v>21377</v>
      </c>
      <c r="C2938" s="3" t="n">
        <v>44071</v>
      </c>
      <c r="D2938" s="2" t="s">
        <v>157</v>
      </c>
      <c r="E2938" s="2" t="s">
        <v>8</v>
      </c>
      <c r="F2938" s="2" t="n">
        <v>3</v>
      </c>
      <c r="G2938" s="2" t="s">
        <v>238</v>
      </c>
    </row>
    <row r="2939" customFormat="false" ht="12.8" hidden="false" customHeight="false" outlineLevel="0" collapsed="false">
      <c r="A2939" s="2" t="s">
        <v>112</v>
      </c>
      <c r="B2939" s="2" t="n">
        <v>23727</v>
      </c>
      <c r="C2939" s="3" t="n">
        <v>44071</v>
      </c>
      <c r="D2939" s="2" t="s">
        <v>32</v>
      </c>
      <c r="E2939" s="2" t="s">
        <v>2</v>
      </c>
      <c r="F2939" s="2" t="n">
        <v>0</v>
      </c>
      <c r="G2939" s="2" t="s">
        <v>3</v>
      </c>
    </row>
    <row r="2940" customFormat="false" ht="12.8" hidden="false" customHeight="false" outlineLevel="0" collapsed="false">
      <c r="A2940" s="2" t="s">
        <v>160</v>
      </c>
      <c r="B2940" s="2" t="n">
        <v>23715</v>
      </c>
      <c r="C2940" s="3" t="n">
        <v>44071</v>
      </c>
      <c r="D2940" s="2" t="s">
        <v>2154</v>
      </c>
      <c r="E2940" s="2" t="s">
        <v>2</v>
      </c>
      <c r="F2940" s="2" t="n">
        <v>0</v>
      </c>
      <c r="G2940" s="2" t="s">
        <v>3</v>
      </c>
    </row>
    <row r="2941" customFormat="false" ht="12.8" hidden="false" customHeight="false" outlineLevel="0" collapsed="false">
      <c r="A2941" s="2" t="s">
        <v>0</v>
      </c>
      <c r="B2941" s="2" t="n">
        <v>23717</v>
      </c>
      <c r="C2941" s="3" t="n">
        <v>44071</v>
      </c>
      <c r="D2941" s="2" t="s">
        <v>21</v>
      </c>
      <c r="E2941" s="2" t="s">
        <v>2</v>
      </c>
      <c r="F2941" s="2" t="n">
        <v>0</v>
      </c>
      <c r="G2941" s="2" t="s">
        <v>3</v>
      </c>
    </row>
    <row r="2942" customFormat="false" ht="12.8" hidden="false" customHeight="false" outlineLevel="0" collapsed="false">
      <c r="A2942" s="2" t="s">
        <v>0</v>
      </c>
      <c r="B2942" s="2" t="n">
        <v>24130</v>
      </c>
      <c r="C2942" s="3" t="n">
        <v>44072</v>
      </c>
      <c r="D2942" s="2" t="s">
        <v>2155</v>
      </c>
      <c r="E2942" s="2" t="s">
        <v>8</v>
      </c>
      <c r="F2942" s="2" t="n">
        <v>0</v>
      </c>
      <c r="G2942" s="2" t="s">
        <v>3</v>
      </c>
    </row>
    <row r="2943" customFormat="false" ht="12.8" hidden="false" customHeight="false" outlineLevel="0" collapsed="false">
      <c r="A2943" s="2" t="s">
        <v>0</v>
      </c>
      <c r="B2943" s="2" t="n">
        <v>24207</v>
      </c>
      <c r="C2943" s="3" t="n">
        <v>44072</v>
      </c>
      <c r="D2943" s="2" t="s">
        <v>84</v>
      </c>
      <c r="E2943" s="2" t="s">
        <v>2</v>
      </c>
      <c r="F2943" s="2" t="n">
        <v>0</v>
      </c>
      <c r="G2943" s="2" t="s">
        <v>3</v>
      </c>
    </row>
    <row r="2944" customFormat="false" ht="12.8" hidden="false" customHeight="false" outlineLevel="0" collapsed="false">
      <c r="A2944" s="2" t="s">
        <v>0</v>
      </c>
      <c r="B2944" s="2" t="n">
        <v>24199</v>
      </c>
      <c r="C2944" s="3" t="n">
        <v>44072</v>
      </c>
      <c r="D2944" s="2" t="s">
        <v>2156</v>
      </c>
      <c r="E2944" s="2" t="s">
        <v>2</v>
      </c>
      <c r="F2944" s="2" t="n">
        <v>0</v>
      </c>
      <c r="G2944" s="2" t="s">
        <v>3</v>
      </c>
    </row>
    <row r="2945" customFormat="false" ht="12.8" hidden="false" customHeight="false" outlineLevel="0" collapsed="false">
      <c r="A2945" s="2" t="s">
        <v>0</v>
      </c>
      <c r="B2945" s="2" t="n">
        <v>24330</v>
      </c>
      <c r="C2945" s="3" t="n">
        <v>44073</v>
      </c>
      <c r="D2945" s="2" t="s">
        <v>552</v>
      </c>
      <c r="E2945" s="2" t="s">
        <v>8</v>
      </c>
      <c r="F2945" s="2" t="n">
        <v>2</v>
      </c>
      <c r="G2945" s="2" t="s">
        <v>349</v>
      </c>
    </row>
    <row r="2946" customFormat="false" ht="12.8" hidden="false" customHeight="false" outlineLevel="0" collapsed="false">
      <c r="A2946" s="2" t="s">
        <v>0</v>
      </c>
      <c r="B2946" s="2" t="n">
        <v>25025</v>
      </c>
      <c r="C2946" s="3" t="n">
        <v>44073</v>
      </c>
      <c r="D2946" s="2" t="s">
        <v>85</v>
      </c>
      <c r="E2946" s="2" t="s">
        <v>2</v>
      </c>
      <c r="F2946" s="2" t="n">
        <v>0</v>
      </c>
      <c r="G2946" s="2" t="s">
        <v>3</v>
      </c>
    </row>
    <row r="2947" customFormat="false" ht="12.8" hidden="false" customHeight="false" outlineLevel="0" collapsed="false">
      <c r="A2947" s="2" t="s">
        <v>112</v>
      </c>
      <c r="B2947" s="2" t="n">
        <v>25585</v>
      </c>
      <c r="C2947" s="3" t="n">
        <v>44074</v>
      </c>
      <c r="D2947" s="2" t="s">
        <v>32</v>
      </c>
      <c r="E2947" s="2" t="s">
        <v>2</v>
      </c>
      <c r="F2947" s="2" t="n">
        <v>0</v>
      </c>
      <c r="G2947" s="2" t="s">
        <v>3</v>
      </c>
    </row>
    <row r="2948" customFormat="false" ht="12.8" hidden="false" customHeight="false" outlineLevel="0" collapsed="false">
      <c r="A2948" s="2" t="s">
        <v>0</v>
      </c>
      <c r="B2948" s="2" t="n">
        <v>25814</v>
      </c>
      <c r="C2948" s="3" t="n">
        <v>44074</v>
      </c>
      <c r="D2948" s="2" t="s">
        <v>2157</v>
      </c>
      <c r="E2948" s="2" t="s">
        <v>2</v>
      </c>
      <c r="F2948" s="2" t="n">
        <v>0</v>
      </c>
      <c r="G2948" s="2" t="s">
        <v>3</v>
      </c>
    </row>
    <row r="2949" customFormat="false" ht="12.8" hidden="false" customHeight="false" outlineLevel="0" collapsed="false">
      <c r="A2949" s="2" t="s">
        <v>112</v>
      </c>
      <c r="C2949" s="3" t="n">
        <v>44074</v>
      </c>
      <c r="D2949" s="2" t="s">
        <v>32</v>
      </c>
      <c r="E2949" s="2" t="s">
        <v>2</v>
      </c>
      <c r="F2949" s="2" t="n">
        <v>0</v>
      </c>
      <c r="G2949" s="2" t="s">
        <v>3</v>
      </c>
    </row>
    <row r="2950" customFormat="false" ht="12.8" hidden="false" customHeight="false" outlineLevel="0" collapsed="false">
      <c r="A2950" s="2" t="s">
        <v>194</v>
      </c>
      <c r="C2950" s="3" t="n">
        <v>44075</v>
      </c>
      <c r="D2950" s="2" t="s">
        <v>872</v>
      </c>
      <c r="E2950" s="2" t="s">
        <v>8</v>
      </c>
      <c r="F2950" s="2" t="n">
        <v>1</v>
      </c>
      <c r="G2950" s="2" t="s">
        <v>242</v>
      </c>
    </row>
    <row r="2951" customFormat="false" ht="12.8" hidden="false" customHeight="false" outlineLevel="0" collapsed="false">
      <c r="A2951" s="2" t="s">
        <v>0</v>
      </c>
      <c r="B2951" s="2" t="n">
        <v>442</v>
      </c>
      <c r="C2951" s="3" t="n">
        <v>44075</v>
      </c>
      <c r="D2951" s="2" t="s">
        <v>2146</v>
      </c>
      <c r="E2951" s="2" t="s">
        <v>2</v>
      </c>
      <c r="F2951" s="2" t="n">
        <v>0</v>
      </c>
      <c r="G2951" s="2" t="s">
        <v>3</v>
      </c>
    </row>
    <row r="2952" customFormat="false" ht="12.8" hidden="false" customHeight="false" outlineLevel="0" collapsed="false">
      <c r="A2952" s="2" t="s">
        <v>0</v>
      </c>
      <c r="B2952" s="2" t="n">
        <v>910</v>
      </c>
      <c r="C2952" s="3" t="n">
        <v>44076</v>
      </c>
      <c r="D2952" s="2" t="s">
        <v>170</v>
      </c>
      <c r="E2952" s="2" t="s">
        <v>8</v>
      </c>
      <c r="F2952" s="2" t="n">
        <v>1</v>
      </c>
      <c r="G2952" s="2" t="s">
        <v>419</v>
      </c>
    </row>
    <row r="2953" customFormat="false" ht="12.8" hidden="false" customHeight="false" outlineLevel="0" collapsed="false">
      <c r="A2953" s="2" t="s">
        <v>182</v>
      </c>
      <c r="B2953" s="2" t="n">
        <v>1123</v>
      </c>
      <c r="C2953" s="3" t="n">
        <v>44076</v>
      </c>
      <c r="D2953" s="2" t="s">
        <v>32</v>
      </c>
      <c r="E2953" s="2" t="s">
        <v>2</v>
      </c>
      <c r="F2953" s="2" t="n">
        <v>0</v>
      </c>
      <c r="G2953" s="2" t="s">
        <v>3</v>
      </c>
    </row>
    <row r="2954" customFormat="false" ht="12.8" hidden="false" customHeight="false" outlineLevel="0" collapsed="false">
      <c r="A2954" s="2" t="s">
        <v>0</v>
      </c>
      <c r="B2954" s="2" t="n">
        <v>382</v>
      </c>
      <c r="C2954" s="3" t="n">
        <v>44076</v>
      </c>
      <c r="D2954" s="2" t="s">
        <v>335</v>
      </c>
      <c r="E2954" s="2" t="s">
        <v>8</v>
      </c>
      <c r="F2954" s="2" t="n">
        <v>2</v>
      </c>
      <c r="G2954" s="2" t="s">
        <v>1300</v>
      </c>
    </row>
    <row r="2955" customFormat="false" ht="12.8" hidden="false" customHeight="false" outlineLevel="0" collapsed="false">
      <c r="A2955" s="2" t="s">
        <v>79</v>
      </c>
      <c r="B2955" s="2" t="n">
        <v>1328</v>
      </c>
      <c r="C2955" s="3" t="n">
        <v>44076</v>
      </c>
      <c r="D2955" s="2" t="s">
        <v>17</v>
      </c>
      <c r="E2955" s="2" t="s">
        <v>2</v>
      </c>
      <c r="F2955" s="2" t="n">
        <v>0</v>
      </c>
      <c r="G2955" s="2" t="s">
        <v>3</v>
      </c>
    </row>
    <row r="2956" customFormat="false" ht="12.8" hidden="false" customHeight="false" outlineLevel="0" collapsed="false">
      <c r="A2956" s="2" t="s">
        <v>0</v>
      </c>
      <c r="B2956" s="2" t="n">
        <v>1555</v>
      </c>
      <c r="C2956" s="3" t="n">
        <v>44077</v>
      </c>
      <c r="D2956" s="2" t="s">
        <v>335</v>
      </c>
      <c r="E2956" s="2" t="s">
        <v>8</v>
      </c>
      <c r="F2956" s="2" t="n">
        <v>1</v>
      </c>
      <c r="G2956" s="2" t="s">
        <v>328</v>
      </c>
    </row>
    <row r="2957" customFormat="false" ht="12.8" hidden="false" customHeight="false" outlineLevel="0" collapsed="false">
      <c r="A2957" s="2" t="s">
        <v>130</v>
      </c>
      <c r="B2957" s="2" t="n">
        <v>1524</v>
      </c>
      <c r="C2957" s="3" t="n">
        <v>44077</v>
      </c>
      <c r="D2957" s="2" t="s">
        <v>350</v>
      </c>
      <c r="E2957" s="2" t="s">
        <v>8</v>
      </c>
      <c r="F2957" s="2" t="n">
        <v>3</v>
      </c>
      <c r="G2957" s="2" t="s">
        <v>370</v>
      </c>
    </row>
    <row r="2958" customFormat="false" ht="12.8" hidden="false" customHeight="false" outlineLevel="0" collapsed="false">
      <c r="A2958" s="2" t="s">
        <v>0</v>
      </c>
      <c r="B2958" s="2" t="n">
        <v>1525</v>
      </c>
      <c r="C2958" s="3" t="n">
        <v>44077</v>
      </c>
      <c r="E2958" s="2" t="s">
        <v>8</v>
      </c>
      <c r="F2958" s="2" t="n">
        <v>1</v>
      </c>
      <c r="G2958" s="2" t="s">
        <v>242</v>
      </c>
    </row>
    <row r="2959" customFormat="false" ht="12.8" hidden="false" customHeight="false" outlineLevel="0" collapsed="false">
      <c r="A2959" s="2" t="s">
        <v>0</v>
      </c>
      <c r="B2959" s="2" t="n">
        <v>2601</v>
      </c>
      <c r="C2959" s="3" t="n">
        <v>44078</v>
      </c>
      <c r="D2959" s="2" t="s">
        <v>1454</v>
      </c>
      <c r="E2959" s="2" t="s">
        <v>8</v>
      </c>
      <c r="F2959" s="2" t="n">
        <v>1</v>
      </c>
      <c r="G2959" s="2" t="s">
        <v>236</v>
      </c>
    </row>
    <row r="2960" customFormat="false" ht="12.8" hidden="false" customHeight="false" outlineLevel="0" collapsed="false">
      <c r="A2960" s="2" t="s">
        <v>0</v>
      </c>
      <c r="B2960" s="2" t="n">
        <v>3087</v>
      </c>
      <c r="C2960" s="3" t="n">
        <v>44078</v>
      </c>
      <c r="D2960" s="2" t="s">
        <v>17</v>
      </c>
      <c r="E2960" s="2" t="s">
        <v>2</v>
      </c>
      <c r="F2960" s="2" t="n">
        <v>0</v>
      </c>
      <c r="G2960" s="2" t="s">
        <v>3</v>
      </c>
    </row>
    <row r="2961" customFormat="false" ht="12.8" hidden="false" customHeight="false" outlineLevel="0" collapsed="false">
      <c r="A2961" s="2" t="s">
        <v>130</v>
      </c>
      <c r="B2961" s="2" t="n">
        <v>3227</v>
      </c>
      <c r="C2961" s="3" t="n">
        <v>44078</v>
      </c>
      <c r="D2961" s="2" t="s">
        <v>170</v>
      </c>
      <c r="E2961" s="2" t="s">
        <v>8</v>
      </c>
      <c r="F2961" s="2" t="n">
        <v>1</v>
      </c>
      <c r="G2961" s="2" t="s">
        <v>236</v>
      </c>
    </row>
    <row r="2962" customFormat="false" ht="12.8" hidden="false" customHeight="false" outlineLevel="0" collapsed="false">
      <c r="A2962" s="2" t="s">
        <v>0</v>
      </c>
      <c r="B2962" s="2" t="n">
        <v>3910</v>
      </c>
      <c r="C2962" s="3" t="n">
        <v>44080</v>
      </c>
      <c r="D2962" s="2" t="s">
        <v>2158</v>
      </c>
      <c r="E2962" s="2" t="s">
        <v>2</v>
      </c>
      <c r="F2962" s="2" t="n">
        <v>0</v>
      </c>
      <c r="G2962" s="2" t="s">
        <v>3</v>
      </c>
    </row>
    <row r="2963" customFormat="false" ht="12.8" hidden="false" customHeight="false" outlineLevel="0" collapsed="false">
      <c r="A2963" s="2" t="s">
        <v>112</v>
      </c>
      <c r="B2963" s="2" t="n">
        <v>4667</v>
      </c>
      <c r="C2963" s="3" t="n">
        <v>44080</v>
      </c>
      <c r="D2963" s="2" t="s">
        <v>49</v>
      </c>
      <c r="E2963" s="2" t="s">
        <v>2</v>
      </c>
      <c r="F2963" s="2" t="n">
        <v>0</v>
      </c>
      <c r="G2963" s="2" t="s">
        <v>3</v>
      </c>
    </row>
    <row r="2964" customFormat="false" ht="12.8" hidden="false" customHeight="false" outlineLevel="0" collapsed="false">
      <c r="A2964" s="2" t="s">
        <v>79</v>
      </c>
      <c r="B2964" s="2" t="n">
        <v>5387</v>
      </c>
      <c r="C2964" s="3" t="n">
        <v>44081</v>
      </c>
      <c r="D2964" s="2" t="s">
        <v>897</v>
      </c>
      <c r="E2964" s="2" t="s">
        <v>8</v>
      </c>
      <c r="F2964" s="2" t="n">
        <v>2</v>
      </c>
      <c r="G2964" s="2" t="s">
        <v>419</v>
      </c>
    </row>
    <row r="2965" customFormat="false" ht="12.8" hidden="false" customHeight="false" outlineLevel="0" collapsed="false">
      <c r="A2965" s="2" t="s">
        <v>160</v>
      </c>
      <c r="B2965" s="2" t="n">
        <v>6054</v>
      </c>
      <c r="C2965" s="3" t="n">
        <v>44082</v>
      </c>
      <c r="D2965" s="2" t="s">
        <v>13</v>
      </c>
      <c r="E2965" s="2" t="s">
        <v>2</v>
      </c>
      <c r="F2965" s="2" t="n">
        <v>1</v>
      </c>
      <c r="G2965" s="2" t="s">
        <v>242</v>
      </c>
    </row>
    <row r="2966" customFormat="false" ht="12.8" hidden="false" customHeight="false" outlineLevel="0" collapsed="false">
      <c r="A2966" s="2" t="s">
        <v>182</v>
      </c>
      <c r="B2966" s="2" t="n">
        <v>2459</v>
      </c>
      <c r="C2966" s="3" t="n">
        <v>44083</v>
      </c>
      <c r="D2966" s="2" t="s">
        <v>295</v>
      </c>
      <c r="E2966" s="2" t="s">
        <v>8</v>
      </c>
      <c r="F2966" s="2" t="n">
        <v>1</v>
      </c>
      <c r="G2966" s="2" t="s">
        <v>419</v>
      </c>
    </row>
    <row r="2967" customFormat="false" ht="12.8" hidden="false" customHeight="false" outlineLevel="0" collapsed="false">
      <c r="A2967" s="2" t="s">
        <v>0</v>
      </c>
      <c r="B2967" s="2" t="n">
        <v>6006</v>
      </c>
      <c r="C2967" s="3" t="n">
        <v>44083</v>
      </c>
      <c r="D2967" s="2" t="s">
        <v>1211</v>
      </c>
      <c r="E2967" s="2" t="s">
        <v>8</v>
      </c>
      <c r="F2967" s="2" t="n">
        <v>1</v>
      </c>
      <c r="G2967" s="2" t="s">
        <v>217</v>
      </c>
    </row>
    <row r="2968" customFormat="false" ht="12.8" hidden="false" customHeight="false" outlineLevel="0" collapsed="false">
      <c r="A2968" s="2" t="s">
        <v>112</v>
      </c>
      <c r="B2968" s="2" t="n">
        <v>7284</v>
      </c>
      <c r="C2968" s="3" t="n">
        <v>44083</v>
      </c>
      <c r="D2968" s="2" t="s">
        <v>86</v>
      </c>
      <c r="E2968" s="2" t="s">
        <v>8</v>
      </c>
      <c r="F2968" s="2" t="n">
        <v>2</v>
      </c>
      <c r="G2968" s="2" t="s">
        <v>1477</v>
      </c>
    </row>
    <row r="2969" customFormat="false" ht="12.8" hidden="false" customHeight="false" outlineLevel="0" collapsed="false">
      <c r="A2969" s="2" t="s">
        <v>0</v>
      </c>
      <c r="B2969" s="2" t="n">
        <v>9007</v>
      </c>
      <c r="C2969" s="3" t="n">
        <v>44083</v>
      </c>
      <c r="D2969" s="2" t="s">
        <v>24</v>
      </c>
      <c r="E2969" s="2" t="s">
        <v>2</v>
      </c>
      <c r="F2969" s="2" t="n">
        <v>0</v>
      </c>
      <c r="G2969" s="2" t="s">
        <v>3</v>
      </c>
    </row>
    <row r="2970" customFormat="false" ht="12.8" hidden="false" customHeight="false" outlineLevel="0" collapsed="false">
      <c r="A2970" s="2" t="s">
        <v>160</v>
      </c>
      <c r="B2970" s="2" t="n">
        <v>8013</v>
      </c>
      <c r="C2970" s="3" t="n">
        <v>44084</v>
      </c>
      <c r="D2970" s="2" t="s">
        <v>49</v>
      </c>
      <c r="E2970" s="2" t="s">
        <v>2</v>
      </c>
      <c r="F2970" s="2" t="n">
        <v>0</v>
      </c>
      <c r="G2970" s="2" t="s">
        <v>3</v>
      </c>
    </row>
    <row r="2971" customFormat="false" ht="12.8" hidden="false" customHeight="false" outlineLevel="0" collapsed="false">
      <c r="A2971" s="2" t="s">
        <v>182</v>
      </c>
      <c r="B2971" s="2" t="n">
        <v>8622</v>
      </c>
      <c r="C2971" s="3" t="n">
        <v>44085</v>
      </c>
      <c r="D2971" s="2" t="s">
        <v>141</v>
      </c>
      <c r="E2971" s="2" t="s">
        <v>2</v>
      </c>
      <c r="F2971" s="2" t="n">
        <v>0</v>
      </c>
      <c r="G2971" s="2" t="s">
        <v>3</v>
      </c>
    </row>
    <row r="2972" customFormat="false" ht="12.8" hidden="false" customHeight="false" outlineLevel="0" collapsed="false">
      <c r="A2972" s="2" t="s">
        <v>182</v>
      </c>
      <c r="B2972" s="2" t="n">
        <v>8645</v>
      </c>
      <c r="C2972" s="3" t="n">
        <v>44085</v>
      </c>
      <c r="D2972" s="2" t="s">
        <v>2159</v>
      </c>
      <c r="E2972" s="2" t="s">
        <v>2</v>
      </c>
      <c r="F2972" s="2" t="n">
        <v>0</v>
      </c>
      <c r="G2972" s="2" t="s">
        <v>3</v>
      </c>
    </row>
    <row r="2973" customFormat="false" ht="12.8" hidden="false" customHeight="false" outlineLevel="0" collapsed="false">
      <c r="A2973" s="2" t="s">
        <v>182</v>
      </c>
      <c r="B2973" s="2" t="n">
        <v>8656</v>
      </c>
      <c r="C2973" s="3" t="n">
        <v>44085</v>
      </c>
      <c r="D2973" s="2" t="s">
        <v>101</v>
      </c>
      <c r="E2973" s="2" t="s">
        <v>8</v>
      </c>
      <c r="F2973" s="2" t="n">
        <v>1</v>
      </c>
      <c r="G2973" s="2" t="s">
        <v>419</v>
      </c>
    </row>
    <row r="2974" customFormat="false" ht="12.8" hidden="false" customHeight="false" outlineLevel="0" collapsed="false">
      <c r="A2974" s="2" t="s">
        <v>112</v>
      </c>
      <c r="B2974" s="2" t="n">
        <v>8804</v>
      </c>
      <c r="C2974" s="3" t="n">
        <v>44086</v>
      </c>
      <c r="D2974" s="2" t="s">
        <v>2160</v>
      </c>
      <c r="E2974" s="2" t="s">
        <v>2</v>
      </c>
      <c r="F2974" s="2" t="n">
        <v>0</v>
      </c>
      <c r="G2974" s="2" t="s">
        <v>3</v>
      </c>
    </row>
    <row r="2975" customFormat="false" ht="12.8" hidden="false" customHeight="false" outlineLevel="0" collapsed="false">
      <c r="A2975" s="2" t="s">
        <v>79</v>
      </c>
      <c r="B2975" s="2" t="n">
        <v>8805</v>
      </c>
      <c r="C2975" s="3" t="n">
        <v>44086</v>
      </c>
      <c r="D2975" s="2" t="s">
        <v>2090</v>
      </c>
      <c r="E2975" s="2" t="s">
        <v>8</v>
      </c>
      <c r="F2975" s="2" t="n">
        <v>0</v>
      </c>
      <c r="G2975" s="2" t="s">
        <v>3</v>
      </c>
    </row>
    <row r="2976" customFormat="false" ht="12.8" hidden="false" customHeight="false" outlineLevel="0" collapsed="false">
      <c r="A2976" s="2" t="s">
        <v>0</v>
      </c>
      <c r="B2976" s="2" t="n">
        <v>8970</v>
      </c>
      <c r="C2976" s="3" t="n">
        <v>44086</v>
      </c>
      <c r="D2976" s="2" t="s">
        <v>2161</v>
      </c>
      <c r="E2976" s="2" t="s">
        <v>2</v>
      </c>
      <c r="F2976" s="2" t="n">
        <v>0</v>
      </c>
      <c r="G2976" s="2" t="s">
        <v>3</v>
      </c>
    </row>
    <row r="2977" customFormat="false" ht="12.8" hidden="false" customHeight="false" outlineLevel="0" collapsed="false">
      <c r="A2977" s="2" t="s">
        <v>112</v>
      </c>
      <c r="C2977" s="3" t="n">
        <v>44087</v>
      </c>
      <c r="D2977" s="2" t="s">
        <v>25</v>
      </c>
      <c r="E2977" s="2" t="s">
        <v>8</v>
      </c>
      <c r="F2977" s="2" t="n">
        <v>1</v>
      </c>
      <c r="G2977" s="2" t="s">
        <v>206</v>
      </c>
    </row>
    <row r="2978" customFormat="false" ht="12.8" hidden="false" customHeight="false" outlineLevel="0" collapsed="false">
      <c r="A2978" s="2" t="s">
        <v>112</v>
      </c>
      <c r="C2978" s="3" t="n">
        <v>44087</v>
      </c>
      <c r="D2978" s="2" t="s">
        <v>36</v>
      </c>
      <c r="E2978" s="2" t="s">
        <v>2</v>
      </c>
      <c r="F2978" s="2" t="n">
        <v>0</v>
      </c>
      <c r="G2978" s="2" t="s">
        <v>3</v>
      </c>
    </row>
    <row r="2979" customFormat="false" ht="12.8" hidden="false" customHeight="false" outlineLevel="0" collapsed="false">
      <c r="A2979" s="2" t="s">
        <v>0</v>
      </c>
      <c r="B2979" s="2" t="n">
        <v>10440</v>
      </c>
      <c r="C2979" s="3" t="n">
        <v>44087</v>
      </c>
      <c r="D2979" s="2" t="s">
        <v>804</v>
      </c>
      <c r="E2979" s="2" t="s">
        <v>8</v>
      </c>
      <c r="F2979" s="2" t="n">
        <v>1</v>
      </c>
      <c r="G2979" s="2" t="s">
        <v>254</v>
      </c>
    </row>
    <row r="2980" customFormat="false" ht="12.8" hidden="false" customHeight="false" outlineLevel="0" collapsed="false">
      <c r="A2980" s="2" t="s">
        <v>79</v>
      </c>
      <c r="B2980" s="2" t="n">
        <v>10628</v>
      </c>
      <c r="C2980" s="3" t="n">
        <v>44087</v>
      </c>
      <c r="D2980" s="2" t="s">
        <v>388</v>
      </c>
      <c r="E2980" s="2" t="s">
        <v>8</v>
      </c>
      <c r="F2980" s="2" t="n">
        <v>2</v>
      </c>
      <c r="G2980" s="2" t="s">
        <v>887</v>
      </c>
    </row>
    <row r="2981" customFormat="false" ht="12.8" hidden="false" customHeight="false" outlineLevel="0" collapsed="false">
      <c r="A2981" s="2" t="s">
        <v>182</v>
      </c>
      <c r="B2981" s="2" t="n">
        <v>10970</v>
      </c>
      <c r="C2981" s="3" t="n">
        <v>44088</v>
      </c>
      <c r="D2981" s="2" t="s">
        <v>2100</v>
      </c>
      <c r="E2981" s="2" t="s">
        <v>2</v>
      </c>
      <c r="F2981" s="2" t="n">
        <v>0</v>
      </c>
      <c r="G2981" s="2" t="s">
        <v>3</v>
      </c>
    </row>
    <row r="2982" customFormat="false" ht="12.8" hidden="false" customHeight="false" outlineLevel="0" collapsed="false">
      <c r="A2982" s="2" t="s">
        <v>112</v>
      </c>
      <c r="C2982" s="3" t="n">
        <v>44088</v>
      </c>
      <c r="D2982" s="2" t="s">
        <v>2100</v>
      </c>
      <c r="E2982" s="2" t="s">
        <v>2</v>
      </c>
      <c r="F2982" s="2" t="n">
        <v>0</v>
      </c>
      <c r="G2982" s="2" t="s">
        <v>3</v>
      </c>
    </row>
    <row r="2983" customFormat="false" ht="12.8" hidden="false" customHeight="false" outlineLevel="0" collapsed="false">
      <c r="A2983" s="2" t="s">
        <v>112</v>
      </c>
      <c r="C2983" s="3" t="n">
        <v>44088</v>
      </c>
      <c r="D2983" s="2" t="s">
        <v>2162</v>
      </c>
      <c r="E2983" s="2" t="s">
        <v>8</v>
      </c>
      <c r="F2983" s="2" t="n">
        <v>1</v>
      </c>
      <c r="G2983" s="2" t="s">
        <v>206</v>
      </c>
    </row>
    <row r="2984" customFormat="false" ht="12.8" hidden="false" customHeight="false" outlineLevel="0" collapsed="false">
      <c r="A2984" s="2" t="s">
        <v>182</v>
      </c>
      <c r="B2984" s="2" t="n">
        <v>11684</v>
      </c>
      <c r="C2984" s="3" t="n">
        <v>44089</v>
      </c>
      <c r="D2984" s="2" t="s">
        <v>295</v>
      </c>
      <c r="E2984" s="2" t="s">
        <v>8</v>
      </c>
      <c r="F2984" s="2" t="n">
        <v>2</v>
      </c>
      <c r="G2984" s="2" t="s">
        <v>254</v>
      </c>
    </row>
    <row r="2985" customFormat="false" ht="12.8" hidden="false" customHeight="false" outlineLevel="0" collapsed="false">
      <c r="A2985" s="2" t="s">
        <v>0</v>
      </c>
      <c r="B2985" s="2" t="n">
        <v>11678</v>
      </c>
      <c r="C2985" s="3" t="n">
        <v>44089</v>
      </c>
      <c r="D2985" s="2" t="s">
        <v>56</v>
      </c>
      <c r="E2985" s="2" t="s">
        <v>8</v>
      </c>
      <c r="F2985" s="2" t="n">
        <v>2</v>
      </c>
      <c r="G2985" s="2" t="s">
        <v>211</v>
      </c>
    </row>
    <row r="2986" customFormat="false" ht="12.8" hidden="false" customHeight="false" outlineLevel="0" collapsed="false">
      <c r="A2986" s="2" t="s">
        <v>0</v>
      </c>
      <c r="B2986" s="2" t="n">
        <v>11629</v>
      </c>
      <c r="C2986" s="3" t="n">
        <v>44089</v>
      </c>
      <c r="D2986" s="2" t="s">
        <v>43</v>
      </c>
      <c r="E2986" s="2" t="s">
        <v>2</v>
      </c>
      <c r="F2986" s="2" t="n">
        <v>1</v>
      </c>
      <c r="G2986" s="2" t="s">
        <v>211</v>
      </c>
    </row>
    <row r="2987" customFormat="false" ht="12.8" hidden="false" customHeight="false" outlineLevel="0" collapsed="false">
      <c r="A2987" s="2" t="s">
        <v>112</v>
      </c>
      <c r="B2987" s="2" t="n">
        <v>11985</v>
      </c>
      <c r="C2987" s="3" t="n">
        <v>44089</v>
      </c>
      <c r="D2987" s="2" t="s">
        <v>21</v>
      </c>
      <c r="E2987" s="2" t="s">
        <v>2</v>
      </c>
      <c r="F2987" s="2" t="n">
        <v>0</v>
      </c>
      <c r="G2987" s="2" t="s">
        <v>3</v>
      </c>
    </row>
    <row r="2988" customFormat="false" ht="12.8" hidden="false" customHeight="false" outlineLevel="0" collapsed="false">
      <c r="A2988" s="2" t="s">
        <v>130</v>
      </c>
      <c r="B2988" s="2" t="n">
        <v>12072</v>
      </c>
      <c r="C2988" s="3" t="n">
        <v>44089</v>
      </c>
      <c r="D2988" s="2" t="s">
        <v>295</v>
      </c>
      <c r="E2988" s="2" t="s">
        <v>8</v>
      </c>
      <c r="F2988" s="2" t="n">
        <v>1</v>
      </c>
      <c r="G2988" s="2" t="s">
        <v>328</v>
      </c>
    </row>
    <row r="2989" customFormat="false" ht="12.8" hidden="false" customHeight="false" outlineLevel="0" collapsed="false">
      <c r="A2989" s="2" t="s">
        <v>0</v>
      </c>
      <c r="B2989" s="2" t="n">
        <v>12334</v>
      </c>
      <c r="C2989" s="3" t="n">
        <v>44089</v>
      </c>
      <c r="D2989" s="2" t="s">
        <v>2163</v>
      </c>
      <c r="E2989" s="2" t="s">
        <v>2</v>
      </c>
      <c r="F2989" s="2" t="n">
        <v>0</v>
      </c>
      <c r="G2989" s="2" t="s">
        <v>3</v>
      </c>
    </row>
    <row r="2990" customFormat="false" ht="12.8" hidden="false" customHeight="false" outlineLevel="0" collapsed="false">
      <c r="A2990" s="2" t="s">
        <v>160</v>
      </c>
      <c r="B2990" s="2" t="n">
        <v>12721</v>
      </c>
      <c r="C2990" s="3" t="n">
        <v>44090</v>
      </c>
      <c r="D2990" s="2" t="s">
        <v>24</v>
      </c>
      <c r="E2990" s="2" t="s">
        <v>2</v>
      </c>
      <c r="F2990" s="2" t="n">
        <v>0</v>
      </c>
      <c r="G2990" s="2" t="s">
        <v>3</v>
      </c>
    </row>
    <row r="2991" customFormat="false" ht="12.8" hidden="false" customHeight="false" outlineLevel="0" collapsed="false">
      <c r="A2991" s="2" t="s">
        <v>112</v>
      </c>
      <c r="B2991" s="2" t="n">
        <v>6096</v>
      </c>
      <c r="C2991" s="3" t="n">
        <v>44090</v>
      </c>
      <c r="D2991" s="2" t="s">
        <v>330</v>
      </c>
      <c r="E2991" s="2" t="s">
        <v>8</v>
      </c>
      <c r="F2991" s="2" t="n">
        <v>2</v>
      </c>
      <c r="G2991" s="2" t="s">
        <v>1457</v>
      </c>
    </row>
    <row r="2992" customFormat="false" ht="12.8" hidden="false" customHeight="false" outlineLevel="0" collapsed="false">
      <c r="A2992" s="2" t="s">
        <v>151</v>
      </c>
      <c r="B2992" s="2" t="n">
        <v>12842</v>
      </c>
      <c r="C2992" s="3" t="n">
        <v>44090</v>
      </c>
      <c r="D2992" s="2" t="s">
        <v>14</v>
      </c>
      <c r="E2992" s="2" t="s">
        <v>2</v>
      </c>
      <c r="F2992" s="2" t="n">
        <v>0</v>
      </c>
      <c r="G2992" s="2" t="s">
        <v>3</v>
      </c>
    </row>
    <row r="2993" customFormat="false" ht="12.8" hidden="false" customHeight="false" outlineLevel="0" collapsed="false">
      <c r="A2993" s="2" t="s">
        <v>0</v>
      </c>
      <c r="B2993" s="2" t="n">
        <v>12968</v>
      </c>
      <c r="C2993" s="3" t="n">
        <v>44090</v>
      </c>
      <c r="D2993" s="2" t="s">
        <v>1205</v>
      </c>
      <c r="E2993" s="2" t="s">
        <v>2</v>
      </c>
      <c r="F2993" s="2" t="n">
        <v>0</v>
      </c>
      <c r="G2993" s="2" t="s">
        <v>3</v>
      </c>
    </row>
    <row r="2994" customFormat="false" ht="12.8" hidden="false" customHeight="false" outlineLevel="0" collapsed="false">
      <c r="A2994" s="2" t="s">
        <v>182</v>
      </c>
      <c r="B2994" s="2" t="n">
        <v>13038</v>
      </c>
      <c r="C2994" s="3" t="n">
        <v>44091</v>
      </c>
      <c r="D2994" s="2" t="s">
        <v>56</v>
      </c>
      <c r="E2994" s="2" t="s">
        <v>8</v>
      </c>
      <c r="F2994" s="2" t="n">
        <v>2</v>
      </c>
      <c r="G2994" s="2" t="s">
        <v>978</v>
      </c>
    </row>
    <row r="2995" customFormat="false" ht="12.8" hidden="false" customHeight="false" outlineLevel="0" collapsed="false">
      <c r="A2995" s="2" t="s">
        <v>130</v>
      </c>
      <c r="B2995" s="2" t="n">
        <v>13782</v>
      </c>
      <c r="C2995" s="3" t="n">
        <v>44091</v>
      </c>
      <c r="D2995" s="2" t="s">
        <v>56</v>
      </c>
      <c r="E2995" s="2" t="s">
        <v>8</v>
      </c>
      <c r="F2995" s="2" t="n">
        <v>2</v>
      </c>
      <c r="G2995" s="2" t="s">
        <v>978</v>
      </c>
    </row>
    <row r="2996" customFormat="false" ht="12.8" hidden="false" customHeight="false" outlineLevel="0" collapsed="false">
      <c r="A2996" s="2" t="s">
        <v>130</v>
      </c>
      <c r="B2996" s="2" t="n">
        <v>14831</v>
      </c>
      <c r="C2996" s="3" t="n">
        <v>44093</v>
      </c>
      <c r="D2996" s="2" t="s">
        <v>204</v>
      </c>
      <c r="E2996" s="2" t="s">
        <v>8</v>
      </c>
      <c r="F2996" s="2" t="n">
        <v>0</v>
      </c>
      <c r="G2996" s="2" t="s">
        <v>3</v>
      </c>
    </row>
    <row r="2997" customFormat="false" ht="12.8" hidden="false" customHeight="false" outlineLevel="0" collapsed="false">
      <c r="A2997" s="2" t="s">
        <v>112</v>
      </c>
      <c r="B2997" s="2" t="n">
        <v>15096</v>
      </c>
      <c r="C2997" s="3" t="n">
        <v>44093</v>
      </c>
      <c r="D2997" s="2" t="s">
        <v>2164</v>
      </c>
      <c r="E2997" s="2" t="s">
        <v>2</v>
      </c>
      <c r="F2997" s="2" t="n">
        <v>0</v>
      </c>
      <c r="G2997" s="2" t="s">
        <v>3</v>
      </c>
    </row>
    <row r="2998" customFormat="false" ht="12.8" hidden="false" customHeight="false" outlineLevel="0" collapsed="false">
      <c r="A2998" s="2" t="s">
        <v>0</v>
      </c>
      <c r="B2998" s="2" t="n">
        <v>1598</v>
      </c>
      <c r="C2998" s="3" t="n">
        <v>44094</v>
      </c>
      <c r="D2998" s="2" t="s">
        <v>1556</v>
      </c>
      <c r="E2998" s="2" t="s">
        <v>2</v>
      </c>
      <c r="F2998" s="2" t="n">
        <v>0</v>
      </c>
      <c r="G2998" s="2" t="s">
        <v>3</v>
      </c>
    </row>
    <row r="2999" customFormat="false" ht="12.8" hidden="false" customHeight="false" outlineLevel="0" collapsed="false">
      <c r="A2999" s="2" t="s">
        <v>151</v>
      </c>
      <c r="B2999" s="2" t="n">
        <v>16139</v>
      </c>
      <c r="C2999" s="3" t="n">
        <v>44094</v>
      </c>
      <c r="D2999" s="2" t="s">
        <v>295</v>
      </c>
      <c r="E2999" s="2" t="s">
        <v>8</v>
      </c>
      <c r="F2999" s="2" t="n">
        <v>1</v>
      </c>
      <c r="G2999" s="2" t="s">
        <v>228</v>
      </c>
    </row>
    <row r="3000" customFormat="false" ht="12.8" hidden="false" customHeight="false" outlineLevel="0" collapsed="false">
      <c r="A3000" s="2" t="s">
        <v>112</v>
      </c>
      <c r="B3000" s="2" t="n">
        <v>16151</v>
      </c>
      <c r="C3000" s="3" t="n">
        <v>44094</v>
      </c>
      <c r="E3000" s="2" t="s">
        <v>8</v>
      </c>
      <c r="F3000" s="2" t="n">
        <v>3</v>
      </c>
      <c r="G3000" s="2" t="s">
        <v>434</v>
      </c>
    </row>
    <row r="3001" customFormat="false" ht="12.8" hidden="false" customHeight="false" outlineLevel="0" collapsed="false">
      <c r="A3001" s="2" t="s">
        <v>130</v>
      </c>
      <c r="B3001" s="2" t="n">
        <v>16325</v>
      </c>
      <c r="C3001" s="3" t="n">
        <v>44094</v>
      </c>
      <c r="D3001" s="2" t="s">
        <v>295</v>
      </c>
      <c r="E3001" s="2" t="s">
        <v>8</v>
      </c>
      <c r="F3001" s="2" t="n">
        <v>1</v>
      </c>
      <c r="G3001" s="2" t="s">
        <v>238</v>
      </c>
    </row>
    <row r="3002" customFormat="false" ht="12.8" hidden="false" customHeight="false" outlineLevel="0" collapsed="false">
      <c r="A3002" s="2" t="s">
        <v>182</v>
      </c>
      <c r="B3002" s="2" t="n">
        <v>16496</v>
      </c>
      <c r="C3002" s="3" t="n">
        <v>44095</v>
      </c>
      <c r="D3002" s="2" t="s">
        <v>1213</v>
      </c>
      <c r="E3002" s="2" t="s">
        <v>8</v>
      </c>
      <c r="F3002" s="2" t="n">
        <v>1</v>
      </c>
      <c r="G3002" s="2" t="s">
        <v>792</v>
      </c>
    </row>
    <row r="3003" customFormat="false" ht="12.8" hidden="false" customHeight="false" outlineLevel="0" collapsed="false">
      <c r="A3003" s="2" t="s">
        <v>194</v>
      </c>
      <c r="B3003" s="2" t="n">
        <v>16479</v>
      </c>
      <c r="C3003" s="3" t="n">
        <v>44095</v>
      </c>
      <c r="D3003" s="2" t="s">
        <v>289</v>
      </c>
      <c r="E3003" s="2" t="s">
        <v>8</v>
      </c>
      <c r="F3003" s="2" t="n">
        <v>2</v>
      </c>
      <c r="G3003" s="2" t="s">
        <v>328</v>
      </c>
    </row>
    <row r="3004" customFormat="false" ht="12.8" hidden="false" customHeight="false" outlineLevel="0" collapsed="false">
      <c r="A3004" s="2" t="s">
        <v>151</v>
      </c>
      <c r="B3004" s="2" t="n">
        <v>16531</v>
      </c>
      <c r="C3004" s="3" t="n">
        <v>44095</v>
      </c>
      <c r="D3004" s="2" t="s">
        <v>330</v>
      </c>
      <c r="E3004" s="2" t="s">
        <v>8</v>
      </c>
      <c r="F3004" s="2" t="n">
        <v>2</v>
      </c>
      <c r="G3004" s="2" t="s">
        <v>944</v>
      </c>
    </row>
    <row r="3005" customFormat="false" ht="12.8" hidden="false" customHeight="false" outlineLevel="0" collapsed="false">
      <c r="A3005" s="2" t="s">
        <v>194</v>
      </c>
      <c r="B3005" s="2" t="n">
        <v>17058</v>
      </c>
      <c r="C3005" s="3" t="n">
        <v>44095</v>
      </c>
      <c r="D3005" s="2" t="s">
        <v>788</v>
      </c>
      <c r="E3005" s="2" t="s">
        <v>8</v>
      </c>
      <c r="F3005" s="2" t="n">
        <v>2</v>
      </c>
      <c r="G3005" s="2" t="s">
        <v>789</v>
      </c>
    </row>
    <row r="3006" customFormat="false" ht="12.8" hidden="false" customHeight="false" outlineLevel="0" collapsed="false">
      <c r="A3006" s="2" t="s">
        <v>0</v>
      </c>
      <c r="B3006" s="2" t="n">
        <v>17342</v>
      </c>
      <c r="C3006" s="3" t="n">
        <v>44095</v>
      </c>
      <c r="D3006" s="2" t="s">
        <v>1068</v>
      </c>
      <c r="E3006" s="2" t="s">
        <v>8</v>
      </c>
      <c r="F3006" s="2" t="n">
        <v>1</v>
      </c>
      <c r="G3006" s="2" t="s">
        <v>242</v>
      </c>
    </row>
    <row r="3007" customFormat="false" ht="12.8" hidden="false" customHeight="false" outlineLevel="0" collapsed="false">
      <c r="A3007" s="2" t="s">
        <v>0</v>
      </c>
      <c r="B3007" s="2" t="n">
        <v>17916</v>
      </c>
      <c r="C3007" s="3" t="n">
        <v>44096</v>
      </c>
      <c r="D3007" s="2" t="s">
        <v>26</v>
      </c>
      <c r="E3007" s="2" t="s">
        <v>2</v>
      </c>
      <c r="F3007" s="2" t="n">
        <v>0</v>
      </c>
      <c r="G3007" s="2" t="s">
        <v>3</v>
      </c>
    </row>
    <row r="3008" customFormat="false" ht="12.8" hidden="false" customHeight="false" outlineLevel="0" collapsed="false">
      <c r="A3008" s="2" t="s">
        <v>0</v>
      </c>
      <c r="B3008" s="2" t="n">
        <v>18036</v>
      </c>
      <c r="C3008" s="3" t="n">
        <v>44096</v>
      </c>
      <c r="D3008" s="2" t="s">
        <v>60</v>
      </c>
      <c r="E3008" s="2" t="s">
        <v>2</v>
      </c>
      <c r="F3008" s="2" t="n">
        <v>0</v>
      </c>
      <c r="G3008" s="2" t="s">
        <v>3</v>
      </c>
    </row>
    <row r="3009" customFormat="false" ht="12.8" hidden="false" customHeight="false" outlineLevel="0" collapsed="false">
      <c r="A3009" s="2" t="s">
        <v>0</v>
      </c>
      <c r="B3009" s="2" t="n">
        <v>18067</v>
      </c>
      <c r="C3009" s="3" t="n">
        <v>44096</v>
      </c>
      <c r="D3009" s="2" t="s">
        <v>94</v>
      </c>
      <c r="E3009" s="2" t="s">
        <v>2</v>
      </c>
      <c r="F3009" s="2" t="n">
        <v>0</v>
      </c>
      <c r="G3009" s="2" t="s">
        <v>3</v>
      </c>
    </row>
    <row r="3010" customFormat="false" ht="12.8" hidden="false" customHeight="false" outlineLevel="0" collapsed="false">
      <c r="A3010" s="2" t="s">
        <v>130</v>
      </c>
      <c r="B3010" s="2" t="n">
        <v>18594</v>
      </c>
      <c r="C3010" s="3" t="n">
        <v>44097</v>
      </c>
      <c r="D3010" s="2" t="s">
        <v>1121</v>
      </c>
      <c r="E3010" s="2" t="s">
        <v>8</v>
      </c>
      <c r="F3010" s="2" t="n">
        <v>1</v>
      </c>
      <c r="G3010" s="2" t="s">
        <v>1081</v>
      </c>
    </row>
    <row r="3011" customFormat="false" ht="12.8" hidden="false" customHeight="false" outlineLevel="0" collapsed="false">
      <c r="A3011" s="2" t="s">
        <v>79</v>
      </c>
      <c r="B3011" s="2" t="n">
        <v>18911</v>
      </c>
      <c r="C3011" s="3" t="n">
        <v>44097</v>
      </c>
      <c r="D3011" s="2" t="s">
        <v>179</v>
      </c>
      <c r="E3011" s="2" t="s">
        <v>2</v>
      </c>
      <c r="F3011" s="2" t="n">
        <v>0</v>
      </c>
      <c r="G3011" s="2" t="s">
        <v>3</v>
      </c>
    </row>
    <row r="3012" customFormat="false" ht="12.8" hidden="false" customHeight="false" outlineLevel="0" collapsed="false">
      <c r="A3012" s="2" t="s">
        <v>0</v>
      </c>
      <c r="B3012" s="2" t="n">
        <v>19312</v>
      </c>
      <c r="C3012" s="3" t="n">
        <v>44098</v>
      </c>
      <c r="D3012" s="2" t="s">
        <v>2165</v>
      </c>
      <c r="E3012" s="2" t="s">
        <v>2</v>
      </c>
      <c r="F3012" s="2" t="n">
        <v>0</v>
      </c>
      <c r="G3012" s="2" t="s">
        <v>3</v>
      </c>
    </row>
    <row r="3013" customFormat="false" ht="12.8" hidden="false" customHeight="false" outlineLevel="0" collapsed="false">
      <c r="A3013" s="2" t="s">
        <v>160</v>
      </c>
      <c r="B3013" s="2" t="n">
        <v>19572</v>
      </c>
      <c r="C3013" s="3" t="n">
        <v>44098</v>
      </c>
      <c r="D3013" s="2" t="s">
        <v>1495</v>
      </c>
      <c r="E3013" s="2" t="s">
        <v>8</v>
      </c>
      <c r="F3013" s="2" t="n">
        <v>1</v>
      </c>
      <c r="G3013" s="2" t="s">
        <v>228</v>
      </c>
    </row>
    <row r="3014" customFormat="false" ht="12.8" hidden="false" customHeight="false" outlineLevel="0" collapsed="false">
      <c r="A3014" s="2" t="s">
        <v>194</v>
      </c>
      <c r="B3014" s="2" t="n">
        <v>19917</v>
      </c>
      <c r="C3014" s="3" t="n">
        <v>44098</v>
      </c>
      <c r="D3014" s="2" t="s">
        <v>1059</v>
      </c>
      <c r="E3014" s="2" t="s">
        <v>8</v>
      </c>
      <c r="F3014" s="2" t="n">
        <v>1</v>
      </c>
      <c r="G3014" s="2" t="s">
        <v>211</v>
      </c>
    </row>
    <row r="3015" customFormat="false" ht="12.8" hidden="false" customHeight="false" outlineLevel="0" collapsed="false">
      <c r="A3015" s="2" t="s">
        <v>160</v>
      </c>
      <c r="B3015" s="2" t="n">
        <v>19964</v>
      </c>
      <c r="C3015" s="3" t="n">
        <v>44099</v>
      </c>
      <c r="D3015" s="2" t="s">
        <v>375</v>
      </c>
      <c r="E3015" s="2" t="s">
        <v>8</v>
      </c>
      <c r="F3015" s="2" t="n">
        <v>2</v>
      </c>
      <c r="G3015" s="2" t="s">
        <v>258</v>
      </c>
    </row>
    <row r="3016" customFormat="false" ht="12.8" hidden="false" customHeight="false" outlineLevel="0" collapsed="false">
      <c r="A3016" s="2" t="s">
        <v>0</v>
      </c>
      <c r="B3016" s="2" t="n">
        <v>20306</v>
      </c>
      <c r="C3016" s="3" t="n">
        <v>44100</v>
      </c>
      <c r="D3016" s="2" t="s">
        <v>87</v>
      </c>
      <c r="E3016" s="2" t="s">
        <v>2</v>
      </c>
      <c r="F3016" s="2" t="n">
        <v>0</v>
      </c>
      <c r="G3016" s="2" t="s">
        <v>3</v>
      </c>
    </row>
    <row r="3017" customFormat="false" ht="12.8" hidden="false" customHeight="false" outlineLevel="0" collapsed="false">
      <c r="A3017" s="2" t="s">
        <v>182</v>
      </c>
      <c r="B3017" s="2" t="n">
        <v>160248</v>
      </c>
      <c r="C3017" s="3" t="n">
        <v>44100</v>
      </c>
      <c r="D3017" s="2" t="s">
        <v>1138</v>
      </c>
      <c r="E3017" s="2" t="s">
        <v>2166</v>
      </c>
      <c r="F3017" s="2" t="n">
        <v>5</v>
      </c>
      <c r="G3017" s="2" t="s">
        <v>2167</v>
      </c>
    </row>
    <row r="3018" customFormat="false" ht="12.8" hidden="false" customHeight="false" outlineLevel="0" collapsed="false">
      <c r="A3018" s="2" t="s">
        <v>0</v>
      </c>
      <c r="B3018" s="2" t="n">
        <v>20414</v>
      </c>
      <c r="C3018" s="3" t="n">
        <v>44100</v>
      </c>
      <c r="D3018" s="2" t="s">
        <v>17</v>
      </c>
      <c r="E3018" s="2" t="s">
        <v>2</v>
      </c>
      <c r="F3018" s="2" t="n">
        <v>1</v>
      </c>
      <c r="G3018" s="2" t="s">
        <v>206</v>
      </c>
    </row>
    <row r="3019" customFormat="false" ht="12.8" hidden="false" customHeight="false" outlineLevel="0" collapsed="false">
      <c r="A3019" s="2" t="s">
        <v>112</v>
      </c>
      <c r="B3019" s="2" t="n">
        <v>20341</v>
      </c>
      <c r="C3019" s="3" t="n">
        <v>44100</v>
      </c>
      <c r="D3019" s="2" t="s">
        <v>84</v>
      </c>
      <c r="E3019" s="2" t="s">
        <v>2</v>
      </c>
      <c r="F3019" s="2" t="n">
        <v>0</v>
      </c>
      <c r="G3019" s="2" t="s">
        <v>3</v>
      </c>
    </row>
    <row r="3020" customFormat="false" ht="12.8" hidden="false" customHeight="false" outlineLevel="0" collapsed="false">
      <c r="A3020" s="2" t="s">
        <v>79</v>
      </c>
      <c r="B3020" s="2" t="n">
        <v>21584</v>
      </c>
      <c r="C3020" s="3" t="n">
        <v>44101</v>
      </c>
      <c r="D3020" s="2" t="s">
        <v>1894</v>
      </c>
      <c r="E3020" s="2" t="s">
        <v>2</v>
      </c>
      <c r="F3020" s="2" t="n">
        <v>0</v>
      </c>
      <c r="G3020" s="2" t="s">
        <v>3</v>
      </c>
    </row>
    <row r="3021" customFormat="false" ht="12.8" hidden="false" customHeight="false" outlineLevel="0" collapsed="false">
      <c r="A3021" s="2" t="s">
        <v>130</v>
      </c>
      <c r="B3021" s="2" t="n">
        <v>21358</v>
      </c>
      <c r="C3021" s="3" t="n">
        <v>44101</v>
      </c>
      <c r="D3021" s="2" t="s">
        <v>746</v>
      </c>
      <c r="E3021" s="2" t="s">
        <v>8</v>
      </c>
      <c r="F3021" s="2" t="n">
        <v>1</v>
      </c>
      <c r="G3021" s="2" t="s">
        <v>206</v>
      </c>
    </row>
    <row r="3022" customFormat="false" ht="12.8" hidden="false" customHeight="false" outlineLevel="0" collapsed="false">
      <c r="A3022" s="2" t="s">
        <v>130</v>
      </c>
      <c r="B3022" s="2" t="n">
        <v>21812</v>
      </c>
      <c r="C3022" s="3" t="n">
        <v>44101</v>
      </c>
      <c r="D3022" s="2" t="s">
        <v>67</v>
      </c>
      <c r="E3022" s="2" t="s">
        <v>8</v>
      </c>
      <c r="F3022" s="2" t="n">
        <v>0</v>
      </c>
      <c r="G3022" s="2" t="s">
        <v>3</v>
      </c>
    </row>
    <row r="3023" customFormat="false" ht="12.8" hidden="false" customHeight="false" outlineLevel="0" collapsed="false">
      <c r="A3023" s="2" t="s">
        <v>130</v>
      </c>
      <c r="B3023" s="2" t="n">
        <v>19079</v>
      </c>
      <c r="C3023" s="3" t="n">
        <v>44103</v>
      </c>
      <c r="E3023" s="2" t="s">
        <v>2</v>
      </c>
      <c r="F3023" s="2" t="n">
        <v>0</v>
      </c>
      <c r="G3023" s="2" t="s">
        <v>3</v>
      </c>
    </row>
    <row r="3024" customFormat="false" ht="12.8" hidden="false" customHeight="false" outlineLevel="0" collapsed="false">
      <c r="A3024" s="2" t="s">
        <v>130</v>
      </c>
      <c r="B3024" s="2" t="n">
        <v>24165</v>
      </c>
      <c r="C3024" s="3" t="n">
        <v>44104</v>
      </c>
      <c r="D3024" s="2" t="s">
        <v>57</v>
      </c>
      <c r="E3024" s="2" t="s">
        <v>2</v>
      </c>
      <c r="F3024" s="2" t="n">
        <v>0</v>
      </c>
      <c r="G3024" s="2" t="s">
        <v>3</v>
      </c>
    </row>
    <row r="3025" customFormat="false" ht="12.8" hidden="false" customHeight="false" outlineLevel="0" collapsed="false">
      <c r="A3025" s="2" t="s">
        <v>0</v>
      </c>
      <c r="B3025" s="2" t="n">
        <v>394</v>
      </c>
      <c r="C3025" s="3" t="n">
        <v>44105</v>
      </c>
      <c r="D3025" s="2" t="s">
        <v>164</v>
      </c>
      <c r="E3025" s="2" t="s">
        <v>2</v>
      </c>
      <c r="F3025" s="2" t="n">
        <v>0</v>
      </c>
      <c r="G3025" s="2" t="s">
        <v>3</v>
      </c>
    </row>
    <row r="3026" customFormat="false" ht="12.8" hidden="false" customHeight="false" outlineLevel="0" collapsed="false">
      <c r="A3026" s="2" t="s">
        <v>194</v>
      </c>
      <c r="B3026" s="2" t="n">
        <v>725</v>
      </c>
      <c r="C3026" s="3" t="n">
        <v>44105</v>
      </c>
      <c r="D3026" s="2" t="s">
        <v>154</v>
      </c>
      <c r="E3026" s="2" t="s">
        <v>8</v>
      </c>
      <c r="F3026" s="2" t="n">
        <v>4</v>
      </c>
      <c r="G3026" s="2" t="s">
        <v>339</v>
      </c>
    </row>
    <row r="3027" customFormat="false" ht="12.8" hidden="false" customHeight="false" outlineLevel="0" collapsed="false">
      <c r="A3027" s="2" t="s">
        <v>151</v>
      </c>
      <c r="B3027" s="2" t="n">
        <v>1564</v>
      </c>
      <c r="C3027" s="3" t="n">
        <v>44106</v>
      </c>
      <c r="D3027" s="2" t="s">
        <v>350</v>
      </c>
      <c r="E3027" s="2" t="s">
        <v>8</v>
      </c>
      <c r="F3027" s="2" t="n">
        <v>2</v>
      </c>
      <c r="G3027" s="2" t="s">
        <v>238</v>
      </c>
    </row>
    <row r="3028" customFormat="false" ht="12.8" hidden="false" customHeight="false" outlineLevel="0" collapsed="false">
      <c r="A3028" s="2" t="s">
        <v>182</v>
      </c>
      <c r="B3028" s="2" t="n">
        <v>1770</v>
      </c>
      <c r="C3028" s="3" t="n">
        <v>44107</v>
      </c>
      <c r="D3028" s="2" t="s">
        <v>738</v>
      </c>
      <c r="E3028" s="2" t="s">
        <v>8</v>
      </c>
      <c r="F3028" s="2" t="n">
        <v>2</v>
      </c>
      <c r="G3028" s="2" t="s">
        <v>211</v>
      </c>
    </row>
    <row r="3029" customFormat="false" ht="12.8" hidden="false" customHeight="false" outlineLevel="0" collapsed="false">
      <c r="A3029" s="2" t="s">
        <v>130</v>
      </c>
      <c r="B3029" s="2" t="n">
        <v>2144</v>
      </c>
      <c r="C3029" s="3" t="n">
        <v>44107</v>
      </c>
      <c r="D3029" s="2" t="s">
        <v>2028</v>
      </c>
      <c r="E3029" s="2" t="s">
        <v>2</v>
      </c>
      <c r="F3029" s="2" t="n">
        <v>0</v>
      </c>
      <c r="G3029" s="2" t="s">
        <v>3</v>
      </c>
    </row>
    <row r="3030" customFormat="false" ht="12.8" hidden="false" customHeight="false" outlineLevel="0" collapsed="false">
      <c r="A3030" s="2" t="s">
        <v>130</v>
      </c>
      <c r="B3030" s="2" t="n">
        <v>2279</v>
      </c>
      <c r="C3030" s="3" t="n">
        <v>44107</v>
      </c>
      <c r="D3030" s="2" t="s">
        <v>67</v>
      </c>
      <c r="E3030" s="2" t="s">
        <v>8</v>
      </c>
      <c r="F3030" s="2" t="n">
        <v>1</v>
      </c>
      <c r="G3030" s="2" t="s">
        <v>211</v>
      </c>
    </row>
    <row r="3031" customFormat="false" ht="12.8" hidden="false" customHeight="false" outlineLevel="0" collapsed="false">
      <c r="A3031" s="2" t="s">
        <v>110</v>
      </c>
      <c r="B3031" s="2" t="n">
        <v>242398</v>
      </c>
      <c r="C3031" s="3" t="n">
        <v>44108</v>
      </c>
      <c r="D3031" s="2" t="s">
        <v>2138</v>
      </c>
      <c r="E3031" s="2" t="s">
        <v>2</v>
      </c>
      <c r="F3031" s="2" t="n">
        <v>0</v>
      </c>
      <c r="G3031" s="2" t="s">
        <v>3</v>
      </c>
    </row>
    <row r="3032" customFormat="false" ht="12.8" hidden="false" customHeight="false" outlineLevel="0" collapsed="false">
      <c r="A3032" s="2" t="s">
        <v>130</v>
      </c>
      <c r="B3032" s="2" t="n">
        <v>2630</v>
      </c>
      <c r="C3032" s="3" t="n">
        <v>44108</v>
      </c>
      <c r="D3032" s="2" t="s">
        <v>2168</v>
      </c>
      <c r="E3032" s="2" t="s">
        <v>2</v>
      </c>
      <c r="F3032" s="2" t="n">
        <v>0</v>
      </c>
      <c r="G3032" s="2" t="s">
        <v>3</v>
      </c>
    </row>
    <row r="3033" customFormat="false" ht="12.8" hidden="false" customHeight="false" outlineLevel="0" collapsed="false">
      <c r="A3033" s="2" t="s">
        <v>194</v>
      </c>
      <c r="B3033" s="2" t="n">
        <v>3001</v>
      </c>
      <c r="C3033" s="3" t="n">
        <v>44108</v>
      </c>
      <c r="D3033" s="2" t="s">
        <v>552</v>
      </c>
      <c r="E3033" s="2" t="s">
        <v>8</v>
      </c>
      <c r="F3033" s="2" t="n">
        <v>1</v>
      </c>
      <c r="G3033" s="2" t="s">
        <v>206</v>
      </c>
    </row>
    <row r="3034" customFormat="false" ht="12.8" hidden="false" customHeight="false" outlineLevel="0" collapsed="false">
      <c r="A3034" s="2" t="s">
        <v>194</v>
      </c>
      <c r="B3034" s="2" t="n">
        <v>2475</v>
      </c>
      <c r="C3034" s="3" t="n">
        <v>44108</v>
      </c>
      <c r="D3034" s="2" t="s">
        <v>298</v>
      </c>
      <c r="E3034" s="2" t="s">
        <v>8</v>
      </c>
      <c r="F3034" s="2" t="n">
        <v>1</v>
      </c>
      <c r="G3034" s="2" t="s">
        <v>251</v>
      </c>
    </row>
    <row r="3035" customFormat="false" ht="12.8" hidden="false" customHeight="false" outlineLevel="0" collapsed="false">
      <c r="A3035" s="2" t="s">
        <v>182</v>
      </c>
      <c r="B3035" s="2" t="n">
        <v>3043</v>
      </c>
      <c r="C3035" s="3" t="n">
        <v>44108</v>
      </c>
      <c r="D3035" s="2" t="s">
        <v>1472</v>
      </c>
      <c r="E3035" s="2" t="s">
        <v>8</v>
      </c>
      <c r="F3035" s="2" t="n">
        <v>1</v>
      </c>
      <c r="G3035" s="2" t="s">
        <v>1473</v>
      </c>
    </row>
    <row r="3036" customFormat="false" ht="12.8" hidden="false" customHeight="false" outlineLevel="0" collapsed="false">
      <c r="A3036" s="2" t="s">
        <v>130</v>
      </c>
      <c r="B3036" s="2" t="n">
        <v>3776</v>
      </c>
      <c r="C3036" s="3" t="n">
        <v>44109</v>
      </c>
      <c r="D3036" s="2" t="s">
        <v>1236</v>
      </c>
      <c r="E3036" s="2" t="s">
        <v>8</v>
      </c>
      <c r="F3036" s="2" t="n">
        <v>4</v>
      </c>
      <c r="G3036" s="2" t="s">
        <v>339</v>
      </c>
    </row>
    <row r="3037" customFormat="false" ht="12.8" hidden="false" customHeight="false" outlineLevel="0" collapsed="false">
      <c r="A3037" s="2" t="s">
        <v>130</v>
      </c>
      <c r="B3037" s="2" t="n">
        <v>4217</v>
      </c>
      <c r="C3037" s="3" t="n">
        <v>44110</v>
      </c>
      <c r="D3037" s="2" t="s">
        <v>32</v>
      </c>
      <c r="E3037" s="2" t="s">
        <v>8</v>
      </c>
      <c r="F3037" s="2" t="n">
        <v>1</v>
      </c>
      <c r="G3037" s="2" t="s">
        <v>1278</v>
      </c>
    </row>
    <row r="3038" customFormat="false" ht="12.8" hidden="false" customHeight="false" outlineLevel="0" collapsed="false">
      <c r="A3038" s="2" t="s">
        <v>79</v>
      </c>
      <c r="B3038" s="2" t="n">
        <v>4348</v>
      </c>
      <c r="C3038" s="3" t="n">
        <v>44110</v>
      </c>
      <c r="D3038" s="2" t="s">
        <v>24</v>
      </c>
      <c r="E3038" s="2" t="s">
        <v>2</v>
      </c>
      <c r="F3038" s="2" t="n">
        <v>0</v>
      </c>
      <c r="G3038" s="2" t="s">
        <v>3</v>
      </c>
    </row>
    <row r="3039" customFormat="false" ht="12.8" hidden="false" customHeight="false" outlineLevel="0" collapsed="false">
      <c r="A3039" s="2" t="s">
        <v>130</v>
      </c>
      <c r="B3039" s="2" t="n">
        <v>4404</v>
      </c>
      <c r="C3039" s="3" t="n">
        <v>44110</v>
      </c>
      <c r="D3039" s="2" t="s">
        <v>1288</v>
      </c>
      <c r="E3039" s="2" t="s">
        <v>8</v>
      </c>
      <c r="F3039" s="2" t="n">
        <v>1</v>
      </c>
      <c r="G3039" s="2" t="s">
        <v>206</v>
      </c>
    </row>
    <row r="3040" customFormat="false" ht="12.8" hidden="false" customHeight="false" outlineLevel="0" collapsed="false">
      <c r="A3040" s="2" t="s">
        <v>79</v>
      </c>
      <c r="B3040" s="2" t="n">
        <v>4377</v>
      </c>
      <c r="C3040" s="3" t="n">
        <v>44110</v>
      </c>
      <c r="D3040" s="2" t="s">
        <v>57</v>
      </c>
      <c r="E3040" s="2" t="s">
        <v>2</v>
      </c>
      <c r="F3040" s="2" t="n">
        <v>0</v>
      </c>
      <c r="G3040" s="2" t="s">
        <v>3</v>
      </c>
    </row>
    <row r="3041" customFormat="false" ht="12.8" hidden="false" customHeight="false" outlineLevel="0" collapsed="false">
      <c r="A3041" s="2" t="s">
        <v>0</v>
      </c>
      <c r="B3041" s="2" t="n">
        <v>4517</v>
      </c>
      <c r="C3041" s="3" t="n">
        <v>44110</v>
      </c>
      <c r="D3041" s="2" t="s">
        <v>152</v>
      </c>
      <c r="E3041" s="2" t="s">
        <v>166</v>
      </c>
      <c r="F3041" s="2" t="n">
        <v>1</v>
      </c>
      <c r="G3041" s="2" t="s">
        <v>211</v>
      </c>
    </row>
    <row r="3042" customFormat="false" ht="12.8" hidden="false" customHeight="false" outlineLevel="0" collapsed="false">
      <c r="A3042" s="2" t="s">
        <v>160</v>
      </c>
      <c r="B3042" s="2" t="n">
        <v>4751</v>
      </c>
      <c r="C3042" s="3" t="n">
        <v>44110</v>
      </c>
      <c r="D3042" s="2" t="s">
        <v>152</v>
      </c>
      <c r="E3042" s="2" t="s">
        <v>2</v>
      </c>
      <c r="F3042" s="2" t="n">
        <v>0</v>
      </c>
      <c r="G3042" s="2" t="s">
        <v>3</v>
      </c>
    </row>
    <row r="3043" customFormat="false" ht="12.8" hidden="false" customHeight="false" outlineLevel="0" collapsed="false">
      <c r="A3043" s="2" t="s">
        <v>160</v>
      </c>
      <c r="B3043" s="2" t="n">
        <v>4945</v>
      </c>
      <c r="C3043" s="3" t="n">
        <v>44111</v>
      </c>
      <c r="D3043" s="2" t="s">
        <v>213</v>
      </c>
      <c r="E3043" s="2" t="s">
        <v>8</v>
      </c>
      <c r="F3043" s="2" t="n">
        <v>1</v>
      </c>
      <c r="G3043" s="2" t="s">
        <v>228</v>
      </c>
    </row>
    <row r="3044" customFormat="false" ht="12.8" hidden="false" customHeight="false" outlineLevel="0" collapsed="false">
      <c r="A3044" s="2" t="s">
        <v>79</v>
      </c>
      <c r="B3044" s="2" t="n">
        <v>5014</v>
      </c>
      <c r="C3044" s="3" t="n">
        <v>44111</v>
      </c>
      <c r="D3044" s="2" t="s">
        <v>552</v>
      </c>
      <c r="E3044" s="2" t="s">
        <v>2</v>
      </c>
      <c r="F3044" s="2" t="n">
        <v>1</v>
      </c>
      <c r="G3044" s="2" t="s">
        <v>206</v>
      </c>
    </row>
    <row r="3045" customFormat="false" ht="12.8" hidden="false" customHeight="false" outlineLevel="0" collapsed="false">
      <c r="A3045" s="2" t="s">
        <v>130</v>
      </c>
      <c r="B3045" s="2" t="n">
        <v>4217</v>
      </c>
      <c r="C3045" s="3" t="n">
        <v>44111</v>
      </c>
      <c r="D3045" s="2" t="s">
        <v>2169</v>
      </c>
      <c r="E3045" s="2" t="s">
        <v>8</v>
      </c>
      <c r="F3045" s="2" t="n">
        <v>1</v>
      </c>
      <c r="G3045" s="2" t="s">
        <v>238</v>
      </c>
    </row>
    <row r="3046" customFormat="false" ht="12.8" hidden="false" customHeight="false" outlineLevel="0" collapsed="false">
      <c r="A3046" s="2" t="s">
        <v>112</v>
      </c>
      <c r="C3046" s="3" t="n">
        <v>44111</v>
      </c>
      <c r="D3046" s="2" t="s">
        <v>45</v>
      </c>
      <c r="E3046" s="2" t="s">
        <v>2</v>
      </c>
      <c r="F3046" s="2" t="n">
        <v>0</v>
      </c>
      <c r="G3046" s="2" t="s">
        <v>3</v>
      </c>
    </row>
    <row r="3047" customFormat="false" ht="12.8" hidden="false" customHeight="false" outlineLevel="0" collapsed="false">
      <c r="A3047" s="2" t="s">
        <v>182</v>
      </c>
      <c r="B3047" s="2" t="n">
        <v>5320</v>
      </c>
      <c r="C3047" s="3" t="n">
        <v>44111</v>
      </c>
      <c r="D3047" s="2" t="s">
        <v>149</v>
      </c>
      <c r="E3047" s="2" t="s">
        <v>2</v>
      </c>
      <c r="F3047" s="2" t="n">
        <v>0</v>
      </c>
      <c r="G3047" s="2" t="s">
        <v>3</v>
      </c>
    </row>
    <row r="3048" customFormat="false" ht="12.8" hidden="false" customHeight="false" outlineLevel="0" collapsed="false">
      <c r="A3048" s="2" t="s">
        <v>130</v>
      </c>
      <c r="B3048" s="2" t="n">
        <v>5384</v>
      </c>
      <c r="C3048" s="3" t="n">
        <v>44111</v>
      </c>
      <c r="D3048" s="2" t="s">
        <v>73</v>
      </c>
      <c r="E3048" s="2" t="s">
        <v>8</v>
      </c>
      <c r="F3048" s="2" t="n">
        <v>2</v>
      </c>
      <c r="G3048" s="2" t="s">
        <v>238</v>
      </c>
    </row>
    <row r="3049" customFormat="false" ht="12.8" hidden="false" customHeight="false" outlineLevel="0" collapsed="false">
      <c r="A3049" s="2" t="s">
        <v>130</v>
      </c>
      <c r="B3049" s="2" t="n">
        <v>5395</v>
      </c>
      <c r="C3049" s="3" t="n">
        <v>44111</v>
      </c>
      <c r="D3049" s="2" t="s">
        <v>84</v>
      </c>
      <c r="E3049" s="2" t="s">
        <v>2</v>
      </c>
      <c r="F3049" s="2" t="n">
        <v>0</v>
      </c>
      <c r="G3049" s="2" t="s">
        <v>3</v>
      </c>
    </row>
    <row r="3050" customFormat="false" ht="12.8" hidden="false" customHeight="false" outlineLevel="0" collapsed="false">
      <c r="A3050" s="2" t="s">
        <v>79</v>
      </c>
      <c r="B3050" s="2" t="n">
        <v>5439</v>
      </c>
      <c r="C3050" s="3" t="n">
        <v>44111</v>
      </c>
      <c r="D3050" s="2" t="s">
        <v>32</v>
      </c>
      <c r="E3050" s="2" t="s">
        <v>2</v>
      </c>
      <c r="F3050" s="2" t="n">
        <v>0</v>
      </c>
      <c r="G3050" s="2" t="s">
        <v>3</v>
      </c>
    </row>
    <row r="3051" customFormat="false" ht="12.8" hidden="false" customHeight="false" outlineLevel="0" collapsed="false">
      <c r="A3051" s="2" t="s">
        <v>79</v>
      </c>
      <c r="B3051" s="2" t="n">
        <v>5429</v>
      </c>
      <c r="C3051" s="3" t="n">
        <v>44111</v>
      </c>
      <c r="D3051" s="2" t="s">
        <v>1</v>
      </c>
      <c r="E3051" s="2" t="s">
        <v>2</v>
      </c>
      <c r="F3051" s="2" t="n">
        <v>0</v>
      </c>
      <c r="G3051" s="2" t="s">
        <v>3</v>
      </c>
    </row>
    <row r="3052" customFormat="false" ht="12.8" hidden="false" customHeight="false" outlineLevel="0" collapsed="false">
      <c r="A3052" s="2" t="s">
        <v>182</v>
      </c>
      <c r="B3052" s="2" t="n">
        <v>5486</v>
      </c>
      <c r="C3052" s="3" t="n">
        <v>44111</v>
      </c>
      <c r="D3052" s="2" t="s">
        <v>45</v>
      </c>
      <c r="E3052" s="2" t="s">
        <v>2</v>
      </c>
      <c r="F3052" s="2" t="n">
        <v>0</v>
      </c>
      <c r="G3052" s="2" t="s">
        <v>3</v>
      </c>
    </row>
    <row r="3053" customFormat="false" ht="12.8" hidden="false" customHeight="false" outlineLevel="0" collapsed="false">
      <c r="A3053" s="2" t="s">
        <v>79</v>
      </c>
      <c r="B3053" s="2" t="n">
        <v>5591</v>
      </c>
      <c r="C3053" s="3" t="n">
        <v>44111</v>
      </c>
      <c r="D3053" s="2" t="s">
        <v>2170</v>
      </c>
      <c r="E3053" s="2" t="s">
        <v>2</v>
      </c>
      <c r="F3053" s="2" t="n">
        <v>0</v>
      </c>
      <c r="G3053" s="2" t="s">
        <v>3</v>
      </c>
    </row>
    <row r="3054" customFormat="false" ht="12.8" hidden="false" customHeight="false" outlineLevel="0" collapsed="false">
      <c r="A3054" s="2" t="s">
        <v>130</v>
      </c>
      <c r="B3054" s="2" t="n">
        <v>5587</v>
      </c>
      <c r="C3054" s="3" t="n">
        <v>44111</v>
      </c>
      <c r="D3054" s="2" t="s">
        <v>62</v>
      </c>
      <c r="E3054" s="2" t="s">
        <v>8</v>
      </c>
      <c r="F3054" s="2" t="n">
        <v>1</v>
      </c>
      <c r="G3054" s="2" t="s">
        <v>1301</v>
      </c>
    </row>
    <row r="3055" customFormat="false" ht="12.8" hidden="false" customHeight="false" outlineLevel="0" collapsed="false">
      <c r="A3055" s="2" t="s">
        <v>79</v>
      </c>
      <c r="B3055" s="2" t="n">
        <v>5514</v>
      </c>
      <c r="C3055" s="3" t="n">
        <v>44111</v>
      </c>
      <c r="D3055" s="2" t="s">
        <v>70</v>
      </c>
      <c r="E3055" s="2" t="s">
        <v>8</v>
      </c>
      <c r="F3055" s="2" t="n">
        <v>0</v>
      </c>
      <c r="G3055" s="2" t="s">
        <v>3</v>
      </c>
    </row>
    <row r="3056" customFormat="false" ht="12.8" hidden="false" customHeight="false" outlineLevel="0" collapsed="false">
      <c r="A3056" s="2" t="s">
        <v>130</v>
      </c>
      <c r="B3056" s="2" t="n">
        <v>642902</v>
      </c>
      <c r="C3056" s="3" t="n">
        <v>44112</v>
      </c>
      <c r="D3056" s="2" t="s">
        <v>49</v>
      </c>
      <c r="E3056" s="2" t="s">
        <v>8</v>
      </c>
      <c r="F3056" s="2" t="n">
        <v>0</v>
      </c>
      <c r="G3056" s="2" t="s">
        <v>3</v>
      </c>
    </row>
    <row r="3057" customFormat="false" ht="12.8" hidden="false" customHeight="false" outlineLevel="0" collapsed="false">
      <c r="A3057" s="2" t="s">
        <v>130</v>
      </c>
      <c r="B3057" s="2" t="n">
        <v>6388</v>
      </c>
      <c r="C3057" s="3" t="n">
        <v>44112</v>
      </c>
      <c r="E3057" s="2" t="s">
        <v>2</v>
      </c>
      <c r="F3057" s="2" t="n">
        <v>0</v>
      </c>
      <c r="G3057" s="2" t="s">
        <v>3</v>
      </c>
    </row>
    <row r="3058" customFormat="false" ht="12.8" hidden="false" customHeight="false" outlineLevel="0" collapsed="false">
      <c r="A3058" s="2" t="s">
        <v>130</v>
      </c>
      <c r="B3058" s="2" t="n">
        <v>6496</v>
      </c>
      <c r="C3058" s="3" t="n">
        <v>44112</v>
      </c>
      <c r="D3058" s="2" t="s">
        <v>55</v>
      </c>
      <c r="E3058" s="2" t="s">
        <v>2</v>
      </c>
      <c r="F3058" s="2" t="n">
        <v>0</v>
      </c>
      <c r="G3058" s="2" t="s">
        <v>3</v>
      </c>
    </row>
    <row r="3059" customFormat="false" ht="12.8" hidden="false" customHeight="false" outlineLevel="0" collapsed="false">
      <c r="A3059" s="2" t="s">
        <v>182</v>
      </c>
      <c r="B3059" s="2" t="n">
        <v>6449</v>
      </c>
      <c r="C3059" s="3" t="n">
        <v>44113</v>
      </c>
      <c r="D3059" s="2" t="s">
        <v>13</v>
      </c>
      <c r="E3059" s="2" t="s">
        <v>2</v>
      </c>
      <c r="F3059" s="2" t="n">
        <v>0</v>
      </c>
      <c r="G3059" s="2" t="s">
        <v>3</v>
      </c>
    </row>
    <row r="3060" customFormat="false" ht="12.8" hidden="false" customHeight="false" outlineLevel="0" collapsed="false">
      <c r="A3060" s="2" t="s">
        <v>112</v>
      </c>
      <c r="B3060" s="2" t="n">
        <v>6966</v>
      </c>
      <c r="C3060" s="3" t="n">
        <v>44113</v>
      </c>
      <c r="D3060" s="2" t="s">
        <v>21</v>
      </c>
      <c r="E3060" s="2" t="s">
        <v>2</v>
      </c>
      <c r="F3060" s="2" t="n">
        <v>0</v>
      </c>
      <c r="G3060" s="2" t="s">
        <v>3</v>
      </c>
    </row>
    <row r="3061" customFormat="false" ht="12.8" hidden="false" customHeight="false" outlineLevel="0" collapsed="false">
      <c r="A3061" s="2" t="s">
        <v>182</v>
      </c>
      <c r="B3061" s="2" t="n">
        <v>7516</v>
      </c>
      <c r="C3061" s="3" t="n">
        <v>44113</v>
      </c>
      <c r="D3061" s="2" t="s">
        <v>330</v>
      </c>
      <c r="E3061" s="2" t="s">
        <v>8</v>
      </c>
      <c r="F3061" s="2" t="n">
        <v>2</v>
      </c>
      <c r="G3061" s="2" t="s">
        <v>238</v>
      </c>
    </row>
    <row r="3062" customFormat="false" ht="12.8" hidden="false" customHeight="false" outlineLevel="0" collapsed="false">
      <c r="A3062" s="2" t="s">
        <v>182</v>
      </c>
      <c r="B3062" s="2" t="n">
        <v>7109</v>
      </c>
      <c r="C3062" s="3" t="n">
        <v>44113</v>
      </c>
      <c r="D3062" s="2" t="s">
        <v>71</v>
      </c>
      <c r="E3062" s="2" t="s">
        <v>2</v>
      </c>
      <c r="F3062" s="2" t="n">
        <v>0</v>
      </c>
      <c r="G3062" s="2" t="s">
        <v>3</v>
      </c>
    </row>
    <row r="3063" customFormat="false" ht="12.8" hidden="false" customHeight="false" outlineLevel="0" collapsed="false">
      <c r="A3063" s="2" t="s">
        <v>112</v>
      </c>
      <c r="C3063" s="3" t="n">
        <v>44113</v>
      </c>
      <c r="D3063" s="2" t="s">
        <v>1728</v>
      </c>
      <c r="E3063" s="2" t="s">
        <v>2</v>
      </c>
      <c r="F3063" s="2" t="n">
        <v>0</v>
      </c>
      <c r="G3063" s="2" t="s">
        <v>3</v>
      </c>
    </row>
    <row r="3064" customFormat="false" ht="12.8" hidden="false" customHeight="false" outlineLevel="0" collapsed="false">
      <c r="A3064" s="2" t="s">
        <v>182</v>
      </c>
      <c r="B3064" s="2" t="n">
        <v>7189</v>
      </c>
      <c r="C3064" s="3" t="n">
        <v>44113</v>
      </c>
      <c r="D3064" s="2" t="s">
        <v>13</v>
      </c>
      <c r="E3064" s="2" t="s">
        <v>2</v>
      </c>
      <c r="F3064" s="2" t="n">
        <v>0</v>
      </c>
      <c r="G3064" s="2" t="s">
        <v>3</v>
      </c>
    </row>
    <row r="3065" customFormat="false" ht="12.8" hidden="false" customHeight="false" outlineLevel="0" collapsed="false">
      <c r="A3065" s="2" t="s">
        <v>0</v>
      </c>
      <c r="B3065" s="2" t="n">
        <v>7370</v>
      </c>
      <c r="C3065" s="3" t="n">
        <v>44113</v>
      </c>
      <c r="D3065" s="2" t="s">
        <v>56</v>
      </c>
      <c r="E3065" s="2" t="s">
        <v>8</v>
      </c>
      <c r="F3065" s="2" t="n">
        <v>1</v>
      </c>
      <c r="G3065" s="2" t="s">
        <v>211</v>
      </c>
    </row>
    <row r="3066" customFormat="false" ht="12.8" hidden="false" customHeight="false" outlineLevel="0" collapsed="false">
      <c r="A3066" s="2" t="s">
        <v>0</v>
      </c>
      <c r="B3066" s="2" t="n">
        <v>7975</v>
      </c>
      <c r="C3066" s="3" t="n">
        <v>44114</v>
      </c>
      <c r="D3066" s="2" t="s">
        <v>2171</v>
      </c>
      <c r="E3066" s="2" t="s">
        <v>2</v>
      </c>
      <c r="F3066" s="2" t="n">
        <v>0</v>
      </c>
      <c r="G3066" s="2" t="s">
        <v>3</v>
      </c>
    </row>
    <row r="3067" customFormat="false" ht="12.8" hidden="false" customHeight="false" outlineLevel="0" collapsed="false">
      <c r="A3067" s="2" t="s">
        <v>151</v>
      </c>
      <c r="B3067" s="2" t="n">
        <v>8013</v>
      </c>
      <c r="C3067" s="3" t="n">
        <v>44114</v>
      </c>
      <c r="D3067" s="2" t="s">
        <v>2172</v>
      </c>
      <c r="E3067" s="2" t="s">
        <v>2</v>
      </c>
      <c r="F3067" s="2" t="n">
        <v>0</v>
      </c>
      <c r="G3067" s="2" t="s">
        <v>3</v>
      </c>
    </row>
    <row r="3068" customFormat="false" ht="12.8" hidden="false" customHeight="false" outlineLevel="0" collapsed="false">
      <c r="A3068" s="2" t="s">
        <v>130</v>
      </c>
      <c r="B3068" s="2" t="n">
        <v>864</v>
      </c>
      <c r="C3068" s="3" t="n">
        <v>44114</v>
      </c>
      <c r="D3068" s="2" t="s">
        <v>214</v>
      </c>
      <c r="E3068" s="2" t="s">
        <v>2</v>
      </c>
      <c r="F3068" s="2" t="n">
        <v>0</v>
      </c>
      <c r="G3068" s="2" t="s">
        <v>3</v>
      </c>
    </row>
    <row r="3069" customFormat="false" ht="12.8" hidden="false" customHeight="false" outlineLevel="0" collapsed="false">
      <c r="A3069" s="2" t="s">
        <v>0</v>
      </c>
      <c r="B3069" s="2" t="n">
        <v>8048</v>
      </c>
      <c r="C3069" s="3" t="n">
        <v>44114</v>
      </c>
      <c r="D3069" s="2" t="s">
        <v>49</v>
      </c>
      <c r="E3069" s="2" t="s">
        <v>2</v>
      </c>
      <c r="F3069" s="2" t="n">
        <v>0</v>
      </c>
      <c r="G3069" s="2" t="s">
        <v>3</v>
      </c>
    </row>
    <row r="3070" customFormat="false" ht="12.8" hidden="false" customHeight="false" outlineLevel="0" collapsed="false">
      <c r="A3070" s="2" t="s">
        <v>160</v>
      </c>
      <c r="B3070" s="2" t="n">
        <v>8211</v>
      </c>
      <c r="C3070" s="3" t="n">
        <v>44114</v>
      </c>
      <c r="D3070" s="2" t="s">
        <v>1143</v>
      </c>
      <c r="E3070" s="2" t="s">
        <v>8</v>
      </c>
      <c r="F3070" s="2" t="n">
        <v>1</v>
      </c>
      <c r="G3070" s="2" t="s">
        <v>211</v>
      </c>
    </row>
    <row r="3071" customFormat="false" ht="12.8" hidden="false" customHeight="false" outlineLevel="0" collapsed="false">
      <c r="A3071" s="2" t="s">
        <v>0</v>
      </c>
      <c r="B3071" s="2" t="n">
        <v>8199</v>
      </c>
      <c r="C3071" s="3" t="n">
        <v>44114</v>
      </c>
      <c r="D3071" s="2" t="s">
        <v>561</v>
      </c>
      <c r="E3071" s="2" t="s">
        <v>2</v>
      </c>
      <c r="F3071" s="2" t="n">
        <v>2</v>
      </c>
      <c r="G3071" s="2" t="s">
        <v>206</v>
      </c>
    </row>
    <row r="3072" customFormat="false" ht="12.8" hidden="false" customHeight="false" outlineLevel="0" collapsed="false">
      <c r="A3072" s="2" t="s">
        <v>0</v>
      </c>
      <c r="B3072" s="2" t="n">
        <v>8268</v>
      </c>
      <c r="C3072" s="3" t="n">
        <v>44115</v>
      </c>
      <c r="D3072" s="2" t="s">
        <v>62</v>
      </c>
      <c r="E3072" s="2" t="s">
        <v>8</v>
      </c>
      <c r="F3072" s="2" t="n">
        <v>1</v>
      </c>
      <c r="G3072" s="2" t="s">
        <v>206</v>
      </c>
    </row>
    <row r="3073" customFormat="false" ht="12.8" hidden="false" customHeight="false" outlineLevel="0" collapsed="false">
      <c r="A3073" s="2" t="s">
        <v>0</v>
      </c>
      <c r="B3073" s="2" t="n">
        <v>8427</v>
      </c>
      <c r="C3073" s="3" t="n">
        <v>44115</v>
      </c>
      <c r="D3073" s="2" t="s">
        <v>105</v>
      </c>
      <c r="E3073" s="2" t="s">
        <v>8</v>
      </c>
      <c r="F3073" s="2" t="n">
        <v>1</v>
      </c>
      <c r="G3073" s="2" t="s">
        <v>206</v>
      </c>
    </row>
    <row r="3074" customFormat="false" ht="12.8" hidden="false" customHeight="false" outlineLevel="0" collapsed="false">
      <c r="A3074" s="2" t="s">
        <v>160</v>
      </c>
      <c r="B3074" s="2" t="n">
        <v>8600</v>
      </c>
      <c r="C3074" s="3" t="n">
        <v>44115</v>
      </c>
      <c r="D3074" s="2" t="s">
        <v>56</v>
      </c>
      <c r="E3074" s="2" t="s">
        <v>8</v>
      </c>
      <c r="F3074" s="2" t="n">
        <v>1</v>
      </c>
      <c r="G3074" s="2" t="s">
        <v>211</v>
      </c>
    </row>
    <row r="3075" customFormat="false" ht="12.8" hidden="false" customHeight="false" outlineLevel="0" collapsed="false">
      <c r="A3075" s="2" t="s">
        <v>130</v>
      </c>
      <c r="B3075" s="2" t="n">
        <v>8691</v>
      </c>
      <c r="C3075" s="3" t="n">
        <v>44115</v>
      </c>
      <c r="D3075" s="2" t="s">
        <v>1284</v>
      </c>
      <c r="E3075" s="2" t="s">
        <v>8</v>
      </c>
      <c r="F3075" s="2" t="n">
        <v>0</v>
      </c>
      <c r="G3075" s="2" t="s">
        <v>3</v>
      </c>
    </row>
    <row r="3076" customFormat="false" ht="12.8" hidden="false" customHeight="false" outlineLevel="0" collapsed="false">
      <c r="A3076" s="2" t="s">
        <v>0</v>
      </c>
      <c r="B3076" s="2" t="n">
        <v>8733</v>
      </c>
      <c r="C3076" s="3" t="n">
        <v>44115</v>
      </c>
      <c r="D3076" s="2" t="s">
        <v>1446</v>
      </c>
      <c r="E3076" s="2" t="s">
        <v>2</v>
      </c>
      <c r="F3076" s="2" t="n">
        <v>1</v>
      </c>
      <c r="G3076" s="2" t="s">
        <v>1447</v>
      </c>
    </row>
    <row r="3077" customFormat="false" ht="12.8" hidden="false" customHeight="false" outlineLevel="0" collapsed="false">
      <c r="A3077" s="2" t="s">
        <v>110</v>
      </c>
      <c r="B3077" s="2" t="n">
        <v>209639</v>
      </c>
      <c r="C3077" s="3" t="n">
        <v>44115</v>
      </c>
      <c r="D3077" s="2" t="s">
        <v>49</v>
      </c>
      <c r="E3077" s="2" t="s">
        <v>8</v>
      </c>
      <c r="F3077" s="2" t="n">
        <v>0</v>
      </c>
      <c r="G3077" s="2" t="s">
        <v>3</v>
      </c>
    </row>
    <row r="3078" customFormat="false" ht="12.8" hidden="false" customHeight="false" outlineLevel="0" collapsed="false">
      <c r="A3078" s="2" t="s">
        <v>160</v>
      </c>
      <c r="B3078" s="2" t="n">
        <v>8824</v>
      </c>
      <c r="C3078" s="3" t="n">
        <v>44115</v>
      </c>
      <c r="D3078" s="2" t="s">
        <v>1728</v>
      </c>
      <c r="E3078" s="2" t="s">
        <v>2</v>
      </c>
      <c r="F3078" s="2" t="n">
        <v>0</v>
      </c>
      <c r="G3078" s="2" t="s">
        <v>3</v>
      </c>
    </row>
    <row r="3079" customFormat="false" ht="12.8" hidden="false" customHeight="false" outlineLevel="0" collapsed="false">
      <c r="A3079" s="2" t="s">
        <v>79</v>
      </c>
      <c r="B3079" s="2" t="n">
        <v>8881</v>
      </c>
      <c r="C3079" s="3" t="n">
        <v>44115</v>
      </c>
      <c r="D3079" s="2" t="s">
        <v>49</v>
      </c>
      <c r="E3079" s="2" t="s">
        <v>8</v>
      </c>
      <c r="F3079" s="2" t="n">
        <v>0</v>
      </c>
      <c r="G3079" s="2" t="s">
        <v>3</v>
      </c>
    </row>
    <row r="3080" customFormat="false" ht="12.8" hidden="false" customHeight="false" outlineLevel="0" collapsed="false">
      <c r="A3080" s="2" t="s">
        <v>151</v>
      </c>
      <c r="B3080" s="2" t="n">
        <v>9119</v>
      </c>
      <c r="C3080" s="3" t="n">
        <v>44116</v>
      </c>
      <c r="D3080" s="2" t="s">
        <v>24</v>
      </c>
      <c r="E3080" s="2" t="s">
        <v>8</v>
      </c>
      <c r="F3080" s="2" t="n">
        <v>2</v>
      </c>
      <c r="G3080" s="2" t="s">
        <v>206</v>
      </c>
    </row>
    <row r="3081" customFormat="false" ht="12.8" hidden="false" customHeight="false" outlineLevel="0" collapsed="false">
      <c r="A3081" s="2" t="s">
        <v>151</v>
      </c>
      <c r="B3081" s="2" t="n">
        <v>9068</v>
      </c>
      <c r="C3081" s="3" t="n">
        <v>44116</v>
      </c>
      <c r="D3081" s="2" t="s">
        <v>1516</v>
      </c>
      <c r="E3081" s="2" t="s">
        <v>8</v>
      </c>
      <c r="F3081" s="2" t="n">
        <v>2</v>
      </c>
      <c r="G3081" s="2" t="s">
        <v>337</v>
      </c>
    </row>
    <row r="3082" customFormat="false" ht="12.8" hidden="false" customHeight="false" outlineLevel="0" collapsed="false">
      <c r="A3082" s="2" t="s">
        <v>79</v>
      </c>
      <c r="B3082" s="2" t="n">
        <v>9381</v>
      </c>
      <c r="C3082" s="3" t="n">
        <v>44116</v>
      </c>
      <c r="D3082" s="2" t="s">
        <v>13</v>
      </c>
      <c r="E3082" s="2" t="s">
        <v>2</v>
      </c>
      <c r="F3082" s="2" t="n">
        <v>0</v>
      </c>
      <c r="G3082" s="2" t="s">
        <v>3</v>
      </c>
    </row>
    <row r="3083" customFormat="false" ht="12.8" hidden="false" customHeight="false" outlineLevel="0" collapsed="false">
      <c r="A3083" s="2" t="s">
        <v>151</v>
      </c>
      <c r="C3083" s="3" t="n">
        <v>44116</v>
      </c>
      <c r="D3083" s="2" t="s">
        <v>56</v>
      </c>
      <c r="E3083" s="2" t="s">
        <v>8</v>
      </c>
      <c r="F3083" s="2" t="n">
        <v>2</v>
      </c>
      <c r="G3083" s="2" t="s">
        <v>419</v>
      </c>
    </row>
    <row r="3084" customFormat="false" ht="12.8" hidden="false" customHeight="false" outlineLevel="0" collapsed="false">
      <c r="A3084" s="2" t="s">
        <v>0</v>
      </c>
      <c r="B3084" s="2" t="n">
        <v>9607</v>
      </c>
      <c r="C3084" s="3" t="n">
        <v>44116</v>
      </c>
      <c r="D3084" s="2" t="s">
        <v>32</v>
      </c>
      <c r="E3084" s="2" t="s">
        <v>2</v>
      </c>
      <c r="F3084" s="2" t="n">
        <v>0</v>
      </c>
      <c r="G3084" s="2" t="s">
        <v>3</v>
      </c>
    </row>
    <row r="3085" customFormat="false" ht="12.8" hidden="false" customHeight="false" outlineLevel="0" collapsed="false">
      <c r="A3085" s="2" t="s">
        <v>112</v>
      </c>
      <c r="B3085" s="2" t="n">
        <v>9686</v>
      </c>
      <c r="C3085" s="3" t="n">
        <v>44116</v>
      </c>
      <c r="D3085" s="2" t="s">
        <v>55</v>
      </c>
      <c r="E3085" s="2" t="s">
        <v>2</v>
      </c>
      <c r="F3085" s="2" t="n">
        <v>0</v>
      </c>
      <c r="G3085" s="2" t="s">
        <v>3</v>
      </c>
    </row>
    <row r="3086" customFormat="false" ht="12.8" hidden="false" customHeight="false" outlineLevel="0" collapsed="false">
      <c r="A3086" s="2" t="s">
        <v>130</v>
      </c>
      <c r="B3086" s="2" t="n">
        <v>9849</v>
      </c>
      <c r="C3086" s="3" t="n">
        <v>44116</v>
      </c>
      <c r="D3086" s="2" t="s">
        <v>1292</v>
      </c>
      <c r="E3086" s="2" t="s">
        <v>8</v>
      </c>
      <c r="F3086" s="2" t="n">
        <v>1</v>
      </c>
      <c r="G3086" s="2" t="s">
        <v>1293</v>
      </c>
    </row>
    <row r="3087" customFormat="false" ht="12.8" hidden="false" customHeight="false" outlineLevel="0" collapsed="false">
      <c r="A3087" s="2" t="s">
        <v>0</v>
      </c>
      <c r="B3087" s="2" t="n">
        <v>9911</v>
      </c>
      <c r="C3087" s="3" t="n">
        <v>44116</v>
      </c>
      <c r="D3087" s="2" t="s">
        <v>1044</v>
      </c>
      <c r="E3087" s="2" t="s">
        <v>8</v>
      </c>
      <c r="F3087" s="2" t="n">
        <v>1</v>
      </c>
      <c r="G3087" s="2" t="s">
        <v>1045</v>
      </c>
    </row>
    <row r="3088" customFormat="false" ht="12.8" hidden="false" customHeight="false" outlineLevel="0" collapsed="false">
      <c r="A3088" s="2" t="s">
        <v>130</v>
      </c>
      <c r="B3088" s="2" t="n">
        <v>9964</v>
      </c>
      <c r="C3088" s="3" t="n">
        <v>44117</v>
      </c>
      <c r="D3088" s="2" t="s">
        <v>552</v>
      </c>
      <c r="E3088" s="2" t="s">
        <v>8</v>
      </c>
      <c r="F3088" s="2" t="n">
        <v>0</v>
      </c>
      <c r="G3088" s="2" t="s">
        <v>3</v>
      </c>
    </row>
    <row r="3089" customFormat="false" ht="12.8" hidden="false" customHeight="false" outlineLevel="0" collapsed="false">
      <c r="A3089" s="2" t="s">
        <v>79</v>
      </c>
      <c r="B3089" s="2" t="n">
        <v>9952</v>
      </c>
      <c r="C3089" s="3" t="n">
        <v>44117</v>
      </c>
      <c r="D3089" s="2" t="s">
        <v>56</v>
      </c>
      <c r="E3089" s="2" t="s">
        <v>8</v>
      </c>
      <c r="F3089" s="2" t="n">
        <v>2</v>
      </c>
      <c r="G3089" s="2" t="s">
        <v>972</v>
      </c>
    </row>
    <row r="3090" customFormat="false" ht="12.8" hidden="false" customHeight="false" outlineLevel="0" collapsed="false">
      <c r="A3090" s="2" t="s">
        <v>182</v>
      </c>
      <c r="B3090" s="2" t="n">
        <v>10007</v>
      </c>
      <c r="C3090" s="3" t="n">
        <v>44117</v>
      </c>
      <c r="D3090" s="2" t="s">
        <v>105</v>
      </c>
      <c r="E3090" s="2" t="s">
        <v>8</v>
      </c>
      <c r="F3090" s="2" t="n">
        <v>1</v>
      </c>
      <c r="G3090" s="2" t="s">
        <v>1040</v>
      </c>
    </row>
    <row r="3091" customFormat="false" ht="12.8" hidden="false" customHeight="false" outlineLevel="0" collapsed="false">
      <c r="A3091" s="2" t="s">
        <v>79</v>
      </c>
      <c r="B3091" s="2" t="n">
        <v>10199</v>
      </c>
      <c r="C3091" s="3" t="n">
        <v>44117</v>
      </c>
      <c r="D3091" s="2" t="s">
        <v>84</v>
      </c>
      <c r="E3091" s="2" t="s">
        <v>2</v>
      </c>
      <c r="F3091" s="2" t="n">
        <v>0</v>
      </c>
      <c r="G3091" s="2" t="s">
        <v>3</v>
      </c>
    </row>
    <row r="3092" customFormat="false" ht="12.8" hidden="false" customHeight="false" outlineLevel="0" collapsed="false">
      <c r="A3092" s="2" t="s">
        <v>151</v>
      </c>
      <c r="B3092" s="2" t="n">
        <v>10139</v>
      </c>
      <c r="C3092" s="3" t="n">
        <v>44117</v>
      </c>
      <c r="D3092" s="2" t="s">
        <v>1204</v>
      </c>
      <c r="E3092" s="2" t="s">
        <v>8</v>
      </c>
      <c r="F3092" s="2" t="n">
        <v>1</v>
      </c>
      <c r="G3092" s="2" t="s">
        <v>419</v>
      </c>
    </row>
    <row r="3093" customFormat="false" ht="12.8" hidden="false" customHeight="false" outlineLevel="0" collapsed="false">
      <c r="A3093" s="2" t="s">
        <v>130</v>
      </c>
      <c r="B3093" s="2" t="n">
        <v>10330</v>
      </c>
      <c r="C3093" s="3" t="n">
        <v>44117</v>
      </c>
      <c r="D3093" s="2" t="s">
        <v>101</v>
      </c>
      <c r="E3093" s="2" t="s">
        <v>8</v>
      </c>
      <c r="F3093" s="2" t="n">
        <v>1</v>
      </c>
      <c r="G3093" s="2" t="s">
        <v>1069</v>
      </c>
    </row>
    <row r="3094" customFormat="false" ht="12.8" hidden="false" customHeight="false" outlineLevel="0" collapsed="false">
      <c r="A3094" s="2" t="s">
        <v>160</v>
      </c>
      <c r="B3094" s="2" t="n">
        <v>10393</v>
      </c>
      <c r="C3094" s="3" t="n">
        <v>44117</v>
      </c>
      <c r="D3094" s="2" t="s">
        <v>105</v>
      </c>
      <c r="E3094" s="2" t="s">
        <v>8</v>
      </c>
      <c r="F3094" s="2" t="n">
        <v>2</v>
      </c>
      <c r="G3094" s="2" t="s">
        <v>1039</v>
      </c>
    </row>
    <row r="3095" customFormat="false" ht="12.8" hidden="false" customHeight="false" outlineLevel="0" collapsed="false">
      <c r="A3095" s="2" t="s">
        <v>151</v>
      </c>
      <c r="B3095" s="2" t="n">
        <v>10487</v>
      </c>
      <c r="C3095" s="3" t="n">
        <v>44117</v>
      </c>
      <c r="D3095" s="2" t="s">
        <v>141</v>
      </c>
      <c r="E3095" s="2" t="s">
        <v>2</v>
      </c>
      <c r="F3095" s="2" t="n">
        <v>0</v>
      </c>
      <c r="G3095" s="2" t="s">
        <v>3</v>
      </c>
    </row>
    <row r="3096" customFormat="false" ht="12.8" hidden="false" customHeight="false" outlineLevel="0" collapsed="false">
      <c r="A3096" s="2" t="s">
        <v>182</v>
      </c>
      <c r="C3096" s="3" t="n">
        <v>44117</v>
      </c>
      <c r="D3096" s="2" t="s">
        <v>57</v>
      </c>
      <c r="E3096" s="2" t="s">
        <v>2</v>
      </c>
      <c r="F3096" s="2" t="n">
        <v>0</v>
      </c>
      <c r="G3096" s="2" t="s">
        <v>3</v>
      </c>
    </row>
    <row r="3097" customFormat="false" ht="12.8" hidden="false" customHeight="false" outlineLevel="0" collapsed="false">
      <c r="A3097" s="2" t="s">
        <v>0</v>
      </c>
      <c r="B3097" s="2" t="n">
        <v>10708</v>
      </c>
      <c r="C3097" s="3" t="n">
        <v>44118</v>
      </c>
      <c r="D3097" s="2" t="s">
        <v>56</v>
      </c>
      <c r="E3097" s="2" t="s">
        <v>8</v>
      </c>
      <c r="F3097" s="2" t="n">
        <v>2</v>
      </c>
      <c r="G3097" s="2" t="s">
        <v>972</v>
      </c>
    </row>
    <row r="3098" customFormat="false" ht="12.8" hidden="false" customHeight="false" outlineLevel="0" collapsed="false">
      <c r="A3098" s="2" t="s">
        <v>151</v>
      </c>
      <c r="B3098" s="2" t="n">
        <v>10910</v>
      </c>
      <c r="C3098" s="3" t="n">
        <v>44118</v>
      </c>
      <c r="D3098" s="2" t="s">
        <v>476</v>
      </c>
      <c r="E3098" s="2" t="s">
        <v>8</v>
      </c>
      <c r="F3098" s="2" t="n">
        <v>1</v>
      </c>
      <c r="G3098" s="2" t="s">
        <v>478</v>
      </c>
    </row>
    <row r="3099" customFormat="false" ht="12.8" hidden="false" customHeight="false" outlineLevel="0" collapsed="false">
      <c r="A3099" s="2" t="s">
        <v>180</v>
      </c>
      <c r="C3099" s="3" t="n">
        <v>44118</v>
      </c>
      <c r="D3099" s="2" t="s">
        <v>383</v>
      </c>
      <c r="E3099" s="2" t="s">
        <v>166</v>
      </c>
      <c r="F3099" s="2" t="n">
        <v>1</v>
      </c>
      <c r="G3099" s="2" t="s">
        <v>242</v>
      </c>
    </row>
    <row r="3100" customFormat="false" ht="12.8" hidden="false" customHeight="false" outlineLevel="0" collapsed="false">
      <c r="A3100" s="2" t="s">
        <v>130</v>
      </c>
      <c r="B3100" s="2" t="n">
        <v>11246</v>
      </c>
      <c r="C3100" s="3" t="n">
        <v>44118</v>
      </c>
      <c r="D3100" s="2" t="s">
        <v>45</v>
      </c>
      <c r="E3100" s="2" t="s">
        <v>2</v>
      </c>
      <c r="F3100" s="2" t="n">
        <v>0</v>
      </c>
      <c r="G3100" s="2" t="s">
        <v>3</v>
      </c>
    </row>
    <row r="3101" customFormat="false" ht="12.8" hidden="false" customHeight="false" outlineLevel="0" collapsed="false">
      <c r="A3101" s="2" t="s">
        <v>0</v>
      </c>
      <c r="B3101" s="2" t="n">
        <v>11254</v>
      </c>
      <c r="C3101" s="3" t="n">
        <v>44118</v>
      </c>
      <c r="D3101" s="2" t="s">
        <v>45</v>
      </c>
      <c r="E3101" s="2" t="s">
        <v>2</v>
      </c>
      <c r="F3101" s="2" t="n">
        <v>0</v>
      </c>
      <c r="G3101" s="2" t="s">
        <v>3</v>
      </c>
    </row>
    <row r="3102" customFormat="false" ht="12.8" hidden="false" customHeight="false" outlineLevel="0" collapsed="false">
      <c r="A3102" s="2" t="s">
        <v>112</v>
      </c>
      <c r="B3102" s="2" t="n">
        <v>11314</v>
      </c>
      <c r="C3102" s="3" t="n">
        <v>44118</v>
      </c>
      <c r="D3102" s="2" t="s">
        <v>67</v>
      </c>
      <c r="E3102" s="2" t="s">
        <v>2</v>
      </c>
      <c r="F3102" s="2" t="n">
        <v>0</v>
      </c>
      <c r="G3102" s="2" t="s">
        <v>3</v>
      </c>
    </row>
    <row r="3103" customFormat="false" ht="12.8" hidden="false" customHeight="false" outlineLevel="0" collapsed="false">
      <c r="A3103" s="2" t="s">
        <v>130</v>
      </c>
      <c r="B3103" s="2" t="n">
        <v>11525</v>
      </c>
      <c r="C3103" s="3" t="n">
        <v>44118</v>
      </c>
      <c r="D3103" s="2" t="s">
        <v>552</v>
      </c>
      <c r="E3103" s="2" t="s">
        <v>8</v>
      </c>
      <c r="F3103" s="2" t="n">
        <v>2</v>
      </c>
      <c r="G3103" s="2" t="s">
        <v>206</v>
      </c>
    </row>
    <row r="3104" customFormat="false" ht="12.8" hidden="false" customHeight="false" outlineLevel="0" collapsed="false">
      <c r="A3104" s="2" t="s">
        <v>182</v>
      </c>
      <c r="B3104" s="2" t="n">
        <v>11651</v>
      </c>
      <c r="C3104" s="3" t="n">
        <v>44119</v>
      </c>
      <c r="D3104" s="2" t="s">
        <v>842</v>
      </c>
      <c r="E3104" s="2" t="s">
        <v>8</v>
      </c>
      <c r="F3104" s="2" t="n">
        <v>2</v>
      </c>
      <c r="G3104" s="2" t="s">
        <v>231</v>
      </c>
    </row>
    <row r="3105" customFormat="false" ht="12.8" hidden="false" customHeight="false" outlineLevel="0" collapsed="false">
      <c r="A3105" s="2" t="s">
        <v>79</v>
      </c>
      <c r="B3105" s="2" t="n">
        <v>11718</v>
      </c>
      <c r="C3105" s="3" t="n">
        <v>44119</v>
      </c>
      <c r="D3105" s="2" t="s">
        <v>306</v>
      </c>
      <c r="E3105" s="2" t="s">
        <v>8</v>
      </c>
      <c r="F3105" s="2" t="n">
        <v>3</v>
      </c>
      <c r="G3105" s="2" t="s">
        <v>1128</v>
      </c>
    </row>
    <row r="3106" customFormat="false" ht="12.8" hidden="false" customHeight="false" outlineLevel="0" collapsed="false">
      <c r="A3106" s="2" t="s">
        <v>194</v>
      </c>
      <c r="B3106" s="2" t="n">
        <v>11878</v>
      </c>
      <c r="C3106" s="3" t="n">
        <v>44119</v>
      </c>
      <c r="D3106" s="2" t="s">
        <v>552</v>
      </c>
      <c r="E3106" s="2" t="s">
        <v>8</v>
      </c>
      <c r="F3106" s="2" t="n">
        <v>2</v>
      </c>
      <c r="G3106" s="2" t="s">
        <v>206</v>
      </c>
    </row>
    <row r="3107" customFormat="false" ht="12.8" hidden="false" customHeight="false" outlineLevel="0" collapsed="false">
      <c r="A3107" s="2" t="s">
        <v>182</v>
      </c>
      <c r="B3107" s="2" t="n">
        <v>11449</v>
      </c>
      <c r="C3107" s="3" t="n">
        <v>44119</v>
      </c>
      <c r="D3107" s="2" t="s">
        <v>552</v>
      </c>
      <c r="E3107" s="2" t="s">
        <v>8</v>
      </c>
      <c r="F3107" s="2" t="n">
        <v>0</v>
      </c>
      <c r="G3107" s="2" t="s">
        <v>3</v>
      </c>
    </row>
    <row r="3108" customFormat="false" ht="12.8" hidden="false" customHeight="false" outlineLevel="0" collapsed="false">
      <c r="A3108" s="2" t="s">
        <v>180</v>
      </c>
      <c r="C3108" s="3" t="n">
        <v>44119</v>
      </c>
      <c r="D3108" s="2" t="s">
        <v>1027</v>
      </c>
      <c r="E3108" s="2" t="s">
        <v>166</v>
      </c>
      <c r="F3108" s="2" t="n">
        <v>1</v>
      </c>
      <c r="G3108" s="2" t="s">
        <v>1028</v>
      </c>
    </row>
    <row r="3109" customFormat="false" ht="12.8" hidden="false" customHeight="false" outlineLevel="0" collapsed="false">
      <c r="A3109" s="2" t="s">
        <v>79</v>
      </c>
      <c r="B3109" s="2" t="n">
        <v>12236</v>
      </c>
      <c r="C3109" s="3" t="n">
        <v>44119</v>
      </c>
      <c r="D3109" s="2" t="s">
        <v>84</v>
      </c>
      <c r="E3109" s="2" t="s">
        <v>2</v>
      </c>
      <c r="F3109" s="2" t="n">
        <v>0</v>
      </c>
      <c r="G3109" s="2" t="s">
        <v>3</v>
      </c>
    </row>
    <row r="3110" customFormat="false" ht="12.8" hidden="false" customHeight="false" outlineLevel="0" collapsed="false">
      <c r="A3110" s="2" t="s">
        <v>0</v>
      </c>
      <c r="B3110" s="2" t="n">
        <v>12265</v>
      </c>
      <c r="C3110" s="3" t="n">
        <v>44119</v>
      </c>
      <c r="D3110" s="2" t="s">
        <v>62</v>
      </c>
      <c r="E3110" s="2" t="s">
        <v>8</v>
      </c>
      <c r="F3110" s="2" t="n">
        <v>1</v>
      </c>
      <c r="G3110" s="2" t="s">
        <v>419</v>
      </c>
    </row>
    <row r="3111" customFormat="false" ht="12.8" hidden="false" customHeight="false" outlineLevel="0" collapsed="false">
      <c r="A3111" s="2" t="s">
        <v>79</v>
      </c>
      <c r="B3111" s="2" t="n">
        <v>12299</v>
      </c>
      <c r="C3111" s="3" t="n">
        <v>44119</v>
      </c>
      <c r="D3111" s="2" t="s">
        <v>67</v>
      </c>
      <c r="E3111" s="2" t="s">
        <v>2</v>
      </c>
      <c r="F3111" s="2" t="n">
        <v>0</v>
      </c>
      <c r="G3111" s="2" t="s">
        <v>3</v>
      </c>
    </row>
    <row r="3112" customFormat="false" ht="12.8" hidden="false" customHeight="false" outlineLevel="0" collapsed="false">
      <c r="A3112" s="2" t="s">
        <v>79</v>
      </c>
      <c r="B3112" s="2" t="n">
        <v>12427</v>
      </c>
      <c r="C3112" s="3" t="n">
        <v>44120</v>
      </c>
      <c r="D3112" s="2" t="s">
        <v>832</v>
      </c>
      <c r="E3112" s="2" t="s">
        <v>8</v>
      </c>
      <c r="F3112" s="2" t="n">
        <v>0</v>
      </c>
      <c r="G3112" s="2" t="s">
        <v>3</v>
      </c>
    </row>
    <row r="3113" customFormat="false" ht="12.8" hidden="false" customHeight="false" outlineLevel="0" collapsed="false">
      <c r="A3113" s="2" t="s">
        <v>0</v>
      </c>
      <c r="B3113" s="2" t="n">
        <v>12857</v>
      </c>
      <c r="C3113" s="3" t="n">
        <v>44120</v>
      </c>
      <c r="E3113" s="2" t="s">
        <v>2</v>
      </c>
      <c r="F3113" s="2" t="n">
        <v>0</v>
      </c>
      <c r="G3113" s="2" t="s">
        <v>3</v>
      </c>
    </row>
    <row r="3114" customFormat="false" ht="12.8" hidden="false" customHeight="false" outlineLevel="0" collapsed="false">
      <c r="A3114" s="2" t="s">
        <v>130</v>
      </c>
      <c r="B3114" s="2" t="n">
        <v>12810</v>
      </c>
      <c r="C3114" s="3" t="n">
        <v>44120</v>
      </c>
      <c r="D3114" s="2" t="s">
        <v>463</v>
      </c>
      <c r="E3114" s="2" t="s">
        <v>8</v>
      </c>
      <c r="F3114" s="2" t="n">
        <v>1</v>
      </c>
      <c r="G3114" s="2" t="s">
        <v>349</v>
      </c>
    </row>
    <row r="3115" customFormat="false" ht="12.8" hidden="false" customHeight="false" outlineLevel="0" collapsed="false">
      <c r="A3115" s="2" t="s">
        <v>182</v>
      </c>
      <c r="B3115" s="2" t="n">
        <v>13512</v>
      </c>
      <c r="C3115" s="3" t="n">
        <v>44120</v>
      </c>
      <c r="D3115" s="2" t="s">
        <v>552</v>
      </c>
      <c r="E3115" s="2" t="s">
        <v>8</v>
      </c>
      <c r="F3115" s="2" t="n">
        <v>2</v>
      </c>
      <c r="G3115" s="2" t="s">
        <v>268</v>
      </c>
    </row>
    <row r="3116" customFormat="false" ht="12.8" hidden="false" customHeight="false" outlineLevel="0" collapsed="false">
      <c r="A3116" s="2" t="s">
        <v>110</v>
      </c>
      <c r="C3116" s="3" t="n">
        <v>44121</v>
      </c>
      <c r="D3116" s="2" t="s">
        <v>1254</v>
      </c>
      <c r="E3116" s="2" t="s">
        <v>40</v>
      </c>
      <c r="F3116" s="2" t="n">
        <v>0</v>
      </c>
      <c r="G3116" s="2" t="s">
        <v>3</v>
      </c>
    </row>
    <row r="3117" customFormat="false" ht="12.8" hidden="false" customHeight="false" outlineLevel="0" collapsed="false">
      <c r="A3117" s="2" t="s">
        <v>0</v>
      </c>
      <c r="B3117" s="2" t="n">
        <v>13590</v>
      </c>
      <c r="C3117" s="3" t="n">
        <v>44121</v>
      </c>
      <c r="D3117" s="2" t="s">
        <v>45</v>
      </c>
      <c r="E3117" s="2" t="s">
        <v>2</v>
      </c>
      <c r="F3117" s="2" t="n">
        <v>0</v>
      </c>
      <c r="G3117" s="2" t="s">
        <v>3</v>
      </c>
    </row>
    <row r="3118" customFormat="false" ht="12.8" hidden="false" customHeight="false" outlineLevel="0" collapsed="false">
      <c r="A3118" s="2" t="s">
        <v>0</v>
      </c>
      <c r="B3118" s="2" t="n">
        <v>13657</v>
      </c>
      <c r="C3118" s="3" t="n">
        <v>44121</v>
      </c>
      <c r="D3118" s="2" t="s">
        <v>730</v>
      </c>
      <c r="E3118" s="2" t="s">
        <v>2</v>
      </c>
      <c r="F3118" s="2" t="n">
        <v>0</v>
      </c>
      <c r="G3118" s="2" t="s">
        <v>3</v>
      </c>
    </row>
    <row r="3119" customFormat="false" ht="12.8" hidden="false" customHeight="false" outlineLevel="0" collapsed="false">
      <c r="A3119" s="2" t="s">
        <v>79</v>
      </c>
      <c r="B3119" s="2" t="n">
        <v>13754</v>
      </c>
      <c r="C3119" s="3" t="n">
        <v>44121</v>
      </c>
      <c r="D3119" s="2" t="s">
        <v>1163</v>
      </c>
      <c r="E3119" s="2" t="s">
        <v>2</v>
      </c>
      <c r="F3119" s="2" t="n">
        <v>0</v>
      </c>
      <c r="G3119" s="2" t="s">
        <v>3</v>
      </c>
    </row>
    <row r="3120" customFormat="false" ht="12.8" hidden="false" customHeight="false" outlineLevel="0" collapsed="false">
      <c r="A3120" s="2" t="s">
        <v>151</v>
      </c>
      <c r="B3120" s="2" t="n">
        <v>13656</v>
      </c>
      <c r="C3120" s="3" t="n">
        <v>44121</v>
      </c>
      <c r="D3120" s="2" t="s">
        <v>1508</v>
      </c>
      <c r="E3120" s="2" t="s">
        <v>8</v>
      </c>
      <c r="F3120" s="2" t="n">
        <v>1</v>
      </c>
      <c r="G3120" s="2" t="s">
        <v>419</v>
      </c>
    </row>
    <row r="3121" customFormat="false" ht="12.8" hidden="false" customHeight="false" outlineLevel="0" collapsed="false">
      <c r="A3121" s="2" t="s">
        <v>182</v>
      </c>
      <c r="B3121" s="2" t="n">
        <v>13720</v>
      </c>
      <c r="C3121" s="3" t="n">
        <v>44121</v>
      </c>
      <c r="D3121" s="2" t="s">
        <v>552</v>
      </c>
      <c r="E3121" s="2" t="s">
        <v>8</v>
      </c>
      <c r="F3121" s="2" t="n">
        <v>2</v>
      </c>
      <c r="G3121" s="2" t="s">
        <v>419</v>
      </c>
    </row>
    <row r="3122" customFormat="false" ht="12.8" hidden="false" customHeight="false" outlineLevel="0" collapsed="false">
      <c r="A3122" s="2" t="s">
        <v>130</v>
      </c>
      <c r="B3122" s="2" t="n">
        <v>13837</v>
      </c>
      <c r="C3122" s="3" t="n">
        <v>44121</v>
      </c>
      <c r="D3122" s="2" t="s">
        <v>306</v>
      </c>
      <c r="E3122" s="2" t="s">
        <v>8</v>
      </c>
      <c r="F3122" s="2" t="n">
        <v>3</v>
      </c>
      <c r="G3122" s="2" t="s">
        <v>419</v>
      </c>
    </row>
    <row r="3123" customFormat="false" ht="12.8" hidden="false" customHeight="false" outlineLevel="0" collapsed="false">
      <c r="A3123" s="2" t="s">
        <v>130</v>
      </c>
      <c r="B3123" s="2" t="n">
        <v>13892</v>
      </c>
      <c r="C3123" s="3" t="n">
        <v>44121</v>
      </c>
      <c r="D3123" s="2" t="s">
        <v>350</v>
      </c>
      <c r="E3123" s="2" t="s">
        <v>8</v>
      </c>
      <c r="F3123" s="2" t="n">
        <v>3</v>
      </c>
      <c r="G3123" s="2" t="s">
        <v>268</v>
      </c>
    </row>
    <row r="3124" customFormat="false" ht="12.8" hidden="false" customHeight="false" outlineLevel="0" collapsed="false">
      <c r="A3124" s="2" t="s">
        <v>79</v>
      </c>
      <c r="B3124" s="2" t="n">
        <v>13938</v>
      </c>
      <c r="C3124" s="3" t="n">
        <v>44121</v>
      </c>
      <c r="D3124" s="2" t="s">
        <v>45</v>
      </c>
      <c r="E3124" s="2" t="s">
        <v>2</v>
      </c>
      <c r="F3124" s="2" t="n">
        <v>0</v>
      </c>
      <c r="G3124" s="2" t="s">
        <v>3</v>
      </c>
    </row>
    <row r="3125" customFormat="false" ht="12.8" hidden="false" customHeight="false" outlineLevel="0" collapsed="false">
      <c r="A3125" s="2" t="s">
        <v>130</v>
      </c>
      <c r="B3125" s="2" t="n">
        <v>13929</v>
      </c>
      <c r="C3125" s="3" t="n">
        <v>44121</v>
      </c>
      <c r="D3125" s="2" t="s">
        <v>383</v>
      </c>
      <c r="E3125" s="2" t="s">
        <v>8</v>
      </c>
      <c r="F3125" s="2" t="n">
        <v>3</v>
      </c>
      <c r="G3125" s="2" t="s">
        <v>419</v>
      </c>
    </row>
    <row r="3126" customFormat="false" ht="12.8" hidden="false" customHeight="false" outlineLevel="0" collapsed="false">
      <c r="A3126" s="2" t="s">
        <v>182</v>
      </c>
      <c r="B3126" s="2" t="n">
        <v>13816</v>
      </c>
      <c r="C3126" s="3" t="n">
        <v>44121</v>
      </c>
      <c r="D3126" s="2" t="s">
        <v>1555</v>
      </c>
      <c r="E3126" s="2" t="s">
        <v>2</v>
      </c>
      <c r="F3126" s="2" t="n">
        <v>0</v>
      </c>
      <c r="G3126" s="2" t="s">
        <v>3</v>
      </c>
    </row>
    <row r="3127" customFormat="false" ht="12.8" hidden="false" customHeight="false" outlineLevel="0" collapsed="false">
      <c r="A3127" s="2" t="s">
        <v>182</v>
      </c>
      <c r="B3127" s="2" t="n">
        <v>14054</v>
      </c>
      <c r="C3127" s="3" t="n">
        <v>44121</v>
      </c>
      <c r="D3127" s="2" t="s">
        <v>552</v>
      </c>
      <c r="E3127" s="2" t="s">
        <v>8</v>
      </c>
      <c r="F3127" s="2" t="n">
        <v>2</v>
      </c>
      <c r="G3127" s="2" t="s">
        <v>419</v>
      </c>
    </row>
    <row r="3128" customFormat="false" ht="12.8" hidden="false" customHeight="false" outlineLevel="0" collapsed="false">
      <c r="A3128" s="2" t="s">
        <v>182</v>
      </c>
      <c r="B3128" s="2" t="n">
        <v>13988</v>
      </c>
      <c r="C3128" s="3" t="n">
        <v>44121</v>
      </c>
      <c r="D3128" s="2" t="s">
        <v>138</v>
      </c>
      <c r="E3128" s="2" t="s">
        <v>2</v>
      </c>
      <c r="F3128" s="2" t="n">
        <v>0</v>
      </c>
      <c r="G3128" s="2" t="s">
        <v>3</v>
      </c>
    </row>
    <row r="3129" customFormat="false" ht="12.8" hidden="false" customHeight="false" outlineLevel="0" collapsed="false">
      <c r="A3129" s="2" t="s">
        <v>182</v>
      </c>
      <c r="B3129" s="2" t="n">
        <v>14225</v>
      </c>
      <c r="C3129" s="3" t="n">
        <v>44122</v>
      </c>
      <c r="D3129" s="2" t="s">
        <v>62</v>
      </c>
      <c r="E3129" s="2" t="s">
        <v>8</v>
      </c>
      <c r="F3129" s="2" t="n">
        <v>1</v>
      </c>
      <c r="G3129" s="2" t="s">
        <v>252</v>
      </c>
    </row>
    <row r="3130" customFormat="false" ht="12.8" hidden="false" customHeight="false" outlineLevel="0" collapsed="false">
      <c r="A3130" s="2" t="s">
        <v>182</v>
      </c>
      <c r="B3130" s="2" t="n">
        <v>14234</v>
      </c>
      <c r="C3130" s="3" t="n">
        <v>44122</v>
      </c>
      <c r="D3130" s="2" t="s">
        <v>213</v>
      </c>
      <c r="E3130" s="2" t="s">
        <v>8</v>
      </c>
      <c r="F3130" s="2" t="n">
        <v>2</v>
      </c>
      <c r="G3130" s="2" t="s">
        <v>966</v>
      </c>
    </row>
    <row r="3131" customFormat="false" ht="12.8" hidden="false" customHeight="false" outlineLevel="0" collapsed="false">
      <c r="A3131" s="2" t="s">
        <v>180</v>
      </c>
      <c r="C3131" s="3" t="n">
        <v>44122</v>
      </c>
      <c r="D3131" s="2" t="s">
        <v>383</v>
      </c>
      <c r="E3131" s="2" t="s">
        <v>166</v>
      </c>
      <c r="F3131" s="2" t="n">
        <v>2</v>
      </c>
      <c r="G3131" s="2" t="s">
        <v>560</v>
      </c>
    </row>
    <row r="3132" customFormat="false" ht="12.8" hidden="false" customHeight="false" outlineLevel="0" collapsed="false">
      <c r="A3132" s="2" t="s">
        <v>130</v>
      </c>
      <c r="B3132" s="2" t="n">
        <v>14415</v>
      </c>
      <c r="C3132" s="3" t="n">
        <v>44122</v>
      </c>
      <c r="D3132" s="2" t="s">
        <v>1506</v>
      </c>
      <c r="E3132" s="2" t="s">
        <v>2</v>
      </c>
      <c r="F3132" s="2" t="n">
        <v>1</v>
      </c>
      <c r="G3132" s="2" t="s">
        <v>251</v>
      </c>
    </row>
    <row r="3133" customFormat="false" ht="12.8" hidden="false" customHeight="false" outlineLevel="0" collapsed="false">
      <c r="A3133" s="2" t="s">
        <v>194</v>
      </c>
      <c r="B3133" s="2" t="n">
        <v>33680</v>
      </c>
      <c r="C3133" s="3" t="n">
        <v>44122</v>
      </c>
      <c r="D3133" s="2" t="s">
        <v>36</v>
      </c>
      <c r="E3133" s="2" t="s">
        <v>2</v>
      </c>
      <c r="F3133" s="2" t="n">
        <v>0</v>
      </c>
      <c r="G3133" s="2" t="s">
        <v>3</v>
      </c>
    </row>
    <row r="3134" customFormat="false" ht="12.8" hidden="false" customHeight="false" outlineLevel="0" collapsed="false">
      <c r="A3134" s="2" t="s">
        <v>194</v>
      </c>
      <c r="C3134" s="3" t="n">
        <v>44122</v>
      </c>
      <c r="D3134" s="2" t="s">
        <v>227</v>
      </c>
      <c r="E3134" s="2" t="s">
        <v>8</v>
      </c>
      <c r="F3134" s="2" t="n">
        <v>1</v>
      </c>
      <c r="G3134" s="2" t="s">
        <v>206</v>
      </c>
    </row>
    <row r="3135" customFormat="false" ht="12.8" hidden="false" customHeight="false" outlineLevel="0" collapsed="false">
      <c r="A3135" s="2" t="s">
        <v>130</v>
      </c>
      <c r="B3135" s="2" t="n">
        <v>14482</v>
      </c>
      <c r="C3135" s="3" t="n">
        <v>44122</v>
      </c>
      <c r="D3135" s="2" t="s">
        <v>1455</v>
      </c>
      <c r="E3135" s="2" t="s">
        <v>8</v>
      </c>
      <c r="F3135" s="2" t="n">
        <v>2</v>
      </c>
      <c r="G3135" s="2" t="s">
        <v>528</v>
      </c>
    </row>
    <row r="3136" customFormat="false" ht="12.8" hidden="false" customHeight="false" outlineLevel="0" collapsed="false">
      <c r="A3136" s="2" t="s">
        <v>182</v>
      </c>
      <c r="B3136" s="2" t="n">
        <v>14665</v>
      </c>
      <c r="C3136" s="3" t="n">
        <v>44122</v>
      </c>
      <c r="D3136" s="2" t="s">
        <v>552</v>
      </c>
      <c r="E3136" s="2" t="s">
        <v>8</v>
      </c>
      <c r="F3136" s="2" t="n">
        <v>2</v>
      </c>
      <c r="G3136" s="2" t="s">
        <v>211</v>
      </c>
    </row>
    <row r="3137" customFormat="false" ht="12.8" hidden="false" customHeight="false" outlineLevel="0" collapsed="false">
      <c r="A3137" s="2" t="s">
        <v>0</v>
      </c>
      <c r="B3137" s="2" t="n">
        <v>14692</v>
      </c>
      <c r="C3137" s="3" t="n">
        <v>44122</v>
      </c>
      <c r="D3137" s="2" t="s">
        <v>67</v>
      </c>
      <c r="E3137" s="2" t="s">
        <v>2</v>
      </c>
      <c r="F3137" s="2" t="n">
        <v>0</v>
      </c>
      <c r="G3137" s="2" t="s">
        <v>3</v>
      </c>
    </row>
    <row r="3138" customFormat="false" ht="12.8" hidden="false" customHeight="false" outlineLevel="0" collapsed="false">
      <c r="A3138" s="2" t="s">
        <v>151</v>
      </c>
      <c r="B3138" s="2" t="n">
        <v>14684</v>
      </c>
      <c r="C3138" s="3" t="n">
        <v>44122</v>
      </c>
      <c r="D3138" s="2" t="s">
        <v>466</v>
      </c>
      <c r="E3138" s="2" t="s">
        <v>8</v>
      </c>
      <c r="F3138" s="2" t="n">
        <v>2</v>
      </c>
      <c r="G3138" s="2" t="s">
        <v>206</v>
      </c>
    </row>
    <row r="3139" customFormat="false" ht="12.8" hidden="false" customHeight="false" outlineLevel="0" collapsed="false">
      <c r="A3139" s="2" t="s">
        <v>182</v>
      </c>
      <c r="B3139" s="2" t="n">
        <v>14746</v>
      </c>
      <c r="C3139" s="3" t="n">
        <v>44122</v>
      </c>
      <c r="D3139" s="2" t="s">
        <v>62</v>
      </c>
      <c r="E3139" s="2" t="s">
        <v>8</v>
      </c>
      <c r="F3139" s="2" t="n">
        <v>0</v>
      </c>
      <c r="G3139" s="2" t="s">
        <v>3</v>
      </c>
    </row>
    <row r="3140" customFormat="false" ht="12.8" hidden="false" customHeight="false" outlineLevel="0" collapsed="false">
      <c r="A3140" s="2" t="s">
        <v>182</v>
      </c>
      <c r="B3140" s="2" t="n">
        <v>14743</v>
      </c>
      <c r="C3140" s="3" t="n">
        <v>44122</v>
      </c>
      <c r="D3140" s="2" t="s">
        <v>184</v>
      </c>
      <c r="E3140" s="2" t="s">
        <v>8</v>
      </c>
      <c r="F3140" s="2" t="n">
        <v>0</v>
      </c>
      <c r="G3140" s="2" t="s">
        <v>3</v>
      </c>
    </row>
    <row r="3141" customFormat="false" ht="12.8" hidden="false" customHeight="false" outlineLevel="0" collapsed="false">
      <c r="A3141" s="2" t="s">
        <v>194</v>
      </c>
      <c r="B3141" s="2" t="n">
        <v>14755</v>
      </c>
      <c r="C3141" s="3" t="n">
        <v>44122</v>
      </c>
      <c r="D3141" s="2" t="s">
        <v>1329</v>
      </c>
      <c r="E3141" s="2" t="s">
        <v>8</v>
      </c>
      <c r="F3141" s="2" t="n">
        <v>2</v>
      </c>
      <c r="G3141" s="2" t="s">
        <v>268</v>
      </c>
    </row>
    <row r="3142" customFormat="false" ht="12.8" hidden="false" customHeight="false" outlineLevel="0" collapsed="false">
      <c r="A3142" s="2" t="s">
        <v>182</v>
      </c>
      <c r="B3142" s="2" t="n">
        <v>14758</v>
      </c>
      <c r="C3142" s="3" t="n">
        <v>44122</v>
      </c>
      <c r="D3142" s="2" t="s">
        <v>128</v>
      </c>
      <c r="E3142" s="2" t="s">
        <v>8</v>
      </c>
      <c r="F3142" s="2" t="n">
        <v>1</v>
      </c>
      <c r="G3142" s="2" t="s">
        <v>211</v>
      </c>
    </row>
    <row r="3143" customFormat="false" ht="12.8" hidden="false" customHeight="false" outlineLevel="0" collapsed="false">
      <c r="A3143" s="2" t="s">
        <v>182</v>
      </c>
      <c r="B3143" s="2" t="n">
        <v>14793</v>
      </c>
      <c r="C3143" s="3" t="n">
        <v>44122</v>
      </c>
      <c r="D3143" s="2" t="s">
        <v>56</v>
      </c>
      <c r="E3143" s="2" t="s">
        <v>8</v>
      </c>
      <c r="F3143" s="2" t="s">
        <v>83</v>
      </c>
      <c r="G3143" s="2" t="s">
        <v>83</v>
      </c>
    </row>
    <row r="3144" customFormat="false" ht="12.8" hidden="false" customHeight="false" outlineLevel="0" collapsed="false">
      <c r="A3144" s="2" t="s">
        <v>182</v>
      </c>
      <c r="B3144" s="2" t="n">
        <v>14915</v>
      </c>
      <c r="C3144" s="3" t="n">
        <v>44122</v>
      </c>
      <c r="D3144" s="2" t="s">
        <v>56</v>
      </c>
      <c r="E3144" s="2" t="s">
        <v>8</v>
      </c>
      <c r="F3144" s="2" t="s">
        <v>83</v>
      </c>
      <c r="G3144" s="2" t="s">
        <v>83</v>
      </c>
    </row>
    <row r="3145" customFormat="false" ht="12.8" hidden="false" customHeight="false" outlineLevel="0" collapsed="false">
      <c r="A3145" s="2" t="s">
        <v>180</v>
      </c>
      <c r="C3145" s="3" t="n">
        <v>44122</v>
      </c>
      <c r="D3145" s="2" t="s">
        <v>85</v>
      </c>
      <c r="E3145" s="2" t="s">
        <v>166</v>
      </c>
      <c r="F3145" s="2" t="s">
        <v>83</v>
      </c>
      <c r="G3145" s="2" t="s">
        <v>83</v>
      </c>
    </row>
    <row r="3146" customFormat="false" ht="12.8" hidden="false" customHeight="false" outlineLevel="0" collapsed="false">
      <c r="A3146" s="2" t="s">
        <v>182</v>
      </c>
      <c r="B3146" s="2" t="n">
        <v>14987</v>
      </c>
      <c r="C3146" s="3" t="n">
        <v>44122</v>
      </c>
      <c r="D3146" s="2" t="s">
        <v>187</v>
      </c>
      <c r="E3146" s="2" t="s">
        <v>8</v>
      </c>
      <c r="F3146" s="2" t="s">
        <v>83</v>
      </c>
      <c r="G3146" s="2" t="s">
        <v>83</v>
      </c>
    </row>
    <row r="3147" customFormat="false" ht="12.8" hidden="false" customHeight="false" outlineLevel="0" collapsed="false">
      <c r="A3147" s="2" t="s">
        <v>0</v>
      </c>
      <c r="B3147" s="2" t="n">
        <v>15011</v>
      </c>
      <c r="C3147" s="3" t="n">
        <v>44122</v>
      </c>
      <c r="D3147" s="2" t="s">
        <v>105</v>
      </c>
      <c r="E3147" s="2" t="s">
        <v>8</v>
      </c>
      <c r="F3147" s="2" t="n">
        <v>1</v>
      </c>
      <c r="G3147" s="2" t="s">
        <v>419</v>
      </c>
    </row>
    <row r="3148" customFormat="false" ht="12.8" hidden="false" customHeight="false" outlineLevel="0" collapsed="false">
      <c r="A3148" s="2" t="s">
        <v>194</v>
      </c>
      <c r="B3148" s="2" t="n">
        <v>15041</v>
      </c>
      <c r="C3148" s="3" t="n">
        <v>44122</v>
      </c>
      <c r="D3148" s="2" t="s">
        <v>552</v>
      </c>
      <c r="E3148" s="2" t="s">
        <v>8</v>
      </c>
      <c r="F3148" s="2" t="n">
        <v>0</v>
      </c>
      <c r="G3148" s="2" t="s">
        <v>3</v>
      </c>
    </row>
    <row r="3149" customFormat="false" ht="12.8" hidden="false" customHeight="false" outlineLevel="0" collapsed="false">
      <c r="A3149" s="2" t="s">
        <v>182</v>
      </c>
      <c r="B3149" s="2" t="n">
        <v>15025</v>
      </c>
      <c r="C3149" s="3" t="n">
        <v>44122</v>
      </c>
      <c r="D3149" s="2" t="s">
        <v>187</v>
      </c>
      <c r="E3149" s="2" t="s">
        <v>8</v>
      </c>
      <c r="F3149" s="2" t="n">
        <v>0</v>
      </c>
      <c r="G3149" s="2" t="s">
        <v>3</v>
      </c>
    </row>
    <row r="3150" customFormat="false" ht="12.8" hidden="false" customHeight="false" outlineLevel="0" collapsed="false">
      <c r="A3150" s="2" t="s">
        <v>194</v>
      </c>
      <c r="B3150" s="2" t="n">
        <v>15121</v>
      </c>
      <c r="C3150" s="3" t="n">
        <v>44123</v>
      </c>
      <c r="D3150" s="2" t="s">
        <v>306</v>
      </c>
      <c r="E3150" s="2" t="s">
        <v>8</v>
      </c>
      <c r="F3150" s="2" t="n">
        <v>3</v>
      </c>
      <c r="G3150" s="2" t="s">
        <v>211</v>
      </c>
    </row>
    <row r="3151" customFormat="false" ht="12.8" hidden="false" customHeight="false" outlineLevel="0" collapsed="false">
      <c r="A3151" s="2" t="s">
        <v>110</v>
      </c>
      <c r="C3151" s="3" t="n">
        <v>44123</v>
      </c>
      <c r="D3151" s="2" t="s">
        <v>56</v>
      </c>
      <c r="E3151" s="2" t="s">
        <v>8</v>
      </c>
      <c r="F3151" s="2" t="n">
        <v>0</v>
      </c>
      <c r="G3151" s="2" t="s">
        <v>3</v>
      </c>
    </row>
    <row r="3152" customFormat="false" ht="12.8" hidden="false" customHeight="false" outlineLevel="0" collapsed="false">
      <c r="A3152" s="2" t="s">
        <v>194</v>
      </c>
      <c r="B3152" s="2" t="n">
        <v>15230</v>
      </c>
      <c r="C3152" s="3" t="n">
        <v>44123</v>
      </c>
      <c r="D3152" s="2" t="s">
        <v>306</v>
      </c>
      <c r="E3152" s="2" t="s">
        <v>8</v>
      </c>
      <c r="F3152" s="2" t="n">
        <v>3</v>
      </c>
      <c r="G3152" s="2" t="s">
        <v>211</v>
      </c>
    </row>
    <row r="3153" customFormat="false" ht="12.8" hidden="false" customHeight="false" outlineLevel="0" collapsed="false">
      <c r="A3153" s="2" t="s">
        <v>194</v>
      </c>
      <c r="B3153" s="2" t="n">
        <v>15217</v>
      </c>
      <c r="C3153" s="3" t="n">
        <v>44123</v>
      </c>
      <c r="D3153" s="2" t="s">
        <v>338</v>
      </c>
      <c r="E3153" s="2" t="s">
        <v>8</v>
      </c>
      <c r="F3153" s="2" t="n">
        <v>4</v>
      </c>
      <c r="G3153" s="2" t="s">
        <v>339</v>
      </c>
    </row>
    <row r="3154" customFormat="false" ht="12.8" hidden="false" customHeight="false" outlineLevel="0" collapsed="false">
      <c r="A3154" s="2" t="s">
        <v>194</v>
      </c>
      <c r="B3154" s="2" t="n">
        <v>15274</v>
      </c>
      <c r="C3154" s="3" t="n">
        <v>44123</v>
      </c>
      <c r="D3154" s="2" t="s">
        <v>306</v>
      </c>
      <c r="E3154" s="2" t="s">
        <v>8</v>
      </c>
      <c r="F3154" s="2" t="n">
        <v>3</v>
      </c>
      <c r="G3154" s="2" t="s">
        <v>211</v>
      </c>
    </row>
    <row r="3155" customFormat="false" ht="12.8" hidden="false" customHeight="false" outlineLevel="0" collapsed="false">
      <c r="A3155" s="2" t="s">
        <v>160</v>
      </c>
      <c r="B3155" s="2" t="n">
        <v>15275</v>
      </c>
      <c r="C3155" s="3" t="n">
        <v>44123</v>
      </c>
      <c r="D3155" s="2" t="s">
        <v>552</v>
      </c>
      <c r="E3155" s="2" t="s">
        <v>8</v>
      </c>
      <c r="F3155" s="2" t="n">
        <v>2</v>
      </c>
      <c r="G3155" s="2" t="s">
        <v>211</v>
      </c>
    </row>
    <row r="3156" customFormat="false" ht="12.8" hidden="false" customHeight="false" outlineLevel="0" collapsed="false">
      <c r="A3156" s="2" t="s">
        <v>0</v>
      </c>
      <c r="B3156" s="2" t="n">
        <v>15242</v>
      </c>
      <c r="C3156" s="3" t="n">
        <v>44123</v>
      </c>
      <c r="D3156" s="2" t="s">
        <v>1049</v>
      </c>
      <c r="E3156" s="2" t="s">
        <v>8</v>
      </c>
      <c r="F3156" s="2" t="n">
        <v>1</v>
      </c>
      <c r="G3156" s="2" t="s">
        <v>470</v>
      </c>
    </row>
    <row r="3157" customFormat="false" ht="12.8" hidden="false" customHeight="false" outlineLevel="0" collapsed="false">
      <c r="A3157" s="2" t="s">
        <v>0</v>
      </c>
      <c r="B3157" s="2" t="n">
        <v>15214</v>
      </c>
      <c r="C3157" s="3" t="n">
        <v>44123</v>
      </c>
      <c r="D3157" s="2" t="s">
        <v>56</v>
      </c>
      <c r="E3157" s="2" t="s">
        <v>8</v>
      </c>
      <c r="F3157" s="2" t="n">
        <v>2</v>
      </c>
      <c r="G3157" s="2" t="s">
        <v>211</v>
      </c>
    </row>
    <row r="3158" customFormat="false" ht="12.8" hidden="false" customHeight="false" outlineLevel="0" collapsed="false">
      <c r="A3158" s="2" t="s">
        <v>79</v>
      </c>
      <c r="B3158" s="2" t="n">
        <v>14224</v>
      </c>
      <c r="C3158" s="3" t="n">
        <v>44123</v>
      </c>
      <c r="D3158" s="2" t="s">
        <v>306</v>
      </c>
      <c r="E3158" s="2" t="s">
        <v>8</v>
      </c>
      <c r="F3158" s="2" t="n">
        <v>3</v>
      </c>
      <c r="G3158" s="2" t="s">
        <v>211</v>
      </c>
    </row>
    <row r="3159" customFormat="false" ht="12.8" hidden="false" customHeight="false" outlineLevel="0" collapsed="false">
      <c r="A3159" s="2" t="s">
        <v>151</v>
      </c>
      <c r="B3159" s="2" t="n">
        <v>15410</v>
      </c>
      <c r="C3159" s="3" t="n">
        <v>44123</v>
      </c>
      <c r="E3159" s="2" t="s">
        <v>8</v>
      </c>
      <c r="F3159" s="2" t="n">
        <v>2</v>
      </c>
      <c r="G3159" s="2" t="s">
        <v>211</v>
      </c>
    </row>
    <row r="3160" customFormat="false" ht="12.8" hidden="false" customHeight="false" outlineLevel="0" collapsed="false">
      <c r="A3160" s="2" t="s">
        <v>79</v>
      </c>
      <c r="B3160" s="2" t="n">
        <v>14755</v>
      </c>
      <c r="C3160" s="3" t="n">
        <v>44123</v>
      </c>
      <c r="D3160" s="2" t="s">
        <v>239</v>
      </c>
      <c r="E3160" s="2" t="s">
        <v>8</v>
      </c>
      <c r="F3160" s="2" t="n">
        <v>1</v>
      </c>
      <c r="G3160" s="2" t="s">
        <v>211</v>
      </c>
    </row>
    <row r="3161" customFormat="false" ht="12.8" hidden="false" customHeight="false" outlineLevel="0" collapsed="false">
      <c r="A3161" s="2" t="s">
        <v>194</v>
      </c>
      <c r="C3161" s="3" t="n">
        <v>44123</v>
      </c>
      <c r="E3161" s="2" t="s">
        <v>8</v>
      </c>
      <c r="F3161" s="2" t="n">
        <v>3</v>
      </c>
      <c r="G3161" s="2" t="s">
        <v>211</v>
      </c>
    </row>
    <row r="3162" customFormat="false" ht="12.8" hidden="false" customHeight="false" outlineLevel="0" collapsed="false">
      <c r="A3162" s="2" t="s">
        <v>112</v>
      </c>
      <c r="C3162" s="3" t="n">
        <v>44123</v>
      </c>
      <c r="D3162" s="2" t="s">
        <v>103</v>
      </c>
      <c r="E3162" s="2" t="s">
        <v>8</v>
      </c>
      <c r="F3162" s="2" t="n">
        <v>1</v>
      </c>
      <c r="G3162" s="2" t="s">
        <v>308</v>
      </c>
    </row>
    <row r="3163" customFormat="false" ht="12.8" hidden="false" customHeight="false" outlineLevel="0" collapsed="false">
      <c r="A3163" s="2" t="s">
        <v>130</v>
      </c>
      <c r="B3163" s="2" t="n">
        <v>15538</v>
      </c>
      <c r="C3163" s="3" t="n">
        <v>44123</v>
      </c>
      <c r="D3163" s="2" t="s">
        <v>60</v>
      </c>
      <c r="E3163" s="2" t="s">
        <v>8</v>
      </c>
      <c r="F3163" s="2" t="n">
        <v>1</v>
      </c>
      <c r="G3163" s="2" t="s">
        <v>217</v>
      </c>
    </row>
    <row r="3164" customFormat="false" ht="12.8" hidden="false" customHeight="false" outlineLevel="0" collapsed="false">
      <c r="A3164" s="2" t="s">
        <v>79</v>
      </c>
      <c r="B3164" s="2" t="n">
        <v>15236</v>
      </c>
      <c r="C3164" s="3" t="n">
        <v>44123</v>
      </c>
      <c r="D3164" s="2" t="s">
        <v>306</v>
      </c>
      <c r="E3164" s="2" t="s">
        <v>8</v>
      </c>
      <c r="F3164" s="2" t="n">
        <v>3</v>
      </c>
      <c r="G3164" s="2" t="s">
        <v>211</v>
      </c>
    </row>
    <row r="3165" customFormat="false" ht="12.8" hidden="false" customHeight="false" outlineLevel="0" collapsed="false">
      <c r="A3165" s="2" t="s">
        <v>79</v>
      </c>
      <c r="B3165" s="2" t="n">
        <v>15646</v>
      </c>
      <c r="C3165" s="3" t="n">
        <v>44123</v>
      </c>
      <c r="D3165" s="2" t="s">
        <v>673</v>
      </c>
      <c r="E3165" s="2" t="s">
        <v>8</v>
      </c>
      <c r="F3165" s="2" t="n">
        <v>2</v>
      </c>
      <c r="G3165" s="2" t="s">
        <v>678</v>
      </c>
    </row>
    <row r="3166" customFormat="false" ht="12.8" hidden="false" customHeight="false" outlineLevel="0" collapsed="false">
      <c r="A3166" s="2" t="s">
        <v>79</v>
      </c>
      <c r="B3166" s="2" t="n">
        <v>15723</v>
      </c>
      <c r="C3166" s="3" t="n">
        <v>44123</v>
      </c>
      <c r="D3166" s="2" t="s">
        <v>306</v>
      </c>
      <c r="E3166" s="2" t="s">
        <v>8</v>
      </c>
      <c r="F3166" s="2" t="n">
        <v>3</v>
      </c>
      <c r="G3166" s="2" t="s">
        <v>211</v>
      </c>
    </row>
    <row r="3167" customFormat="false" ht="12.8" hidden="false" customHeight="false" outlineLevel="0" collapsed="false">
      <c r="A3167" s="2" t="s">
        <v>194</v>
      </c>
      <c r="C3167" s="3" t="n">
        <v>44123</v>
      </c>
      <c r="D3167" s="2" t="s">
        <v>1055</v>
      </c>
      <c r="E3167" s="2" t="s">
        <v>8</v>
      </c>
      <c r="F3167" s="2" t="n">
        <v>3</v>
      </c>
      <c r="G3167" s="2" t="s">
        <v>211</v>
      </c>
    </row>
    <row r="3168" customFormat="false" ht="12.8" hidden="false" customHeight="false" outlineLevel="0" collapsed="false">
      <c r="A3168" s="2" t="s">
        <v>160</v>
      </c>
      <c r="B3168" s="2" t="n">
        <v>15819</v>
      </c>
      <c r="C3168" s="3" t="n">
        <v>44123</v>
      </c>
      <c r="D3168" s="2" t="s">
        <v>62</v>
      </c>
      <c r="E3168" s="2" t="s">
        <v>8</v>
      </c>
      <c r="F3168" s="2" t="n">
        <v>1</v>
      </c>
      <c r="G3168" s="2" t="s">
        <v>211</v>
      </c>
    </row>
    <row r="3169" customFormat="false" ht="12.8" hidden="false" customHeight="false" outlineLevel="0" collapsed="false">
      <c r="A3169" s="2" t="s">
        <v>130</v>
      </c>
      <c r="B3169" s="2" t="n">
        <v>15898</v>
      </c>
      <c r="C3169" s="3" t="n">
        <v>44123</v>
      </c>
      <c r="D3169" s="2" t="s">
        <v>552</v>
      </c>
      <c r="E3169" s="2" t="s">
        <v>8</v>
      </c>
      <c r="F3169" s="2" t="n">
        <v>0</v>
      </c>
      <c r="G3169" s="2" t="s">
        <v>3</v>
      </c>
    </row>
    <row r="3170" customFormat="false" ht="12.8" hidden="false" customHeight="false" outlineLevel="0" collapsed="false">
      <c r="A3170" s="2" t="s">
        <v>0</v>
      </c>
      <c r="B3170" s="2" t="n">
        <v>15947</v>
      </c>
      <c r="C3170" s="3" t="n">
        <v>44123</v>
      </c>
      <c r="D3170" s="2" t="s">
        <v>552</v>
      </c>
      <c r="E3170" s="2" t="s">
        <v>8</v>
      </c>
      <c r="F3170" s="2" t="n">
        <v>1</v>
      </c>
      <c r="G3170" s="2" t="s">
        <v>211</v>
      </c>
    </row>
    <row r="3171" customFormat="false" ht="12.8" hidden="false" customHeight="false" outlineLevel="0" collapsed="false">
      <c r="A3171" s="2" t="s">
        <v>0</v>
      </c>
      <c r="B3171" s="2" t="n">
        <v>15999</v>
      </c>
      <c r="C3171" s="3" t="n">
        <v>44123</v>
      </c>
      <c r="D3171" s="2" t="s">
        <v>1053</v>
      </c>
      <c r="E3171" s="2" t="s">
        <v>8</v>
      </c>
      <c r="F3171" s="2" t="n">
        <v>1</v>
      </c>
      <c r="G3171" s="2" t="s">
        <v>1054</v>
      </c>
    </row>
    <row r="3172" customFormat="false" ht="12.8" hidden="false" customHeight="false" outlineLevel="0" collapsed="false">
      <c r="A3172" s="2" t="s">
        <v>182</v>
      </c>
      <c r="B3172" s="2" t="n">
        <v>16194</v>
      </c>
      <c r="C3172" s="3" t="n">
        <v>44124</v>
      </c>
      <c r="D3172" s="2" t="s">
        <v>62</v>
      </c>
      <c r="E3172" s="2" t="s">
        <v>8</v>
      </c>
      <c r="F3172" s="2" t="n">
        <v>1</v>
      </c>
      <c r="G3172" s="2" t="s">
        <v>211</v>
      </c>
    </row>
    <row r="3173" customFormat="false" ht="12.8" hidden="false" customHeight="false" outlineLevel="0" collapsed="false">
      <c r="A3173" s="2" t="s">
        <v>160</v>
      </c>
      <c r="B3173" s="2" t="n">
        <v>16201</v>
      </c>
      <c r="C3173" s="3" t="n">
        <v>44124</v>
      </c>
      <c r="D3173" s="2" t="s">
        <v>352</v>
      </c>
      <c r="E3173" s="2" t="s">
        <v>8</v>
      </c>
      <c r="F3173" s="2" t="n">
        <v>1</v>
      </c>
      <c r="G3173" s="2" t="s">
        <v>1247</v>
      </c>
    </row>
    <row r="3174" customFormat="false" ht="12.8" hidden="false" customHeight="false" outlineLevel="0" collapsed="false">
      <c r="A3174" s="2" t="s">
        <v>130</v>
      </c>
      <c r="B3174" s="2" t="n">
        <v>15580</v>
      </c>
      <c r="C3174" s="3" t="n">
        <v>44124</v>
      </c>
      <c r="D3174" s="2" t="s">
        <v>13</v>
      </c>
      <c r="E3174" s="2" t="s">
        <v>2</v>
      </c>
      <c r="F3174" s="2" t="n">
        <v>0</v>
      </c>
      <c r="G3174" s="2" t="s">
        <v>3</v>
      </c>
    </row>
    <row r="3175" customFormat="false" ht="12.8" hidden="false" customHeight="false" outlineLevel="0" collapsed="false">
      <c r="A3175" s="2" t="s">
        <v>160</v>
      </c>
      <c r="B3175" s="2" t="n">
        <v>16292</v>
      </c>
      <c r="C3175" s="3" t="n">
        <v>44124</v>
      </c>
      <c r="D3175" s="2" t="s">
        <v>164</v>
      </c>
      <c r="E3175" s="2" t="s">
        <v>2</v>
      </c>
      <c r="F3175" s="2" t="n">
        <v>0</v>
      </c>
      <c r="G3175" s="2" t="s">
        <v>3</v>
      </c>
    </row>
    <row r="3176" customFormat="false" ht="12.8" hidden="false" customHeight="false" outlineLevel="0" collapsed="false">
      <c r="A3176" s="2" t="s">
        <v>160</v>
      </c>
      <c r="B3176" s="2" t="n">
        <v>16343</v>
      </c>
      <c r="C3176" s="3" t="n">
        <v>44124</v>
      </c>
      <c r="D3176" s="2" t="s">
        <v>1310</v>
      </c>
      <c r="E3176" s="2" t="s">
        <v>8</v>
      </c>
      <c r="F3176" s="2" t="n">
        <v>2</v>
      </c>
      <c r="G3176" s="2" t="s">
        <v>211</v>
      </c>
    </row>
    <row r="3177" customFormat="false" ht="12.8" hidden="false" customHeight="false" outlineLevel="0" collapsed="false">
      <c r="A3177" s="2" t="s">
        <v>110</v>
      </c>
      <c r="B3177" s="2" t="n">
        <v>211449</v>
      </c>
      <c r="C3177" s="3" t="n">
        <v>44124</v>
      </c>
      <c r="D3177" s="2" t="s">
        <v>38</v>
      </c>
      <c r="E3177" s="2" t="s">
        <v>8</v>
      </c>
      <c r="F3177" s="2" t="n">
        <v>0</v>
      </c>
      <c r="G3177" s="2" t="s">
        <v>3</v>
      </c>
    </row>
    <row r="3178" customFormat="false" ht="12.8" hidden="false" customHeight="false" outlineLevel="0" collapsed="false">
      <c r="A3178" s="2" t="s">
        <v>160</v>
      </c>
      <c r="B3178" s="2" t="n">
        <v>16409</v>
      </c>
      <c r="C3178" s="3" t="n">
        <v>44124</v>
      </c>
      <c r="D3178" s="2" t="s">
        <v>184</v>
      </c>
      <c r="E3178" s="2" t="s">
        <v>8</v>
      </c>
      <c r="F3178" s="2" t="n">
        <v>1</v>
      </c>
      <c r="G3178" s="2" t="s">
        <v>308</v>
      </c>
    </row>
    <row r="3179" customFormat="false" ht="12.8" hidden="false" customHeight="false" outlineLevel="0" collapsed="false">
      <c r="A3179" s="2" t="s">
        <v>112</v>
      </c>
      <c r="B3179" s="2" t="n">
        <v>16460</v>
      </c>
      <c r="C3179" s="3" t="n">
        <v>44124</v>
      </c>
      <c r="D3179" s="2" t="s">
        <v>552</v>
      </c>
      <c r="E3179" s="2" t="s">
        <v>8</v>
      </c>
      <c r="F3179" s="2" t="n">
        <v>2</v>
      </c>
      <c r="G3179" s="2" t="s">
        <v>211</v>
      </c>
    </row>
    <row r="3180" customFormat="false" ht="12.8" hidden="false" customHeight="false" outlineLevel="0" collapsed="false">
      <c r="A3180" s="2" t="s">
        <v>0</v>
      </c>
      <c r="B3180" s="2" t="n">
        <v>11659</v>
      </c>
      <c r="C3180" s="3" t="n">
        <v>44124</v>
      </c>
      <c r="D3180" s="2" t="s">
        <v>87</v>
      </c>
      <c r="E3180" s="2" t="s">
        <v>8</v>
      </c>
      <c r="F3180" s="2" t="n">
        <v>3</v>
      </c>
      <c r="G3180" s="2" t="s">
        <v>337</v>
      </c>
    </row>
    <row r="3181" customFormat="false" ht="12.8" hidden="false" customHeight="false" outlineLevel="0" collapsed="false">
      <c r="A3181" s="2" t="s">
        <v>2173</v>
      </c>
      <c r="B3181" s="2" t="n">
        <v>16562</v>
      </c>
      <c r="C3181" s="3" t="n">
        <v>44124</v>
      </c>
      <c r="D3181" s="2" t="s">
        <v>105</v>
      </c>
      <c r="E3181" s="2" t="s">
        <v>8</v>
      </c>
      <c r="F3181" s="2" t="n">
        <v>0</v>
      </c>
      <c r="G3181" s="2" t="s">
        <v>3</v>
      </c>
    </row>
    <row r="3182" customFormat="false" ht="12.8" hidden="false" customHeight="false" outlineLevel="0" collapsed="false">
      <c r="A3182" s="2" t="s">
        <v>180</v>
      </c>
      <c r="C3182" s="3" t="n">
        <v>44124</v>
      </c>
      <c r="D3182" s="2" t="s">
        <v>552</v>
      </c>
      <c r="E3182" s="2" t="s">
        <v>166</v>
      </c>
      <c r="F3182" s="2" t="n">
        <v>2</v>
      </c>
      <c r="G3182" s="2" t="s">
        <v>560</v>
      </c>
    </row>
    <row r="3183" customFormat="false" ht="12.8" hidden="false" customHeight="false" outlineLevel="0" collapsed="false">
      <c r="A3183" s="2" t="s">
        <v>160</v>
      </c>
      <c r="B3183" s="2" t="n">
        <v>16671</v>
      </c>
      <c r="C3183" s="3" t="n">
        <v>44124</v>
      </c>
      <c r="D3183" s="2" t="s">
        <v>42</v>
      </c>
      <c r="E3183" s="2" t="s">
        <v>2</v>
      </c>
      <c r="F3183" s="2" t="n">
        <v>0</v>
      </c>
      <c r="G3183" s="2" t="s">
        <v>3</v>
      </c>
    </row>
    <row r="3184" customFormat="false" ht="12.8" hidden="false" customHeight="false" outlineLevel="0" collapsed="false">
      <c r="A3184" s="2" t="s">
        <v>160</v>
      </c>
      <c r="B3184" s="2" t="n">
        <v>16616</v>
      </c>
      <c r="C3184" s="3" t="n">
        <v>44124</v>
      </c>
      <c r="D3184" s="2" t="s">
        <v>62</v>
      </c>
      <c r="E3184" s="2" t="s">
        <v>8</v>
      </c>
      <c r="F3184" s="2" t="n">
        <v>1</v>
      </c>
      <c r="G3184" s="2" t="s">
        <v>211</v>
      </c>
    </row>
    <row r="3185" customFormat="false" ht="12.8" hidden="false" customHeight="false" outlineLevel="0" collapsed="false">
      <c r="A3185" s="2" t="s">
        <v>194</v>
      </c>
      <c r="B3185" s="2" t="n">
        <v>16829</v>
      </c>
      <c r="C3185" s="3" t="n">
        <v>44125</v>
      </c>
      <c r="D3185" s="2" t="s">
        <v>56</v>
      </c>
      <c r="E3185" s="2" t="s">
        <v>8</v>
      </c>
      <c r="F3185" s="2" t="n">
        <v>2</v>
      </c>
      <c r="G3185" s="2" t="s">
        <v>211</v>
      </c>
    </row>
    <row r="3186" customFormat="false" ht="12.8" hidden="false" customHeight="false" outlineLevel="0" collapsed="false">
      <c r="A3186" s="2" t="s">
        <v>0</v>
      </c>
      <c r="C3186" s="3" t="n">
        <v>44125</v>
      </c>
      <c r="D3186" s="2" t="s">
        <v>56</v>
      </c>
      <c r="E3186" s="2" t="s">
        <v>8</v>
      </c>
      <c r="F3186" s="2" t="n">
        <v>2</v>
      </c>
      <c r="G3186" s="2" t="s">
        <v>211</v>
      </c>
    </row>
    <row r="3187" customFormat="false" ht="12.8" hidden="false" customHeight="false" outlineLevel="0" collapsed="false">
      <c r="A3187" s="2" t="s">
        <v>79</v>
      </c>
      <c r="B3187" s="2" t="n">
        <v>15141</v>
      </c>
      <c r="C3187" s="3" t="n">
        <v>44125</v>
      </c>
      <c r="D3187" s="2" t="s">
        <v>105</v>
      </c>
      <c r="E3187" s="2" t="s">
        <v>8</v>
      </c>
      <c r="F3187" s="2" t="n">
        <v>1</v>
      </c>
      <c r="G3187" s="2" t="s">
        <v>419</v>
      </c>
    </row>
    <row r="3188" customFormat="false" ht="12.8" hidden="false" customHeight="false" outlineLevel="0" collapsed="false">
      <c r="A3188" s="2" t="s">
        <v>0</v>
      </c>
      <c r="B3188" s="2" t="n">
        <v>17050</v>
      </c>
      <c r="C3188" s="3" t="n">
        <v>44125</v>
      </c>
      <c r="D3188" s="2" t="s">
        <v>56</v>
      </c>
      <c r="E3188" s="2" t="s">
        <v>8</v>
      </c>
      <c r="F3188" s="2" t="n">
        <v>2</v>
      </c>
      <c r="G3188" s="2" t="s">
        <v>206</v>
      </c>
    </row>
    <row r="3189" customFormat="false" ht="12.8" hidden="false" customHeight="false" outlineLevel="0" collapsed="false">
      <c r="A3189" s="2" t="s">
        <v>130</v>
      </c>
      <c r="B3189" s="2" t="n">
        <v>16917</v>
      </c>
      <c r="C3189" s="3" t="n">
        <v>44125</v>
      </c>
      <c r="D3189" s="2" t="s">
        <v>552</v>
      </c>
      <c r="E3189" s="2" t="s">
        <v>8</v>
      </c>
      <c r="F3189" s="2" t="n">
        <v>2</v>
      </c>
      <c r="G3189" s="2" t="s">
        <v>206</v>
      </c>
    </row>
    <row r="3190" customFormat="false" ht="12.8" hidden="false" customHeight="false" outlineLevel="0" collapsed="false">
      <c r="A3190" s="2" t="s">
        <v>130</v>
      </c>
      <c r="B3190" s="2" t="n">
        <v>17179</v>
      </c>
      <c r="C3190" s="3" t="n">
        <v>44125</v>
      </c>
      <c r="D3190" s="2" t="s">
        <v>164</v>
      </c>
      <c r="E3190" s="2" t="s">
        <v>2</v>
      </c>
      <c r="F3190" s="2" t="n">
        <v>0</v>
      </c>
      <c r="G3190" s="2" t="s">
        <v>3</v>
      </c>
    </row>
    <row r="3191" customFormat="false" ht="12.8" hidden="false" customHeight="false" outlineLevel="0" collapsed="false">
      <c r="A3191" s="2" t="s">
        <v>79</v>
      </c>
      <c r="B3191" s="2" t="n">
        <v>17173</v>
      </c>
      <c r="C3191" s="3" t="n">
        <v>44125</v>
      </c>
      <c r="D3191" s="2" t="s">
        <v>1524</v>
      </c>
      <c r="E3191" s="2" t="s">
        <v>8</v>
      </c>
      <c r="F3191" s="2" t="n">
        <v>1</v>
      </c>
      <c r="G3191" s="2" t="s">
        <v>419</v>
      </c>
    </row>
    <row r="3192" customFormat="false" ht="12.8" hidden="false" customHeight="false" outlineLevel="0" collapsed="false">
      <c r="A3192" s="2" t="s">
        <v>130</v>
      </c>
      <c r="B3192" s="2" t="n">
        <v>17230</v>
      </c>
      <c r="C3192" s="3" t="n">
        <v>44125</v>
      </c>
      <c r="D3192" s="2" t="s">
        <v>1204</v>
      </c>
      <c r="E3192" s="2" t="s">
        <v>8</v>
      </c>
      <c r="F3192" s="2" t="n">
        <v>1</v>
      </c>
      <c r="G3192" s="2" t="s">
        <v>211</v>
      </c>
    </row>
    <row r="3193" customFormat="false" ht="12.8" hidden="false" customHeight="false" outlineLevel="0" collapsed="false">
      <c r="A3193" s="2" t="s">
        <v>194</v>
      </c>
      <c r="B3193" s="2" t="n">
        <v>17260</v>
      </c>
      <c r="C3193" s="3" t="n">
        <v>44125</v>
      </c>
      <c r="D3193" s="2" t="s">
        <v>832</v>
      </c>
      <c r="E3193" s="2" t="s">
        <v>8</v>
      </c>
      <c r="F3193" s="2" t="n">
        <v>1</v>
      </c>
      <c r="G3193" s="2" t="s">
        <v>211</v>
      </c>
    </row>
    <row r="3194" customFormat="false" ht="12.8" hidden="false" customHeight="false" outlineLevel="0" collapsed="false">
      <c r="A3194" s="2" t="s">
        <v>182</v>
      </c>
      <c r="B3194" s="2" t="n">
        <v>17141</v>
      </c>
      <c r="C3194" s="3" t="n">
        <v>44125</v>
      </c>
      <c r="D3194" s="2" t="s">
        <v>552</v>
      </c>
      <c r="E3194" s="2" t="s">
        <v>8</v>
      </c>
      <c r="F3194" s="2" t="n">
        <v>2</v>
      </c>
      <c r="G3194" s="2" t="s">
        <v>206</v>
      </c>
    </row>
    <row r="3195" customFormat="false" ht="12.8" hidden="false" customHeight="false" outlineLevel="0" collapsed="false">
      <c r="A3195" s="2" t="s">
        <v>151</v>
      </c>
      <c r="B3195" s="2" t="n">
        <v>17432</v>
      </c>
      <c r="C3195" s="3" t="n">
        <v>44125</v>
      </c>
      <c r="D3195" s="2" t="s">
        <v>157</v>
      </c>
      <c r="E3195" s="2" t="s">
        <v>8</v>
      </c>
      <c r="F3195" s="2" t="n">
        <v>3</v>
      </c>
      <c r="G3195" s="2" t="s">
        <v>602</v>
      </c>
    </row>
    <row r="3196" customFormat="false" ht="12.8" hidden="false" customHeight="false" outlineLevel="0" collapsed="false">
      <c r="A3196" s="2" t="s">
        <v>160</v>
      </c>
      <c r="B3196" s="2" t="n">
        <v>17705</v>
      </c>
      <c r="C3196" s="3" t="n">
        <v>44125</v>
      </c>
      <c r="D3196" s="2" t="s">
        <v>1163</v>
      </c>
      <c r="E3196" s="2" t="s">
        <v>8</v>
      </c>
      <c r="F3196" s="2" t="n">
        <v>1</v>
      </c>
      <c r="G3196" s="2" t="s">
        <v>373</v>
      </c>
    </row>
    <row r="3197" customFormat="false" ht="12.8" hidden="false" customHeight="false" outlineLevel="0" collapsed="false">
      <c r="A3197" s="2" t="s">
        <v>130</v>
      </c>
      <c r="B3197" s="2" t="n">
        <v>17914</v>
      </c>
      <c r="C3197" s="3" t="n">
        <v>44126</v>
      </c>
      <c r="D3197" s="2" t="s">
        <v>1507</v>
      </c>
      <c r="E3197" s="2" t="s">
        <v>8</v>
      </c>
      <c r="F3197" s="2" t="n">
        <v>1</v>
      </c>
      <c r="G3197" s="2" t="s">
        <v>242</v>
      </c>
    </row>
    <row r="3198" customFormat="false" ht="12.8" hidden="false" customHeight="false" outlineLevel="0" collapsed="false">
      <c r="A3198" s="2" t="s">
        <v>160</v>
      </c>
      <c r="B3198" s="2" t="n">
        <v>18091</v>
      </c>
      <c r="C3198" s="3" t="n">
        <v>44127</v>
      </c>
      <c r="E3198" s="2" t="s">
        <v>8</v>
      </c>
      <c r="F3198" s="2" t="n">
        <v>1</v>
      </c>
      <c r="G3198" s="2" t="s">
        <v>443</v>
      </c>
    </row>
    <row r="3199" customFormat="false" ht="12.8" hidden="false" customHeight="false" outlineLevel="0" collapsed="false">
      <c r="A3199" s="2" t="s">
        <v>160</v>
      </c>
      <c r="B3199" s="2" t="n">
        <v>18075</v>
      </c>
      <c r="C3199" s="3" t="n">
        <v>44127</v>
      </c>
      <c r="D3199" s="2" t="s">
        <v>552</v>
      </c>
      <c r="E3199" s="2" t="s">
        <v>8</v>
      </c>
      <c r="F3199" s="2" t="n">
        <v>0</v>
      </c>
      <c r="G3199" s="2" t="s">
        <v>3</v>
      </c>
    </row>
    <row r="3200" customFormat="false" ht="12.8" hidden="false" customHeight="false" outlineLevel="0" collapsed="false">
      <c r="A3200" s="2" t="s">
        <v>0</v>
      </c>
      <c r="B3200" s="2" t="n">
        <v>18105</v>
      </c>
      <c r="C3200" s="3" t="n">
        <v>44127</v>
      </c>
      <c r="D3200" s="2" t="s">
        <v>2174</v>
      </c>
      <c r="E3200" s="2" t="s">
        <v>2</v>
      </c>
      <c r="F3200" s="2" t="n">
        <v>0</v>
      </c>
      <c r="G3200" s="2" t="s">
        <v>3</v>
      </c>
    </row>
    <row r="3201" customFormat="false" ht="12.8" hidden="false" customHeight="false" outlineLevel="0" collapsed="false">
      <c r="A3201" s="2" t="s">
        <v>130</v>
      </c>
      <c r="B3201" s="2" t="n">
        <v>18171</v>
      </c>
      <c r="C3201" s="3" t="n">
        <v>44127</v>
      </c>
      <c r="E3201" s="2" t="s">
        <v>8</v>
      </c>
      <c r="F3201" s="2" t="n">
        <v>1</v>
      </c>
      <c r="G3201" s="2" t="s">
        <v>236</v>
      </c>
    </row>
    <row r="3202" customFormat="false" ht="12.8" hidden="false" customHeight="false" outlineLevel="0" collapsed="false">
      <c r="A3202" s="2" t="s">
        <v>79</v>
      </c>
      <c r="B3202" s="2" t="n">
        <v>18221</v>
      </c>
      <c r="C3202" s="3" t="n">
        <v>44127</v>
      </c>
      <c r="D3202" s="2" t="s">
        <v>306</v>
      </c>
      <c r="E3202" s="2" t="s">
        <v>8</v>
      </c>
      <c r="F3202" s="2" t="n">
        <v>3</v>
      </c>
      <c r="G3202" s="2" t="s">
        <v>328</v>
      </c>
    </row>
    <row r="3203" customFormat="false" ht="12.8" hidden="false" customHeight="false" outlineLevel="0" collapsed="false">
      <c r="A3203" s="2" t="s">
        <v>160</v>
      </c>
      <c r="B3203" s="2" t="n">
        <v>18274</v>
      </c>
      <c r="C3203" s="3" t="n">
        <v>44127</v>
      </c>
      <c r="D3203" s="2" t="s">
        <v>152</v>
      </c>
      <c r="E3203" s="2" t="s">
        <v>8</v>
      </c>
      <c r="F3203" s="2" t="n">
        <v>2</v>
      </c>
      <c r="G3203" s="2" t="s">
        <v>206</v>
      </c>
    </row>
    <row r="3204" customFormat="false" ht="12.8" hidden="false" customHeight="false" outlineLevel="0" collapsed="false">
      <c r="A3204" s="2" t="s">
        <v>79</v>
      </c>
      <c r="B3204" s="2" t="n">
        <v>18355</v>
      </c>
      <c r="C3204" s="3" t="n">
        <v>44127</v>
      </c>
      <c r="E3204" s="2" t="s">
        <v>8</v>
      </c>
      <c r="G3204" s="2" t="s">
        <v>2175</v>
      </c>
    </row>
    <row r="3205" customFormat="false" ht="12.8" hidden="false" customHeight="false" outlineLevel="0" collapsed="false">
      <c r="A3205" s="2" t="s">
        <v>79</v>
      </c>
      <c r="B3205" s="2" t="n">
        <v>18342</v>
      </c>
      <c r="C3205" s="3" t="n">
        <v>44127</v>
      </c>
      <c r="D3205" s="2" t="s">
        <v>306</v>
      </c>
      <c r="E3205" s="2" t="s">
        <v>8</v>
      </c>
      <c r="F3205" s="2" t="n">
        <v>3</v>
      </c>
      <c r="G3205" s="2" t="s">
        <v>258</v>
      </c>
    </row>
    <row r="3206" customFormat="false" ht="12.8" hidden="false" customHeight="false" outlineLevel="0" collapsed="false">
      <c r="A3206" s="2" t="s">
        <v>194</v>
      </c>
      <c r="C3206" s="3" t="n">
        <v>44127</v>
      </c>
      <c r="D3206" s="2" t="s">
        <v>2176</v>
      </c>
      <c r="E3206" s="2" t="s">
        <v>8</v>
      </c>
      <c r="F3206" s="2" t="s">
        <v>83</v>
      </c>
      <c r="G3206" s="2" t="s">
        <v>83</v>
      </c>
    </row>
    <row r="3207" customFormat="false" ht="12.8" hidden="false" customHeight="false" outlineLevel="0" collapsed="false">
      <c r="A3207" s="2" t="s">
        <v>0</v>
      </c>
      <c r="B3207" s="2" t="n">
        <v>18422</v>
      </c>
      <c r="C3207" s="3" t="n">
        <v>44127</v>
      </c>
      <c r="D3207" s="2" t="s">
        <v>2177</v>
      </c>
      <c r="E3207" s="2" t="s">
        <v>2</v>
      </c>
      <c r="F3207" s="2" t="n">
        <v>0</v>
      </c>
      <c r="G3207" s="2" t="s">
        <v>3</v>
      </c>
    </row>
    <row r="3208" customFormat="false" ht="12.8" hidden="false" customHeight="false" outlineLevel="0" collapsed="false">
      <c r="A3208" s="2" t="s">
        <v>79</v>
      </c>
      <c r="B3208" s="2" t="n">
        <v>18401</v>
      </c>
      <c r="C3208" s="3" t="n">
        <v>44127</v>
      </c>
      <c r="D3208" s="2" t="s">
        <v>552</v>
      </c>
      <c r="E3208" s="2" t="s">
        <v>8</v>
      </c>
      <c r="F3208" s="2" t="n">
        <v>1</v>
      </c>
      <c r="G3208" s="2" t="s">
        <v>206</v>
      </c>
    </row>
    <row r="3209" customFormat="false" ht="12.8" hidden="false" customHeight="false" outlineLevel="0" collapsed="false">
      <c r="A3209" s="2" t="s">
        <v>0</v>
      </c>
      <c r="B3209" s="2" t="n">
        <v>18468</v>
      </c>
      <c r="C3209" s="3" t="n">
        <v>44127</v>
      </c>
      <c r="D3209" s="2" t="s">
        <v>476</v>
      </c>
      <c r="E3209" s="2" t="s">
        <v>8</v>
      </c>
      <c r="F3209" s="2" t="n">
        <v>0</v>
      </c>
      <c r="G3209" s="2" t="s">
        <v>3</v>
      </c>
    </row>
    <row r="3210" customFormat="false" ht="12.8" hidden="false" customHeight="false" outlineLevel="0" collapsed="false">
      <c r="A3210" s="2" t="s">
        <v>0</v>
      </c>
      <c r="B3210" s="2" t="n">
        <v>18532</v>
      </c>
      <c r="C3210" s="3" t="n">
        <v>44127</v>
      </c>
      <c r="D3210" s="2" t="s">
        <v>375</v>
      </c>
      <c r="E3210" s="2" t="s">
        <v>8</v>
      </c>
      <c r="F3210" s="2" t="n">
        <v>2</v>
      </c>
      <c r="G3210" s="2" t="s">
        <v>655</v>
      </c>
    </row>
    <row r="3211" customFormat="false" ht="12.8" hidden="false" customHeight="false" outlineLevel="0" collapsed="false">
      <c r="A3211" s="2" t="s">
        <v>0</v>
      </c>
      <c r="B3211" s="2" t="n">
        <v>18457</v>
      </c>
      <c r="C3211" s="3" t="n">
        <v>44127</v>
      </c>
      <c r="D3211" s="2" t="s">
        <v>155</v>
      </c>
      <c r="E3211" s="2" t="s">
        <v>8</v>
      </c>
      <c r="F3211" s="2" t="n">
        <v>2</v>
      </c>
      <c r="G3211" s="2" t="s">
        <v>206</v>
      </c>
    </row>
    <row r="3212" customFormat="false" ht="12.8" hidden="false" customHeight="false" outlineLevel="0" collapsed="false">
      <c r="A3212" s="2" t="s">
        <v>130</v>
      </c>
      <c r="B3212" s="2" t="n">
        <v>221020</v>
      </c>
      <c r="C3212" s="3" t="n">
        <v>44127</v>
      </c>
      <c r="D3212" s="2" t="s">
        <v>552</v>
      </c>
      <c r="E3212" s="2" t="s">
        <v>8</v>
      </c>
      <c r="F3212" s="2" t="n">
        <v>2</v>
      </c>
      <c r="G3212" s="2" t="s">
        <v>206</v>
      </c>
    </row>
    <row r="3213" customFormat="false" ht="12.8" hidden="false" customHeight="false" outlineLevel="0" collapsed="false">
      <c r="A3213" s="2" t="s">
        <v>79</v>
      </c>
      <c r="B3213" s="2" t="n">
        <v>18610</v>
      </c>
      <c r="C3213" s="3" t="n">
        <v>44127</v>
      </c>
      <c r="D3213" s="2" t="s">
        <v>1499</v>
      </c>
      <c r="E3213" s="2" t="s">
        <v>8</v>
      </c>
      <c r="F3213" s="2" t="n">
        <v>1</v>
      </c>
      <c r="G3213" s="2" t="s">
        <v>211</v>
      </c>
    </row>
    <row r="3214" customFormat="false" ht="12.8" hidden="false" customHeight="false" outlineLevel="0" collapsed="false">
      <c r="A3214" s="2" t="s">
        <v>79</v>
      </c>
      <c r="B3214" s="2" t="n">
        <v>18700</v>
      </c>
      <c r="C3214" s="3" t="n">
        <v>44127</v>
      </c>
      <c r="D3214" s="2" t="s">
        <v>56</v>
      </c>
      <c r="E3214" s="2" t="s">
        <v>8</v>
      </c>
      <c r="F3214" s="2" t="n">
        <v>1</v>
      </c>
      <c r="G3214" s="2" t="s">
        <v>211</v>
      </c>
    </row>
    <row r="3215" customFormat="false" ht="12.8" hidden="false" customHeight="false" outlineLevel="0" collapsed="false">
      <c r="A3215" s="2" t="s">
        <v>0</v>
      </c>
      <c r="B3215" s="2" t="n">
        <v>18940</v>
      </c>
      <c r="C3215" s="3" t="n">
        <v>44127</v>
      </c>
      <c r="D3215" s="2" t="s">
        <v>1244</v>
      </c>
      <c r="E3215" s="2" t="s">
        <v>8</v>
      </c>
      <c r="F3215" s="2" t="n">
        <v>1</v>
      </c>
      <c r="G3215" s="2" t="s">
        <v>211</v>
      </c>
    </row>
    <row r="3216" customFormat="false" ht="12.8" hidden="false" customHeight="false" outlineLevel="0" collapsed="false">
      <c r="A3216" s="2" t="s">
        <v>79</v>
      </c>
      <c r="B3216" s="2" t="n">
        <v>18989</v>
      </c>
      <c r="C3216" s="3" t="n">
        <v>44127</v>
      </c>
      <c r="D3216" s="2" t="s">
        <v>2178</v>
      </c>
      <c r="E3216" s="2" t="s">
        <v>8</v>
      </c>
      <c r="F3216" s="2" t="n">
        <v>0</v>
      </c>
      <c r="G3216" s="2" t="s">
        <v>3</v>
      </c>
    </row>
    <row r="3217" customFormat="false" ht="12.8" hidden="false" customHeight="false" outlineLevel="0" collapsed="false">
      <c r="A3217" s="2" t="s">
        <v>79</v>
      </c>
      <c r="B3217" s="2" t="n">
        <v>19080</v>
      </c>
      <c r="C3217" s="3" t="n">
        <v>44127</v>
      </c>
      <c r="D3217" s="2" t="s">
        <v>1218</v>
      </c>
      <c r="E3217" s="2" t="s">
        <v>2</v>
      </c>
      <c r="F3217" s="2" t="n">
        <v>1</v>
      </c>
      <c r="G3217" s="2" t="s">
        <v>211</v>
      </c>
    </row>
    <row r="3218" customFormat="false" ht="12.8" hidden="false" customHeight="false" outlineLevel="0" collapsed="false">
      <c r="A3218" s="2" t="s">
        <v>130</v>
      </c>
      <c r="B3218" s="2" t="n">
        <v>19049</v>
      </c>
      <c r="C3218" s="3" t="n">
        <v>44127</v>
      </c>
      <c r="D3218" s="2" t="s">
        <v>352</v>
      </c>
      <c r="E3218" s="2" t="s">
        <v>8</v>
      </c>
      <c r="F3218" s="2" t="n">
        <v>1</v>
      </c>
      <c r="G3218" s="2" t="s">
        <v>211</v>
      </c>
    </row>
    <row r="3219" customFormat="false" ht="12.8" hidden="false" customHeight="false" outlineLevel="0" collapsed="false">
      <c r="A3219" s="2" t="s">
        <v>0</v>
      </c>
      <c r="B3219" s="2" t="n">
        <v>18965</v>
      </c>
      <c r="C3219" s="3" t="n">
        <v>44127</v>
      </c>
      <c r="D3219" s="2" t="s">
        <v>1066</v>
      </c>
      <c r="E3219" s="2" t="s">
        <v>8</v>
      </c>
      <c r="F3219" s="2" t="n">
        <v>1</v>
      </c>
      <c r="G3219" s="2" t="s">
        <v>211</v>
      </c>
    </row>
    <row r="3220" customFormat="false" ht="12.8" hidden="false" customHeight="false" outlineLevel="0" collapsed="false">
      <c r="A3220" s="2" t="s">
        <v>182</v>
      </c>
      <c r="B3220" s="2" t="n">
        <v>19174</v>
      </c>
      <c r="C3220" s="3" t="n">
        <v>44127</v>
      </c>
      <c r="D3220" s="2" t="s">
        <v>735</v>
      </c>
      <c r="E3220" s="2" t="s">
        <v>8</v>
      </c>
      <c r="F3220" s="2" t="n">
        <v>4</v>
      </c>
      <c r="G3220" s="2" t="s">
        <v>211</v>
      </c>
    </row>
    <row r="3221" customFormat="false" ht="12.8" hidden="false" customHeight="false" outlineLevel="0" collapsed="false">
      <c r="A3221" s="2" t="s">
        <v>194</v>
      </c>
      <c r="B3221" s="2" t="n">
        <v>19222</v>
      </c>
      <c r="C3221" s="3" t="n">
        <v>44128</v>
      </c>
      <c r="D3221" s="2" t="s">
        <v>552</v>
      </c>
      <c r="E3221" s="2" t="s">
        <v>8</v>
      </c>
      <c r="F3221" s="2" t="n">
        <v>2</v>
      </c>
      <c r="G3221" s="2" t="s">
        <v>211</v>
      </c>
    </row>
    <row r="3222" customFormat="false" ht="12.8" hidden="false" customHeight="false" outlineLevel="0" collapsed="false">
      <c r="A3222" s="2" t="s">
        <v>112</v>
      </c>
      <c r="B3222" s="2" t="n">
        <v>19287</v>
      </c>
      <c r="C3222" s="3" t="n">
        <v>44128</v>
      </c>
      <c r="D3222" s="2" t="s">
        <v>989</v>
      </c>
      <c r="E3222" s="2" t="s">
        <v>8</v>
      </c>
      <c r="F3222" s="2" t="n">
        <v>0</v>
      </c>
      <c r="G3222" s="2" t="s">
        <v>3</v>
      </c>
    </row>
    <row r="3223" customFormat="false" ht="12.8" hidden="false" customHeight="false" outlineLevel="0" collapsed="false">
      <c r="A3223" s="2" t="s">
        <v>160</v>
      </c>
      <c r="B3223" s="2" t="n">
        <v>19470</v>
      </c>
      <c r="C3223" s="3" t="n">
        <v>44128</v>
      </c>
      <c r="D3223" s="2" t="s">
        <v>552</v>
      </c>
      <c r="E3223" s="2" t="s">
        <v>8</v>
      </c>
      <c r="F3223" s="2" t="n">
        <v>0</v>
      </c>
      <c r="G3223" s="2" t="s">
        <v>3</v>
      </c>
    </row>
    <row r="3224" customFormat="false" ht="12.8" hidden="false" customHeight="false" outlineLevel="0" collapsed="false">
      <c r="A3224" s="2" t="s">
        <v>194</v>
      </c>
      <c r="B3224" s="2" t="n">
        <v>19485</v>
      </c>
      <c r="C3224" s="3" t="n">
        <v>44128</v>
      </c>
      <c r="D3224" s="2" t="s">
        <v>62</v>
      </c>
      <c r="E3224" s="2" t="s">
        <v>8</v>
      </c>
      <c r="F3224" s="2" t="n">
        <v>0</v>
      </c>
      <c r="G3224" s="2" t="s">
        <v>3</v>
      </c>
    </row>
    <row r="3225" customFormat="false" ht="12.8" hidden="false" customHeight="false" outlineLevel="0" collapsed="false">
      <c r="A3225" s="2" t="s">
        <v>160</v>
      </c>
      <c r="B3225" s="2" t="n">
        <v>19535</v>
      </c>
      <c r="C3225" s="3" t="n">
        <v>44128</v>
      </c>
      <c r="D3225" s="2" t="s">
        <v>1284</v>
      </c>
      <c r="E3225" s="2" t="s">
        <v>8</v>
      </c>
      <c r="F3225" s="2" t="s">
        <v>83</v>
      </c>
      <c r="G3225" s="2" t="s">
        <v>83</v>
      </c>
    </row>
    <row r="3226" customFormat="false" ht="12.8" hidden="false" customHeight="false" outlineLevel="0" collapsed="false">
      <c r="A3226" s="2" t="s">
        <v>160</v>
      </c>
      <c r="C3226" s="3" t="n">
        <v>44128</v>
      </c>
      <c r="D3226" s="2" t="s">
        <v>56</v>
      </c>
      <c r="E3226" s="2" t="s">
        <v>8</v>
      </c>
      <c r="F3226" s="2" t="n">
        <v>2</v>
      </c>
      <c r="G3226" s="2" t="s">
        <v>211</v>
      </c>
    </row>
    <row r="3227" customFormat="false" ht="12.8" hidden="false" customHeight="false" outlineLevel="0" collapsed="false">
      <c r="A3227" s="2" t="s">
        <v>0</v>
      </c>
      <c r="B3227" s="2" t="n">
        <v>19729</v>
      </c>
      <c r="C3227" s="3" t="n">
        <v>44128</v>
      </c>
      <c r="D3227" s="2" t="s">
        <v>1035</v>
      </c>
      <c r="E3227" s="2" t="s">
        <v>8</v>
      </c>
      <c r="F3227" s="2" t="n">
        <v>1</v>
      </c>
      <c r="G3227" s="2" t="s">
        <v>211</v>
      </c>
    </row>
    <row r="3228" customFormat="false" ht="12.8" hidden="false" customHeight="false" outlineLevel="0" collapsed="false">
      <c r="A3228" s="2" t="s">
        <v>194</v>
      </c>
      <c r="B3228" s="2" t="n">
        <v>19862</v>
      </c>
      <c r="C3228" s="3" t="n">
        <v>44128</v>
      </c>
      <c r="D3228" s="2" t="s">
        <v>32</v>
      </c>
      <c r="E3228" s="2" t="s">
        <v>8</v>
      </c>
      <c r="F3228" s="2" t="n">
        <v>0</v>
      </c>
      <c r="G3228" s="2" t="s">
        <v>3</v>
      </c>
    </row>
    <row r="3229" customFormat="false" ht="12.8" hidden="false" customHeight="false" outlineLevel="0" collapsed="false">
      <c r="A3229" s="2" t="s">
        <v>160</v>
      </c>
      <c r="B3229" s="2" t="n">
        <v>20255</v>
      </c>
      <c r="C3229" s="3" t="n">
        <v>44128</v>
      </c>
      <c r="D3229" s="2" t="s">
        <v>552</v>
      </c>
      <c r="E3229" s="2" t="s">
        <v>8</v>
      </c>
      <c r="F3229" s="2" t="n">
        <v>2</v>
      </c>
      <c r="G3229" s="2" t="s">
        <v>211</v>
      </c>
    </row>
    <row r="3230" customFormat="false" ht="12.8" hidden="false" customHeight="false" outlineLevel="0" collapsed="false">
      <c r="A3230" s="2" t="s">
        <v>130</v>
      </c>
      <c r="B3230" s="2" t="n">
        <v>2031</v>
      </c>
      <c r="C3230" s="3" t="n">
        <v>44128</v>
      </c>
      <c r="D3230" s="2" t="s">
        <v>552</v>
      </c>
      <c r="E3230" s="2" t="s">
        <v>2</v>
      </c>
      <c r="F3230" s="2" t="n">
        <v>2</v>
      </c>
      <c r="G3230" s="2" t="s">
        <v>211</v>
      </c>
    </row>
    <row r="3231" customFormat="false" ht="12.8" hidden="false" customHeight="false" outlineLevel="0" collapsed="false">
      <c r="A3231" s="2" t="s">
        <v>160</v>
      </c>
      <c r="B3231" s="2" t="n">
        <v>20267</v>
      </c>
      <c r="C3231" s="3" t="n">
        <v>44128</v>
      </c>
      <c r="D3231" s="2" t="s">
        <v>53</v>
      </c>
      <c r="E3231" s="2" t="s">
        <v>8</v>
      </c>
      <c r="F3231" s="2" t="n">
        <v>0</v>
      </c>
      <c r="G3231" s="2" t="s">
        <v>3</v>
      </c>
    </row>
    <row r="3232" customFormat="false" ht="12.8" hidden="false" customHeight="false" outlineLevel="0" collapsed="false">
      <c r="A3232" s="2" t="s">
        <v>130</v>
      </c>
      <c r="B3232" s="2" t="n">
        <v>20324</v>
      </c>
      <c r="C3232" s="3" t="n">
        <v>44128</v>
      </c>
      <c r="D3232" s="2" t="s">
        <v>2179</v>
      </c>
      <c r="E3232" s="2" t="s">
        <v>8</v>
      </c>
      <c r="F3232" s="2" t="n">
        <v>0</v>
      </c>
      <c r="G3232" s="2" t="s">
        <v>3</v>
      </c>
    </row>
    <row r="3233" customFormat="false" ht="12.8" hidden="false" customHeight="false" outlineLevel="0" collapsed="false">
      <c r="A3233" s="2" t="s">
        <v>112</v>
      </c>
      <c r="C3233" s="3" t="n">
        <v>44128</v>
      </c>
      <c r="D3233" s="2" t="s">
        <v>56</v>
      </c>
      <c r="E3233" s="2" t="s">
        <v>8</v>
      </c>
      <c r="F3233" s="2" t="n">
        <v>2</v>
      </c>
      <c r="G3233" s="2" t="s">
        <v>211</v>
      </c>
    </row>
    <row r="3234" customFormat="false" ht="12.8" hidden="false" customHeight="false" outlineLevel="0" collapsed="false">
      <c r="A3234" s="2" t="s">
        <v>79</v>
      </c>
      <c r="B3234" s="2" t="n">
        <v>20381</v>
      </c>
      <c r="C3234" s="3" t="n">
        <v>44128</v>
      </c>
      <c r="D3234" s="2" t="s">
        <v>777</v>
      </c>
      <c r="E3234" s="2" t="s">
        <v>8</v>
      </c>
      <c r="F3234" s="2" t="n">
        <v>1</v>
      </c>
      <c r="G3234" s="2" t="s">
        <v>211</v>
      </c>
    </row>
    <row r="3235" customFormat="false" ht="12.8" hidden="false" customHeight="false" outlineLevel="0" collapsed="false">
      <c r="A3235" s="2" t="s">
        <v>194</v>
      </c>
      <c r="B3235" s="2" t="n">
        <v>20413</v>
      </c>
      <c r="C3235" s="3" t="n">
        <v>44128</v>
      </c>
      <c r="D3235" s="2" t="s">
        <v>306</v>
      </c>
      <c r="E3235" s="2" t="s">
        <v>8</v>
      </c>
      <c r="F3235" s="2" t="n">
        <v>3</v>
      </c>
      <c r="G3235" s="2" t="s">
        <v>211</v>
      </c>
    </row>
    <row r="3236" customFormat="false" ht="12.8" hidden="false" customHeight="false" outlineLevel="0" collapsed="false">
      <c r="A3236" s="2" t="s">
        <v>130</v>
      </c>
      <c r="B3236" s="2" t="n">
        <v>20645</v>
      </c>
      <c r="C3236" s="3" t="n">
        <v>44129</v>
      </c>
      <c r="D3236" s="2" t="s">
        <v>1042</v>
      </c>
      <c r="E3236" s="2" t="s">
        <v>8</v>
      </c>
      <c r="F3236" s="2" t="n">
        <v>2</v>
      </c>
      <c r="G3236" s="2" t="s">
        <v>258</v>
      </c>
    </row>
    <row r="3237" customFormat="false" ht="12.8" hidden="false" customHeight="false" outlineLevel="0" collapsed="false">
      <c r="A3237" s="2" t="s">
        <v>0</v>
      </c>
      <c r="B3237" s="2" t="n">
        <v>20735</v>
      </c>
      <c r="C3237" s="3" t="n">
        <v>44129</v>
      </c>
      <c r="D3237" s="2" t="s">
        <v>84</v>
      </c>
      <c r="E3237" s="2" t="s">
        <v>2</v>
      </c>
      <c r="F3237" s="2" t="n">
        <v>0</v>
      </c>
      <c r="G3237" s="2" t="s">
        <v>3</v>
      </c>
    </row>
    <row r="3238" customFormat="false" ht="12.8" hidden="false" customHeight="false" outlineLevel="0" collapsed="false">
      <c r="A3238" s="2" t="s">
        <v>112</v>
      </c>
      <c r="C3238" s="3" t="n">
        <v>44129</v>
      </c>
      <c r="D3238" s="2" t="s">
        <v>178</v>
      </c>
      <c r="E3238" s="2" t="s">
        <v>2</v>
      </c>
      <c r="F3238" s="2" t="n">
        <v>0</v>
      </c>
      <c r="G3238" s="2" t="s">
        <v>3</v>
      </c>
    </row>
    <row r="3239" customFormat="false" ht="12.8" hidden="false" customHeight="false" outlineLevel="0" collapsed="false">
      <c r="A3239" s="2" t="s">
        <v>151</v>
      </c>
      <c r="C3239" s="3" t="n">
        <v>44129</v>
      </c>
      <c r="D3239" s="2" t="s">
        <v>1221</v>
      </c>
      <c r="E3239" s="2" t="s">
        <v>8</v>
      </c>
      <c r="F3239" s="2" t="n">
        <v>2</v>
      </c>
      <c r="G3239" s="2" t="s">
        <v>211</v>
      </c>
    </row>
    <row r="3240" customFormat="false" ht="12.8" hidden="false" customHeight="false" outlineLevel="0" collapsed="false">
      <c r="A3240" s="2" t="s">
        <v>112</v>
      </c>
      <c r="C3240" s="3" t="n">
        <v>44129</v>
      </c>
      <c r="D3240" s="2" t="s">
        <v>552</v>
      </c>
      <c r="E3240" s="2" t="s">
        <v>8</v>
      </c>
      <c r="F3240" s="2" t="n">
        <v>2</v>
      </c>
      <c r="G3240" s="2" t="s">
        <v>211</v>
      </c>
    </row>
    <row r="3241" customFormat="false" ht="12.8" hidden="false" customHeight="false" outlineLevel="0" collapsed="false">
      <c r="A3241" s="2" t="s">
        <v>79</v>
      </c>
      <c r="B3241" s="2" t="n">
        <v>20880</v>
      </c>
      <c r="C3241" s="3" t="n">
        <v>44129</v>
      </c>
      <c r="D3241" s="2" t="s">
        <v>157</v>
      </c>
      <c r="E3241" s="2" t="s">
        <v>8</v>
      </c>
      <c r="F3241" s="2" t="n">
        <v>3</v>
      </c>
      <c r="G3241" s="2" t="s">
        <v>211</v>
      </c>
    </row>
    <row r="3242" customFormat="false" ht="12.8" hidden="false" customHeight="false" outlineLevel="0" collapsed="false">
      <c r="A3242" s="2" t="s">
        <v>79</v>
      </c>
      <c r="B3242" s="2" t="n">
        <v>20910</v>
      </c>
      <c r="C3242" s="3" t="n">
        <v>44129</v>
      </c>
      <c r="D3242" s="2" t="s">
        <v>338</v>
      </c>
      <c r="E3242" s="2" t="s">
        <v>8</v>
      </c>
      <c r="F3242" s="2" t="n">
        <v>4</v>
      </c>
      <c r="G3242" s="2" t="s">
        <v>211</v>
      </c>
    </row>
    <row r="3243" customFormat="false" ht="12.8" hidden="false" customHeight="false" outlineLevel="0" collapsed="false">
      <c r="A3243" s="2" t="s">
        <v>160</v>
      </c>
      <c r="B3243" s="2" t="n">
        <v>20382</v>
      </c>
      <c r="C3243" s="3" t="n">
        <v>44129</v>
      </c>
      <c r="E3243" s="2" t="s">
        <v>8</v>
      </c>
      <c r="F3243" s="2" t="s">
        <v>83</v>
      </c>
      <c r="G3243" s="2" t="s">
        <v>83</v>
      </c>
    </row>
    <row r="3244" customFormat="false" ht="12.8" hidden="false" customHeight="false" outlineLevel="0" collapsed="false">
      <c r="A3244" s="2" t="s">
        <v>0</v>
      </c>
      <c r="B3244" s="2" t="n">
        <v>21060</v>
      </c>
      <c r="C3244" s="3" t="n">
        <v>44130</v>
      </c>
      <c r="D3244" s="2" t="s">
        <v>352</v>
      </c>
      <c r="E3244" s="2" t="s">
        <v>8</v>
      </c>
      <c r="F3244" s="2" t="n">
        <v>0</v>
      </c>
      <c r="G3244" s="2" t="s">
        <v>3</v>
      </c>
    </row>
    <row r="3245" customFormat="false" ht="12.8" hidden="false" customHeight="false" outlineLevel="0" collapsed="false">
      <c r="A3245" s="2" t="s">
        <v>79</v>
      </c>
      <c r="B3245" s="2" t="n">
        <v>20990</v>
      </c>
      <c r="C3245" s="3" t="n">
        <v>44130</v>
      </c>
      <c r="D3245" s="2" t="s">
        <v>157</v>
      </c>
      <c r="E3245" s="2" t="s">
        <v>8</v>
      </c>
      <c r="F3245" s="2" t="n">
        <v>3</v>
      </c>
      <c r="G3245" s="2" t="s">
        <v>211</v>
      </c>
    </row>
    <row r="3246" customFormat="false" ht="12.8" hidden="false" customHeight="false" outlineLevel="0" collapsed="false">
      <c r="A3246" s="2" t="s">
        <v>79</v>
      </c>
      <c r="B3246" s="2" t="n">
        <v>21015</v>
      </c>
      <c r="C3246" s="3" t="n">
        <v>44130</v>
      </c>
      <c r="D3246" s="2" t="s">
        <v>306</v>
      </c>
      <c r="E3246" s="2" t="s">
        <v>8</v>
      </c>
      <c r="F3246" s="2" t="n">
        <v>3</v>
      </c>
      <c r="G3246" s="2" t="s">
        <v>211</v>
      </c>
    </row>
    <row r="3247" customFormat="false" ht="12.8" hidden="false" customHeight="false" outlineLevel="0" collapsed="false">
      <c r="A3247" s="2" t="s">
        <v>79</v>
      </c>
      <c r="B3247" s="2" t="n">
        <v>21086</v>
      </c>
      <c r="C3247" s="3" t="n">
        <v>44130</v>
      </c>
      <c r="D3247" s="2" t="s">
        <v>800</v>
      </c>
      <c r="E3247" s="2" t="s">
        <v>8</v>
      </c>
      <c r="F3247" s="2" t="n">
        <v>1</v>
      </c>
      <c r="G3247" s="2" t="s">
        <v>220</v>
      </c>
    </row>
    <row r="3248" customFormat="false" ht="12.8" hidden="false" customHeight="false" outlineLevel="0" collapsed="false">
      <c r="A3248" s="2" t="s">
        <v>79</v>
      </c>
      <c r="B3248" s="2" t="n">
        <v>21102</v>
      </c>
      <c r="C3248" s="3" t="n">
        <v>44130</v>
      </c>
      <c r="D3248" s="2" t="s">
        <v>83</v>
      </c>
      <c r="E3248" s="2" t="s">
        <v>8</v>
      </c>
      <c r="F3248" s="2" t="n">
        <v>1</v>
      </c>
      <c r="G3248" s="2" t="s">
        <v>211</v>
      </c>
    </row>
    <row r="3249" customFormat="false" ht="12.8" hidden="false" customHeight="false" outlineLevel="0" collapsed="false">
      <c r="A3249" s="2" t="s">
        <v>130</v>
      </c>
      <c r="B3249" s="2" t="n">
        <v>21096</v>
      </c>
      <c r="C3249" s="3" t="n">
        <v>44130</v>
      </c>
      <c r="D3249" s="2" t="s">
        <v>62</v>
      </c>
      <c r="E3249" s="2" t="s">
        <v>8</v>
      </c>
      <c r="F3249" s="2" t="s">
        <v>83</v>
      </c>
      <c r="G3249" s="2" t="s">
        <v>83</v>
      </c>
    </row>
    <row r="3250" customFormat="false" ht="12.8" hidden="false" customHeight="false" outlineLevel="0" collapsed="false">
      <c r="A3250" s="2" t="s">
        <v>130</v>
      </c>
      <c r="B3250" s="2" t="n">
        <v>21211</v>
      </c>
      <c r="C3250" s="3" t="n">
        <v>44130</v>
      </c>
      <c r="D3250" s="2" t="s">
        <v>2180</v>
      </c>
      <c r="E3250" s="2" t="s">
        <v>8</v>
      </c>
      <c r="F3250" s="2" t="s">
        <v>83</v>
      </c>
      <c r="G3250" s="2" t="s">
        <v>83</v>
      </c>
    </row>
    <row r="3251" customFormat="false" ht="12.8" hidden="false" customHeight="false" outlineLevel="0" collapsed="false">
      <c r="A3251" s="2" t="s">
        <v>130</v>
      </c>
      <c r="B3251" s="2" t="n">
        <v>21099</v>
      </c>
      <c r="C3251" s="3" t="n">
        <v>44130</v>
      </c>
      <c r="D3251" s="2" t="s">
        <v>56</v>
      </c>
      <c r="E3251" s="2" t="s">
        <v>8</v>
      </c>
      <c r="F3251" s="2" t="s">
        <v>83</v>
      </c>
      <c r="G3251" s="2" t="s">
        <v>83</v>
      </c>
    </row>
    <row r="3252" customFormat="false" ht="12.8" hidden="false" customHeight="false" outlineLevel="0" collapsed="false">
      <c r="A3252" s="2" t="s">
        <v>79</v>
      </c>
      <c r="B3252" s="2" t="n">
        <v>21207</v>
      </c>
      <c r="C3252" s="3" t="n">
        <v>44130</v>
      </c>
      <c r="D3252" s="2" t="s">
        <v>306</v>
      </c>
      <c r="E3252" s="2" t="s">
        <v>8</v>
      </c>
      <c r="F3252" s="2" t="n">
        <v>3</v>
      </c>
      <c r="G3252" s="2" t="s">
        <v>220</v>
      </c>
    </row>
    <row r="3253" customFormat="false" ht="12.8" hidden="false" customHeight="false" outlineLevel="0" collapsed="false">
      <c r="A3253" s="2" t="s">
        <v>112</v>
      </c>
      <c r="C3253" s="3" t="n">
        <v>44130</v>
      </c>
      <c r="D3253" s="2" t="s">
        <v>157</v>
      </c>
      <c r="E3253" s="2" t="s">
        <v>8</v>
      </c>
      <c r="F3253" s="2" t="n">
        <v>3</v>
      </c>
      <c r="G3253" s="2" t="s">
        <v>211</v>
      </c>
    </row>
    <row r="3254" customFormat="false" ht="12.8" hidden="false" customHeight="false" outlineLevel="0" collapsed="false">
      <c r="A3254" s="2" t="s">
        <v>79</v>
      </c>
      <c r="B3254" s="2" t="n">
        <v>21289</v>
      </c>
      <c r="C3254" s="3" t="n">
        <v>44130</v>
      </c>
      <c r="D3254" s="2" t="s">
        <v>707</v>
      </c>
      <c r="E3254" s="2" t="s">
        <v>8</v>
      </c>
      <c r="F3254" s="2" t="n">
        <v>4</v>
      </c>
      <c r="G3254" s="2" t="s">
        <v>211</v>
      </c>
    </row>
    <row r="3255" customFormat="false" ht="12.8" hidden="false" customHeight="false" outlineLevel="0" collapsed="false">
      <c r="A3255" s="2" t="s">
        <v>151</v>
      </c>
      <c r="B3255" s="2" t="n">
        <v>21358</v>
      </c>
      <c r="C3255" s="3" t="n">
        <v>44130</v>
      </c>
      <c r="D3255" s="2" t="s">
        <v>715</v>
      </c>
      <c r="E3255" s="2" t="s">
        <v>8</v>
      </c>
      <c r="F3255" s="2" t="n">
        <v>2</v>
      </c>
      <c r="G3255" s="2" t="s">
        <v>211</v>
      </c>
    </row>
    <row r="3256" customFormat="false" ht="12.8" hidden="false" customHeight="false" outlineLevel="0" collapsed="false">
      <c r="A3256" s="2" t="s">
        <v>130</v>
      </c>
      <c r="B3256" s="2" t="n">
        <v>21522</v>
      </c>
      <c r="C3256" s="3" t="n">
        <v>44130</v>
      </c>
      <c r="D3256" s="2" t="s">
        <v>338</v>
      </c>
      <c r="E3256" s="2" t="s">
        <v>8</v>
      </c>
      <c r="F3256" s="2" t="n">
        <v>4</v>
      </c>
      <c r="G3256" s="2" t="s">
        <v>211</v>
      </c>
    </row>
    <row r="3257" customFormat="false" ht="12.8" hidden="false" customHeight="false" outlineLevel="0" collapsed="false">
      <c r="A3257" s="2" t="s">
        <v>151</v>
      </c>
      <c r="B3257" s="2" t="n">
        <v>1</v>
      </c>
      <c r="C3257" s="3" t="n">
        <v>44130</v>
      </c>
      <c r="D3257" s="2" t="s">
        <v>338</v>
      </c>
      <c r="E3257" s="2" t="s">
        <v>8</v>
      </c>
      <c r="F3257" s="2" t="n">
        <v>4</v>
      </c>
      <c r="G3257" s="2" t="s">
        <v>211</v>
      </c>
    </row>
    <row r="3258" customFormat="false" ht="12.8" hidden="false" customHeight="false" outlineLevel="0" collapsed="false">
      <c r="A3258" s="2" t="s">
        <v>151</v>
      </c>
      <c r="B3258" s="2" t="n">
        <v>2</v>
      </c>
      <c r="C3258" s="3" t="n">
        <v>44130</v>
      </c>
      <c r="D3258" s="2" t="s">
        <v>62</v>
      </c>
      <c r="E3258" s="2" t="s">
        <v>8</v>
      </c>
      <c r="F3258" s="2" t="n">
        <v>2</v>
      </c>
      <c r="G3258" s="2" t="s">
        <v>211</v>
      </c>
    </row>
    <row r="3259" customFormat="false" ht="12.8" hidden="false" customHeight="false" outlineLevel="0" collapsed="false">
      <c r="A3259" s="2" t="s">
        <v>194</v>
      </c>
      <c r="B3259" s="2" t="n">
        <v>21844</v>
      </c>
      <c r="C3259" s="3" t="n">
        <v>44130</v>
      </c>
      <c r="D3259" s="2" t="s">
        <v>306</v>
      </c>
      <c r="E3259" s="2" t="s">
        <v>8</v>
      </c>
      <c r="F3259" s="2" t="n">
        <v>3</v>
      </c>
      <c r="G3259" s="2" t="s">
        <v>211</v>
      </c>
    </row>
    <row r="3260" customFormat="false" ht="12.8" hidden="false" customHeight="false" outlineLevel="0" collapsed="false">
      <c r="A3260" s="2" t="s">
        <v>151</v>
      </c>
      <c r="B3260" s="2" t="n">
        <v>3</v>
      </c>
      <c r="C3260" s="3" t="n">
        <v>44130</v>
      </c>
      <c r="D3260" s="2" t="s">
        <v>213</v>
      </c>
      <c r="E3260" s="2" t="s">
        <v>8</v>
      </c>
      <c r="F3260" s="2" t="n">
        <v>2</v>
      </c>
      <c r="G3260" s="2" t="s">
        <v>211</v>
      </c>
    </row>
    <row r="3261" customFormat="false" ht="12.8" hidden="false" customHeight="false" outlineLevel="0" collapsed="false">
      <c r="A3261" s="2" t="s">
        <v>194</v>
      </c>
      <c r="C3261" s="3" t="n">
        <v>44130</v>
      </c>
      <c r="D3261" s="2" t="s">
        <v>62</v>
      </c>
      <c r="E3261" s="2" t="s">
        <v>8</v>
      </c>
      <c r="F3261" s="2" t="s">
        <v>83</v>
      </c>
      <c r="G3261" s="2" t="s">
        <v>83</v>
      </c>
    </row>
    <row r="3262" customFormat="false" ht="12.8" hidden="false" customHeight="false" outlineLevel="0" collapsed="false">
      <c r="A3262" s="2" t="s">
        <v>194</v>
      </c>
      <c r="B3262" s="2" t="n">
        <v>21836</v>
      </c>
      <c r="C3262" s="3" t="n">
        <v>44131</v>
      </c>
      <c r="D3262" s="2" t="s">
        <v>306</v>
      </c>
      <c r="E3262" s="2" t="s">
        <v>8</v>
      </c>
      <c r="F3262" s="2" t="n">
        <v>3</v>
      </c>
      <c r="G3262" s="2" t="s">
        <v>211</v>
      </c>
    </row>
    <row r="3263" customFormat="false" ht="12.8" hidden="false" customHeight="false" outlineLevel="0" collapsed="false">
      <c r="A3263" s="2" t="s">
        <v>194</v>
      </c>
      <c r="B3263" s="2" t="n">
        <v>22441</v>
      </c>
      <c r="C3263" s="3" t="n">
        <v>44131</v>
      </c>
      <c r="D3263" s="2" t="s">
        <v>338</v>
      </c>
      <c r="E3263" s="2" t="s">
        <v>8</v>
      </c>
      <c r="F3263" s="2" t="n">
        <v>4</v>
      </c>
      <c r="G3263" s="2" t="s">
        <v>211</v>
      </c>
    </row>
    <row r="3264" customFormat="false" ht="12.8" hidden="false" customHeight="false" outlineLevel="0" collapsed="false">
      <c r="A3264" s="2" t="s">
        <v>110</v>
      </c>
      <c r="B3264" s="2" t="n">
        <v>247124</v>
      </c>
      <c r="C3264" s="3" t="n">
        <v>44131</v>
      </c>
      <c r="D3264" s="2" t="s">
        <v>2181</v>
      </c>
      <c r="E3264" s="2" t="s">
        <v>2</v>
      </c>
      <c r="F3264" s="2" t="n">
        <v>0</v>
      </c>
      <c r="G3264" s="2" t="s">
        <v>3</v>
      </c>
    </row>
    <row r="3265" customFormat="false" ht="12.8" hidden="false" customHeight="false" outlineLevel="0" collapsed="false">
      <c r="A3265" s="2" t="s">
        <v>112</v>
      </c>
      <c r="C3265" s="3" t="n">
        <v>44131</v>
      </c>
      <c r="D3265" s="2" t="s">
        <v>1036</v>
      </c>
      <c r="E3265" s="2" t="s">
        <v>8</v>
      </c>
      <c r="F3265" s="2" t="n">
        <v>1</v>
      </c>
      <c r="G3265" s="2" t="s">
        <v>211</v>
      </c>
    </row>
    <row r="3266" customFormat="false" ht="12.8" hidden="false" customHeight="false" outlineLevel="0" collapsed="false">
      <c r="A3266" s="2" t="s">
        <v>151</v>
      </c>
      <c r="B3266" s="2" t="n">
        <v>1</v>
      </c>
      <c r="C3266" s="3" t="n">
        <v>44131</v>
      </c>
      <c r="D3266" s="2" t="s">
        <v>294</v>
      </c>
      <c r="E3266" s="2" t="s">
        <v>2</v>
      </c>
      <c r="F3266" s="2" t="n">
        <v>0</v>
      </c>
      <c r="G3266" s="2" t="s">
        <v>3</v>
      </c>
    </row>
    <row r="3267" customFormat="false" ht="12.8" hidden="false" customHeight="false" outlineLevel="0" collapsed="false">
      <c r="A3267" s="2" t="s">
        <v>0</v>
      </c>
      <c r="B3267" s="2" t="n">
        <v>22516</v>
      </c>
      <c r="C3267" s="3" t="n">
        <v>44131</v>
      </c>
      <c r="D3267" s="2" t="s">
        <v>761</v>
      </c>
      <c r="E3267" s="2" t="s">
        <v>8</v>
      </c>
      <c r="F3267" s="2" t="n">
        <v>1</v>
      </c>
      <c r="G3267" s="2" t="s">
        <v>211</v>
      </c>
    </row>
    <row r="3268" customFormat="false" ht="12.8" hidden="false" customHeight="false" outlineLevel="0" collapsed="false">
      <c r="A3268" s="2" t="s">
        <v>182</v>
      </c>
      <c r="B3268" s="2" t="n">
        <v>22606</v>
      </c>
      <c r="C3268" s="3" t="n">
        <v>44131</v>
      </c>
      <c r="D3268" s="2" t="s">
        <v>552</v>
      </c>
      <c r="E3268" s="2" t="s">
        <v>8</v>
      </c>
      <c r="F3268" s="2" t="n">
        <v>1</v>
      </c>
      <c r="G3268" s="2" t="s">
        <v>211</v>
      </c>
    </row>
    <row r="3269" customFormat="false" ht="12.8" hidden="false" customHeight="false" outlineLevel="0" collapsed="false">
      <c r="A3269" s="2" t="s">
        <v>160</v>
      </c>
      <c r="B3269" s="2" t="n">
        <v>22540</v>
      </c>
      <c r="C3269" s="3" t="n">
        <v>44131</v>
      </c>
      <c r="D3269" s="2" t="s">
        <v>552</v>
      </c>
      <c r="E3269" s="2" t="s">
        <v>8</v>
      </c>
      <c r="F3269" s="2" t="n">
        <v>2</v>
      </c>
      <c r="G3269" s="2" t="s">
        <v>211</v>
      </c>
    </row>
    <row r="3270" customFormat="false" ht="12.8" hidden="false" customHeight="false" outlineLevel="0" collapsed="false">
      <c r="A3270" s="2" t="s">
        <v>160</v>
      </c>
      <c r="B3270" s="2" t="n">
        <v>22553</v>
      </c>
      <c r="C3270" s="3" t="n">
        <v>44131</v>
      </c>
      <c r="D3270" s="2" t="s">
        <v>56</v>
      </c>
      <c r="E3270" s="2" t="s">
        <v>8</v>
      </c>
      <c r="F3270" s="2" t="n">
        <v>3</v>
      </c>
      <c r="G3270" s="2" t="s">
        <v>211</v>
      </c>
    </row>
    <row r="3271" customFormat="false" ht="12.8" hidden="false" customHeight="false" outlineLevel="0" collapsed="false">
      <c r="A3271" s="2" t="s">
        <v>130</v>
      </c>
      <c r="B3271" s="2" t="n">
        <v>22642</v>
      </c>
      <c r="C3271" s="3" t="n">
        <v>44131</v>
      </c>
      <c r="D3271" s="2" t="s">
        <v>1191</v>
      </c>
      <c r="E3271" s="2" t="s">
        <v>2</v>
      </c>
      <c r="F3271" s="2" t="n">
        <v>0</v>
      </c>
      <c r="G3271" s="2" t="s">
        <v>3</v>
      </c>
    </row>
    <row r="3272" customFormat="false" ht="12.8" hidden="false" customHeight="false" outlineLevel="0" collapsed="false">
      <c r="A3272" s="2" t="s">
        <v>130</v>
      </c>
      <c r="B3272" s="2" t="n">
        <v>20521</v>
      </c>
      <c r="C3272" s="3" t="n">
        <v>44131</v>
      </c>
      <c r="D3272" s="2" t="s">
        <v>777</v>
      </c>
      <c r="E3272" s="2" t="s">
        <v>8</v>
      </c>
      <c r="F3272" s="2" t="n">
        <v>1</v>
      </c>
      <c r="G3272" s="2" t="s">
        <v>211</v>
      </c>
    </row>
    <row r="3273" customFormat="false" ht="12.8" hidden="false" customHeight="false" outlineLevel="0" collapsed="false">
      <c r="A3273" s="2" t="s">
        <v>130</v>
      </c>
      <c r="B3273" s="2" t="n">
        <v>22758</v>
      </c>
      <c r="C3273" s="3" t="n">
        <v>44131</v>
      </c>
      <c r="D3273" s="2" t="s">
        <v>375</v>
      </c>
      <c r="E3273" s="2" t="s">
        <v>8</v>
      </c>
      <c r="F3273" s="2" t="n">
        <v>2</v>
      </c>
      <c r="G3273" s="2" t="s">
        <v>211</v>
      </c>
    </row>
    <row r="3274" customFormat="false" ht="12.8" hidden="false" customHeight="false" outlineLevel="0" collapsed="false">
      <c r="A3274" s="2" t="s">
        <v>151</v>
      </c>
      <c r="B3274" s="2" t="n">
        <v>22899</v>
      </c>
      <c r="C3274" s="3" t="n">
        <v>44131</v>
      </c>
      <c r="D3274" s="2" t="s">
        <v>2182</v>
      </c>
      <c r="E3274" s="2" t="s">
        <v>8</v>
      </c>
      <c r="F3274" s="2" t="s">
        <v>83</v>
      </c>
      <c r="G3274" s="2" t="s">
        <v>83</v>
      </c>
    </row>
    <row r="3275" customFormat="false" ht="12.8" hidden="false" customHeight="false" outlineLevel="0" collapsed="false">
      <c r="A3275" s="2" t="s">
        <v>130</v>
      </c>
      <c r="B3275" s="2" t="n">
        <v>22867</v>
      </c>
      <c r="C3275" s="3" t="n">
        <v>44131</v>
      </c>
      <c r="D3275" s="2" t="s">
        <v>70</v>
      </c>
      <c r="E3275" s="2" t="s">
        <v>8</v>
      </c>
      <c r="F3275" s="2" t="n">
        <v>0</v>
      </c>
      <c r="G3275" s="2" t="s">
        <v>3</v>
      </c>
    </row>
    <row r="3276" customFormat="false" ht="12.8" hidden="false" customHeight="false" outlineLevel="0" collapsed="false">
      <c r="A3276" s="2" t="s">
        <v>182</v>
      </c>
      <c r="C3276" s="3" t="n">
        <v>44131</v>
      </c>
      <c r="D3276" s="2" t="s">
        <v>832</v>
      </c>
      <c r="E3276" s="2" t="s">
        <v>8</v>
      </c>
      <c r="F3276" s="2" t="n">
        <v>1</v>
      </c>
      <c r="G3276" s="2" t="s">
        <v>838</v>
      </c>
    </row>
    <row r="3277" customFormat="false" ht="12.8" hidden="false" customHeight="false" outlineLevel="0" collapsed="false">
      <c r="A3277" s="2" t="s">
        <v>182</v>
      </c>
      <c r="B3277" s="2" t="n">
        <v>22631</v>
      </c>
      <c r="C3277" s="3" t="n">
        <v>44131</v>
      </c>
      <c r="D3277" s="2" t="s">
        <v>1288</v>
      </c>
      <c r="E3277" s="2" t="s">
        <v>8</v>
      </c>
      <c r="F3277" s="2" t="n">
        <v>1</v>
      </c>
      <c r="G3277" s="2" t="s">
        <v>217</v>
      </c>
    </row>
    <row r="3278" customFormat="false" ht="12.8" hidden="false" customHeight="false" outlineLevel="0" collapsed="false">
      <c r="A3278" s="2" t="s">
        <v>182</v>
      </c>
      <c r="B3278" s="2" t="n">
        <v>2959</v>
      </c>
      <c r="C3278" s="3" t="n">
        <v>44131</v>
      </c>
      <c r="D3278" s="2" t="s">
        <v>306</v>
      </c>
      <c r="E3278" s="2" t="s">
        <v>8</v>
      </c>
      <c r="F3278" s="2" t="n">
        <v>3</v>
      </c>
      <c r="G3278" s="2" t="s">
        <v>211</v>
      </c>
    </row>
    <row r="3279" customFormat="false" ht="12.8" hidden="false" customHeight="false" outlineLevel="0" collapsed="false">
      <c r="A3279" s="2" t="s">
        <v>182</v>
      </c>
      <c r="B3279" s="2" t="n">
        <v>922981</v>
      </c>
      <c r="C3279" s="3" t="n">
        <v>44131</v>
      </c>
      <c r="D3279" s="2" t="s">
        <v>673</v>
      </c>
      <c r="E3279" s="2" t="s">
        <v>8</v>
      </c>
      <c r="F3279" s="2" t="n">
        <v>3</v>
      </c>
      <c r="G3279" s="2" t="s">
        <v>211</v>
      </c>
    </row>
    <row r="3280" customFormat="false" ht="12.8" hidden="false" customHeight="false" outlineLevel="0" collapsed="false">
      <c r="A3280" s="2" t="s">
        <v>151</v>
      </c>
      <c r="B3280" s="2" t="n">
        <v>22990</v>
      </c>
      <c r="C3280" s="3" t="n">
        <v>44131</v>
      </c>
      <c r="D3280" s="2" t="s">
        <v>157</v>
      </c>
      <c r="E3280" s="2" t="s">
        <v>8</v>
      </c>
      <c r="F3280" s="2" t="n">
        <v>3</v>
      </c>
      <c r="G3280" s="2" t="s">
        <v>258</v>
      </c>
    </row>
    <row r="3281" customFormat="false" ht="12.8" hidden="false" customHeight="false" outlineLevel="0" collapsed="false">
      <c r="A3281" s="2" t="s">
        <v>79</v>
      </c>
      <c r="B3281" s="2" t="n">
        <v>23034</v>
      </c>
      <c r="C3281" s="3" t="n">
        <v>44132</v>
      </c>
      <c r="D3281" s="2" t="s">
        <v>157</v>
      </c>
      <c r="E3281" s="2" t="s">
        <v>8</v>
      </c>
      <c r="F3281" s="2" t="n">
        <v>3</v>
      </c>
      <c r="G3281" s="2" t="s">
        <v>211</v>
      </c>
    </row>
    <row r="3282" customFormat="false" ht="12.8" hidden="false" customHeight="false" outlineLevel="0" collapsed="false">
      <c r="A3282" s="2" t="s">
        <v>79</v>
      </c>
      <c r="B3282" s="2" t="n">
        <v>23044</v>
      </c>
      <c r="C3282" s="3" t="n">
        <v>44132</v>
      </c>
      <c r="D3282" s="2" t="s">
        <v>2100</v>
      </c>
      <c r="E3282" s="2" t="s">
        <v>8</v>
      </c>
      <c r="F3282" s="2" t="n">
        <v>1</v>
      </c>
      <c r="G3282" s="2" t="s">
        <v>211</v>
      </c>
    </row>
    <row r="3283" customFormat="false" ht="12.8" hidden="false" customHeight="false" outlineLevel="0" collapsed="false">
      <c r="A3283" s="2" t="s">
        <v>79</v>
      </c>
      <c r="B3283" s="2" t="n">
        <v>23074</v>
      </c>
      <c r="C3283" s="3" t="n">
        <v>44132</v>
      </c>
      <c r="E3283" s="2" t="s">
        <v>8</v>
      </c>
      <c r="F3283" s="2" t="n">
        <v>2</v>
      </c>
      <c r="G3283" s="2" t="s">
        <v>211</v>
      </c>
    </row>
    <row r="3284" customFormat="false" ht="12.8" hidden="false" customHeight="false" outlineLevel="0" collapsed="false">
      <c r="A3284" s="2" t="s">
        <v>79</v>
      </c>
      <c r="B3284" s="2" t="n">
        <v>23145</v>
      </c>
      <c r="C3284" s="3" t="n">
        <v>44132</v>
      </c>
      <c r="D3284" s="2" t="s">
        <v>338</v>
      </c>
      <c r="E3284" s="2" t="s">
        <v>8</v>
      </c>
      <c r="F3284" s="2" t="n">
        <v>4</v>
      </c>
      <c r="G3284" s="2" t="s">
        <v>211</v>
      </c>
    </row>
    <row r="3285" customFormat="false" ht="12.8" hidden="false" customHeight="false" outlineLevel="0" collapsed="false">
      <c r="A3285" s="2" t="s">
        <v>0</v>
      </c>
      <c r="B3285" s="2" t="n">
        <v>22270</v>
      </c>
      <c r="C3285" s="3" t="n">
        <v>44132</v>
      </c>
      <c r="D3285" s="2" t="s">
        <v>345</v>
      </c>
      <c r="E3285" s="2" t="s">
        <v>8</v>
      </c>
      <c r="F3285" s="2" t="n">
        <v>2</v>
      </c>
      <c r="G3285" s="2" t="s">
        <v>337</v>
      </c>
    </row>
    <row r="3286" customFormat="false" ht="12.8" hidden="false" customHeight="false" outlineLevel="0" collapsed="false">
      <c r="A3286" s="2" t="s">
        <v>130</v>
      </c>
      <c r="B3286" s="2" t="n">
        <v>23269</v>
      </c>
      <c r="C3286" s="3" t="n">
        <v>44132</v>
      </c>
      <c r="D3286" s="2" t="s">
        <v>39</v>
      </c>
      <c r="E3286" s="2" t="s">
        <v>8</v>
      </c>
      <c r="F3286" s="2" t="n">
        <v>0</v>
      </c>
      <c r="G3286" s="2" t="s">
        <v>3</v>
      </c>
    </row>
    <row r="3287" customFormat="false" ht="12.8" hidden="false" customHeight="false" outlineLevel="0" collapsed="false">
      <c r="A3287" s="2" t="s">
        <v>182</v>
      </c>
      <c r="B3287" s="2" t="n">
        <v>23329</v>
      </c>
      <c r="C3287" s="3" t="n">
        <v>44132</v>
      </c>
      <c r="D3287" s="2" t="s">
        <v>2183</v>
      </c>
      <c r="E3287" s="2" t="s">
        <v>2</v>
      </c>
      <c r="F3287" s="2" t="n">
        <v>0</v>
      </c>
      <c r="G3287" s="2" t="s">
        <v>2184</v>
      </c>
    </row>
    <row r="3288" customFormat="false" ht="12.8" hidden="false" customHeight="false" outlineLevel="0" collapsed="false">
      <c r="A3288" s="2" t="s">
        <v>130</v>
      </c>
      <c r="B3288" s="2" t="n">
        <v>22978</v>
      </c>
      <c r="C3288" s="3" t="n">
        <v>44132</v>
      </c>
      <c r="D3288" s="2" t="s">
        <v>2185</v>
      </c>
      <c r="E3288" s="2" t="s">
        <v>8</v>
      </c>
      <c r="F3288" s="2" t="n">
        <v>2</v>
      </c>
      <c r="G3288" s="2" t="s">
        <v>337</v>
      </c>
    </row>
    <row r="3289" customFormat="false" ht="12.8" hidden="false" customHeight="false" outlineLevel="0" collapsed="false">
      <c r="A3289" s="2" t="s">
        <v>130</v>
      </c>
      <c r="B3289" s="2" t="n">
        <v>23396</v>
      </c>
      <c r="C3289" s="3" t="n">
        <v>44132</v>
      </c>
      <c r="D3289" s="2" t="s">
        <v>92</v>
      </c>
      <c r="E3289" s="2" t="s">
        <v>2</v>
      </c>
      <c r="F3289" s="2" t="n">
        <v>0</v>
      </c>
      <c r="G3289" s="2" t="s">
        <v>3</v>
      </c>
    </row>
    <row r="3290" customFormat="false" ht="12.8" hidden="false" customHeight="false" outlineLevel="0" collapsed="false">
      <c r="A3290" s="2" t="s">
        <v>110</v>
      </c>
      <c r="B3290" s="2" t="n">
        <v>247359</v>
      </c>
      <c r="C3290" s="3" t="n">
        <v>44132</v>
      </c>
      <c r="D3290" s="2" t="s">
        <v>67</v>
      </c>
      <c r="E3290" s="2" t="s">
        <v>2</v>
      </c>
      <c r="F3290" s="2" t="n">
        <v>0</v>
      </c>
      <c r="G3290" s="2" t="s">
        <v>3</v>
      </c>
    </row>
    <row r="3291" customFormat="false" ht="12.8" hidden="false" customHeight="false" outlineLevel="0" collapsed="false">
      <c r="A3291" s="2" t="s">
        <v>112</v>
      </c>
      <c r="B3291" s="2" t="n">
        <v>23463</v>
      </c>
      <c r="C3291" s="3" t="n">
        <v>44132</v>
      </c>
      <c r="D3291" s="2" t="s">
        <v>552</v>
      </c>
      <c r="E3291" s="2" t="s">
        <v>8</v>
      </c>
      <c r="F3291" s="2" t="n">
        <v>2</v>
      </c>
      <c r="G3291" s="2" t="s">
        <v>211</v>
      </c>
    </row>
    <row r="3292" customFormat="false" ht="12.8" hidden="false" customHeight="false" outlineLevel="0" collapsed="false">
      <c r="A3292" s="2" t="s">
        <v>160</v>
      </c>
      <c r="B3292" s="2" t="n">
        <v>23505</v>
      </c>
      <c r="C3292" s="3" t="n">
        <v>44132</v>
      </c>
      <c r="D3292" s="2" t="s">
        <v>2186</v>
      </c>
      <c r="E3292" s="2" t="s">
        <v>2</v>
      </c>
      <c r="F3292" s="2" t="n">
        <v>0</v>
      </c>
      <c r="G3292" s="2" t="s">
        <v>3</v>
      </c>
    </row>
    <row r="3293" customFormat="false" ht="12.8" hidden="false" customHeight="false" outlineLevel="0" collapsed="false">
      <c r="A3293" s="2" t="s">
        <v>160</v>
      </c>
      <c r="B3293" s="2" t="n">
        <v>23571</v>
      </c>
      <c r="C3293" s="3" t="n">
        <v>44132</v>
      </c>
      <c r="D3293" s="2" t="s">
        <v>1</v>
      </c>
      <c r="E3293" s="2" t="s">
        <v>2</v>
      </c>
      <c r="F3293" s="2" t="n">
        <v>0</v>
      </c>
      <c r="G3293" s="2" t="s">
        <v>3</v>
      </c>
    </row>
    <row r="3294" customFormat="false" ht="12.8" hidden="false" customHeight="false" outlineLevel="0" collapsed="false">
      <c r="A3294" s="2" t="s">
        <v>160</v>
      </c>
      <c r="B3294" s="2" t="s">
        <v>444</v>
      </c>
      <c r="C3294" s="3" t="n">
        <v>44132</v>
      </c>
      <c r="E3294" s="2" t="s">
        <v>8</v>
      </c>
      <c r="F3294" s="2" t="n">
        <v>1</v>
      </c>
      <c r="G3294" s="2" t="s">
        <v>211</v>
      </c>
    </row>
    <row r="3295" customFormat="false" ht="12.8" hidden="false" customHeight="false" outlineLevel="0" collapsed="false">
      <c r="A3295" s="2" t="s">
        <v>130</v>
      </c>
      <c r="B3295" s="2" t="n">
        <v>23532</v>
      </c>
      <c r="C3295" s="3" t="n">
        <v>44132</v>
      </c>
      <c r="D3295" s="2" t="s">
        <v>552</v>
      </c>
      <c r="E3295" s="2" t="s">
        <v>8</v>
      </c>
      <c r="F3295" s="2" t="n">
        <v>2</v>
      </c>
      <c r="G3295" s="2" t="s">
        <v>258</v>
      </c>
    </row>
    <row r="3296" customFormat="false" ht="12.8" hidden="false" customHeight="false" outlineLevel="0" collapsed="false">
      <c r="A3296" s="2" t="s">
        <v>194</v>
      </c>
      <c r="B3296" s="2" t="n">
        <v>23504</v>
      </c>
      <c r="C3296" s="3" t="n">
        <v>44132</v>
      </c>
      <c r="D3296" s="2" t="s">
        <v>2187</v>
      </c>
      <c r="E3296" s="2" t="s">
        <v>8</v>
      </c>
      <c r="F3296" s="2" t="n">
        <v>1</v>
      </c>
      <c r="G3296" s="2" t="s">
        <v>211</v>
      </c>
    </row>
    <row r="3297" customFormat="false" ht="12.8" hidden="false" customHeight="false" outlineLevel="0" collapsed="false">
      <c r="A3297" s="2" t="s">
        <v>182</v>
      </c>
      <c r="B3297" s="2" t="n">
        <v>23829</v>
      </c>
      <c r="C3297" s="3" t="n">
        <v>44133</v>
      </c>
      <c r="D3297" s="2" t="s">
        <v>1150</v>
      </c>
      <c r="E3297" s="2" t="s">
        <v>8</v>
      </c>
      <c r="F3297" s="2" t="n">
        <v>2</v>
      </c>
      <c r="G3297" s="2" t="s">
        <v>258</v>
      </c>
    </row>
    <row r="3298" customFormat="false" ht="12.8" hidden="false" customHeight="false" outlineLevel="0" collapsed="false">
      <c r="A3298" s="2" t="s">
        <v>130</v>
      </c>
      <c r="B3298" s="2" t="n">
        <v>24085</v>
      </c>
      <c r="C3298" s="3" t="n">
        <v>44133</v>
      </c>
      <c r="D3298" s="2" t="s">
        <v>761</v>
      </c>
      <c r="E3298" s="2" t="s">
        <v>8</v>
      </c>
      <c r="F3298" s="2" t="s">
        <v>83</v>
      </c>
      <c r="G3298" s="2" t="s">
        <v>83</v>
      </c>
    </row>
    <row r="3299" customFormat="false" ht="12.8" hidden="false" customHeight="false" outlineLevel="0" collapsed="false">
      <c r="A3299" s="2" t="s">
        <v>112</v>
      </c>
      <c r="C3299" s="3" t="n">
        <v>44133</v>
      </c>
      <c r="D3299" s="2" t="s">
        <v>552</v>
      </c>
      <c r="E3299" s="2" t="s">
        <v>8</v>
      </c>
      <c r="F3299" s="2" t="n">
        <v>2</v>
      </c>
      <c r="G3299" s="2" t="s">
        <v>211</v>
      </c>
    </row>
    <row r="3300" customFormat="false" ht="12.8" hidden="false" customHeight="false" outlineLevel="0" collapsed="false">
      <c r="A3300" s="2" t="s">
        <v>160</v>
      </c>
      <c r="B3300" s="2" t="n">
        <v>23520</v>
      </c>
      <c r="C3300" s="3" t="n">
        <v>44133</v>
      </c>
      <c r="D3300" s="2" t="s">
        <v>56</v>
      </c>
      <c r="E3300" s="2" t="s">
        <v>8</v>
      </c>
      <c r="F3300" s="2" t="n">
        <v>2</v>
      </c>
      <c r="G3300" s="2" t="s">
        <v>211</v>
      </c>
    </row>
    <row r="3301" customFormat="false" ht="12.8" hidden="false" customHeight="false" outlineLevel="0" collapsed="false">
      <c r="A3301" s="2" t="s">
        <v>0</v>
      </c>
      <c r="B3301" s="2" t="n">
        <v>21969</v>
      </c>
      <c r="C3301" s="3" t="n">
        <v>44133</v>
      </c>
      <c r="D3301" s="2" t="s">
        <v>87</v>
      </c>
      <c r="E3301" s="2" t="s">
        <v>8</v>
      </c>
      <c r="F3301" s="2" t="n">
        <v>2</v>
      </c>
      <c r="G3301" s="2" t="s">
        <v>337</v>
      </c>
    </row>
    <row r="3302" customFormat="false" ht="12.8" hidden="false" customHeight="false" outlineLevel="0" collapsed="false">
      <c r="A3302" s="2" t="s">
        <v>194</v>
      </c>
      <c r="B3302" s="2" t="n">
        <v>24263</v>
      </c>
      <c r="C3302" s="3" t="n">
        <v>44133</v>
      </c>
      <c r="D3302" s="2" t="s">
        <v>338</v>
      </c>
      <c r="E3302" s="2" t="s">
        <v>8</v>
      </c>
      <c r="F3302" s="2" t="n">
        <v>4</v>
      </c>
      <c r="G3302" s="2" t="s">
        <v>339</v>
      </c>
    </row>
    <row r="3303" customFormat="false" ht="12.8" hidden="false" customHeight="false" outlineLevel="0" collapsed="false">
      <c r="A3303" s="2" t="s">
        <v>79</v>
      </c>
      <c r="B3303" s="2" t="n">
        <v>24076</v>
      </c>
      <c r="C3303" s="3" t="n">
        <v>44133</v>
      </c>
      <c r="D3303" s="2" t="s">
        <v>60</v>
      </c>
      <c r="E3303" s="2" t="s">
        <v>2</v>
      </c>
      <c r="F3303" s="2" t="n">
        <v>0</v>
      </c>
      <c r="G3303" s="2" t="s">
        <v>3</v>
      </c>
    </row>
    <row r="3304" customFormat="false" ht="12.8" hidden="false" customHeight="false" outlineLevel="0" collapsed="false">
      <c r="A3304" s="2" t="s">
        <v>182</v>
      </c>
      <c r="B3304" s="2" t="n">
        <v>24598</v>
      </c>
      <c r="C3304" s="3" t="n">
        <v>44133</v>
      </c>
      <c r="D3304" s="2" t="s">
        <v>673</v>
      </c>
      <c r="E3304" s="2" t="s">
        <v>8</v>
      </c>
      <c r="F3304" s="2" t="n">
        <v>2</v>
      </c>
      <c r="G3304" s="2" t="s">
        <v>685</v>
      </c>
    </row>
    <row r="3305" customFormat="false" ht="12.8" hidden="false" customHeight="false" outlineLevel="0" collapsed="false">
      <c r="A3305" s="2" t="s">
        <v>130</v>
      </c>
      <c r="B3305" s="2" t="n">
        <v>24457</v>
      </c>
      <c r="C3305" s="3" t="n">
        <v>44134</v>
      </c>
      <c r="D3305" s="2" t="s">
        <v>552</v>
      </c>
      <c r="E3305" s="2" t="s">
        <v>8</v>
      </c>
      <c r="F3305" s="2" t="n">
        <v>2</v>
      </c>
      <c r="G3305" s="2" t="s">
        <v>211</v>
      </c>
    </row>
    <row r="3306" customFormat="false" ht="12.8" hidden="false" customHeight="false" outlineLevel="0" collapsed="false">
      <c r="A3306" s="2" t="s">
        <v>130</v>
      </c>
      <c r="B3306" s="2" t="n">
        <v>24490</v>
      </c>
      <c r="C3306" s="3" t="n">
        <v>44134</v>
      </c>
      <c r="D3306" s="2" t="s">
        <v>204</v>
      </c>
      <c r="E3306" s="2" t="s">
        <v>8</v>
      </c>
      <c r="F3306" s="2" t="n">
        <v>0</v>
      </c>
      <c r="G3306" s="2" t="s">
        <v>211</v>
      </c>
    </row>
    <row r="3307" customFormat="false" ht="12.8" hidden="false" customHeight="false" outlineLevel="0" collapsed="false">
      <c r="A3307" s="2" t="s">
        <v>79</v>
      </c>
      <c r="B3307" s="2" t="n">
        <v>21932</v>
      </c>
      <c r="C3307" s="3" t="n">
        <v>44134</v>
      </c>
      <c r="D3307" s="2" t="s">
        <v>338</v>
      </c>
      <c r="E3307" s="2" t="s">
        <v>8</v>
      </c>
      <c r="F3307" s="2" t="n">
        <v>4</v>
      </c>
      <c r="G3307" s="2" t="s">
        <v>339</v>
      </c>
    </row>
    <row r="3308" customFormat="false" ht="12.8" hidden="false" customHeight="false" outlineLevel="0" collapsed="false">
      <c r="A3308" s="2" t="s">
        <v>182</v>
      </c>
      <c r="B3308" s="2" t="n">
        <v>24670</v>
      </c>
      <c r="C3308" s="3" t="n">
        <v>44134</v>
      </c>
      <c r="D3308" s="2" t="s">
        <v>83</v>
      </c>
      <c r="E3308" s="2" t="s">
        <v>8</v>
      </c>
      <c r="F3308" s="2" t="n">
        <v>2</v>
      </c>
      <c r="G3308" s="2" t="s">
        <v>211</v>
      </c>
    </row>
    <row r="3309" customFormat="false" ht="12.8" hidden="false" customHeight="false" outlineLevel="0" collapsed="false">
      <c r="A3309" s="2" t="s">
        <v>130</v>
      </c>
      <c r="B3309" s="2" t="n">
        <v>24802</v>
      </c>
      <c r="C3309" s="3" t="n">
        <v>44134</v>
      </c>
      <c r="D3309" s="2" t="s">
        <v>552</v>
      </c>
      <c r="E3309" s="2" t="s">
        <v>8</v>
      </c>
      <c r="F3309" s="2" t="n">
        <v>2</v>
      </c>
      <c r="G3309" s="2" t="s">
        <v>211</v>
      </c>
    </row>
    <row r="3310" customFormat="false" ht="12.8" hidden="false" customHeight="false" outlineLevel="0" collapsed="false">
      <c r="A3310" s="2" t="s">
        <v>79</v>
      </c>
      <c r="B3310" s="2" t="n">
        <v>24977</v>
      </c>
      <c r="C3310" s="3" t="n">
        <v>44134</v>
      </c>
      <c r="D3310" s="2" t="s">
        <v>80</v>
      </c>
      <c r="E3310" s="2" t="s">
        <v>2</v>
      </c>
      <c r="F3310" s="2" t="n">
        <v>0</v>
      </c>
      <c r="G3310" s="2" t="s">
        <v>3</v>
      </c>
    </row>
    <row r="3311" customFormat="false" ht="12.8" hidden="false" customHeight="false" outlineLevel="0" collapsed="false">
      <c r="A3311" s="2" t="s">
        <v>112</v>
      </c>
      <c r="B3311" s="2" t="n">
        <v>24970</v>
      </c>
      <c r="C3311" s="3" t="n">
        <v>44134</v>
      </c>
      <c r="D3311" s="2" t="s">
        <v>1734</v>
      </c>
      <c r="E3311" s="2" t="s">
        <v>2</v>
      </c>
      <c r="F3311" s="2" t="n">
        <v>0</v>
      </c>
      <c r="G3311" s="2" t="s">
        <v>3</v>
      </c>
    </row>
    <row r="3312" customFormat="false" ht="12.8" hidden="false" customHeight="false" outlineLevel="0" collapsed="false">
      <c r="A3312" s="2" t="s">
        <v>160</v>
      </c>
      <c r="B3312" s="2" t="n">
        <v>24976</v>
      </c>
      <c r="C3312" s="3" t="n">
        <v>44134</v>
      </c>
      <c r="D3312" s="2" t="s">
        <v>56</v>
      </c>
      <c r="E3312" s="2" t="s">
        <v>8</v>
      </c>
      <c r="F3312" s="2" t="n">
        <v>2</v>
      </c>
      <c r="G3312" s="2" t="s">
        <v>211</v>
      </c>
    </row>
    <row r="3313" customFormat="false" ht="12.8" hidden="false" customHeight="false" outlineLevel="0" collapsed="false">
      <c r="A3313" s="2" t="s">
        <v>130</v>
      </c>
      <c r="B3313" s="2" t="n">
        <v>25149</v>
      </c>
      <c r="C3313" s="3" t="n">
        <v>44134</v>
      </c>
      <c r="D3313" s="2" t="s">
        <v>67</v>
      </c>
      <c r="E3313" s="2" t="s">
        <v>2</v>
      </c>
      <c r="F3313" s="2" t="n">
        <v>0</v>
      </c>
      <c r="G3313" s="2" t="s">
        <v>3</v>
      </c>
    </row>
    <row r="3314" customFormat="false" ht="12.8" hidden="false" customHeight="false" outlineLevel="0" collapsed="false">
      <c r="A3314" s="2" t="s">
        <v>182</v>
      </c>
      <c r="B3314" s="2" t="n">
        <v>25167</v>
      </c>
      <c r="C3314" s="3" t="n">
        <v>44134</v>
      </c>
      <c r="D3314" s="2" t="s">
        <v>57</v>
      </c>
      <c r="E3314" s="2" t="s">
        <v>2</v>
      </c>
      <c r="F3314" s="2" t="n">
        <v>0</v>
      </c>
      <c r="G3314" s="2" t="s">
        <v>3</v>
      </c>
    </row>
    <row r="3315" customFormat="false" ht="12.8" hidden="false" customHeight="false" outlineLevel="0" collapsed="false">
      <c r="A3315" s="2" t="s">
        <v>0</v>
      </c>
      <c r="B3315" s="2" t="n">
        <v>25233</v>
      </c>
      <c r="C3315" s="3" t="n">
        <v>44134</v>
      </c>
      <c r="D3315" s="2" t="s">
        <v>55</v>
      </c>
      <c r="E3315" s="2" t="s">
        <v>8</v>
      </c>
      <c r="F3315" s="2" t="n">
        <v>0</v>
      </c>
      <c r="G3315" s="2" t="s">
        <v>3</v>
      </c>
    </row>
    <row r="3316" customFormat="false" ht="12.8" hidden="false" customHeight="false" outlineLevel="0" collapsed="false">
      <c r="A3316" s="2" t="s">
        <v>182</v>
      </c>
      <c r="C3316" s="3" t="n">
        <v>44134</v>
      </c>
      <c r="D3316" s="2" t="s">
        <v>552</v>
      </c>
      <c r="E3316" s="2" t="s">
        <v>8</v>
      </c>
      <c r="F3316" s="2" t="n">
        <v>1</v>
      </c>
      <c r="G3316" s="2" t="s">
        <v>211</v>
      </c>
    </row>
    <row r="3317" customFormat="false" ht="12.8" hidden="false" customHeight="false" outlineLevel="0" collapsed="false">
      <c r="A3317" s="2" t="s">
        <v>0</v>
      </c>
      <c r="B3317" s="2" t="n">
        <v>25714</v>
      </c>
      <c r="C3317" s="3" t="n">
        <v>44134</v>
      </c>
      <c r="D3317" s="2" t="s">
        <v>338</v>
      </c>
      <c r="E3317" s="2" t="s">
        <v>8</v>
      </c>
      <c r="F3317" s="2" t="n">
        <v>4</v>
      </c>
      <c r="G3317" s="2" t="s">
        <v>339</v>
      </c>
    </row>
    <row r="3318" customFormat="false" ht="12.8" hidden="false" customHeight="false" outlineLevel="0" collapsed="false">
      <c r="A3318" s="2" t="s">
        <v>182</v>
      </c>
      <c r="B3318" s="2" t="n">
        <v>25473</v>
      </c>
      <c r="C3318" s="3" t="n">
        <v>44135</v>
      </c>
      <c r="D3318" s="2" t="s">
        <v>2188</v>
      </c>
      <c r="E3318" s="2" t="s">
        <v>2</v>
      </c>
      <c r="F3318" s="2" t="n">
        <v>0</v>
      </c>
      <c r="G3318" s="2" t="s">
        <v>3</v>
      </c>
    </row>
    <row r="3319" customFormat="false" ht="12.8" hidden="false" customHeight="false" outlineLevel="0" collapsed="false">
      <c r="A3319" s="2" t="s">
        <v>79</v>
      </c>
      <c r="B3319" s="2" t="n">
        <v>25737</v>
      </c>
      <c r="C3319" s="3" t="n">
        <v>44135</v>
      </c>
      <c r="E3319" s="2" t="s">
        <v>2</v>
      </c>
      <c r="F3319" s="2" t="n">
        <v>0</v>
      </c>
      <c r="G3319" s="2" t="s">
        <v>3</v>
      </c>
    </row>
    <row r="3320" customFormat="false" ht="12.8" hidden="false" customHeight="false" outlineLevel="0" collapsed="false">
      <c r="A3320" s="2" t="s">
        <v>79</v>
      </c>
      <c r="B3320" s="2" t="n">
        <v>25794</v>
      </c>
      <c r="C3320" s="3" t="n">
        <v>44135</v>
      </c>
      <c r="D3320" s="2" t="s">
        <v>1529</v>
      </c>
      <c r="E3320" s="2" t="s">
        <v>2</v>
      </c>
      <c r="F3320" s="2" t="n">
        <v>0</v>
      </c>
      <c r="G3320" s="2" t="s">
        <v>3</v>
      </c>
    </row>
    <row r="3321" customFormat="false" ht="12.8" hidden="false" customHeight="false" outlineLevel="0" collapsed="false">
      <c r="A3321" s="2" t="s">
        <v>79</v>
      </c>
      <c r="B3321" s="2" t="n">
        <v>25811</v>
      </c>
      <c r="C3321" s="3" t="n">
        <v>44135</v>
      </c>
      <c r="D3321" s="2" t="s">
        <v>1031</v>
      </c>
      <c r="E3321" s="2" t="s">
        <v>2</v>
      </c>
      <c r="F3321" s="2" t="n">
        <v>0</v>
      </c>
      <c r="G3321" s="2" t="s">
        <v>3</v>
      </c>
    </row>
    <row r="3322" customFormat="false" ht="12.8" hidden="false" customHeight="false" outlineLevel="0" collapsed="false">
      <c r="A3322" s="2" t="s">
        <v>130</v>
      </c>
      <c r="B3322" s="2" t="n">
        <v>25861</v>
      </c>
      <c r="C3322" s="3" t="n">
        <v>44135</v>
      </c>
      <c r="D3322" s="2" t="s">
        <v>13</v>
      </c>
      <c r="E3322" s="2" t="s">
        <v>2</v>
      </c>
      <c r="F3322" s="2" t="n">
        <v>0</v>
      </c>
      <c r="G3322" s="2" t="s">
        <v>3</v>
      </c>
    </row>
    <row r="3323" customFormat="false" ht="12.8" hidden="false" customHeight="false" outlineLevel="0" collapsed="false">
      <c r="A3323" s="2" t="s">
        <v>79</v>
      </c>
      <c r="B3323" s="2" t="n">
        <v>25892</v>
      </c>
      <c r="C3323" s="3" t="n">
        <v>44135</v>
      </c>
      <c r="D3323" s="2" t="s">
        <v>1031</v>
      </c>
      <c r="E3323" s="2" t="s">
        <v>8</v>
      </c>
      <c r="F3323" s="2" t="n">
        <v>1</v>
      </c>
      <c r="G3323" s="2" t="s">
        <v>1032</v>
      </c>
    </row>
    <row r="3324" customFormat="false" ht="12.8" hidden="false" customHeight="false" outlineLevel="0" collapsed="false">
      <c r="A3324" s="2" t="s">
        <v>182</v>
      </c>
      <c r="B3324" s="2" t="n">
        <v>25979</v>
      </c>
      <c r="C3324" s="3" t="n">
        <v>44135</v>
      </c>
      <c r="D3324" s="2" t="s">
        <v>306</v>
      </c>
      <c r="E3324" s="2" t="s">
        <v>8</v>
      </c>
      <c r="F3324" s="2" t="n">
        <v>2</v>
      </c>
      <c r="G3324" s="2" t="s">
        <v>258</v>
      </c>
    </row>
    <row r="3325" customFormat="false" ht="12.8" hidden="false" customHeight="false" outlineLevel="0" collapsed="false">
      <c r="A3325" s="2" t="s">
        <v>79</v>
      </c>
      <c r="B3325" s="2" t="n">
        <v>26007</v>
      </c>
      <c r="C3325" s="3" t="n">
        <v>44135</v>
      </c>
      <c r="D3325" s="2" t="s">
        <v>338</v>
      </c>
      <c r="E3325" s="2" t="s">
        <v>8</v>
      </c>
      <c r="F3325" s="2" t="n">
        <v>2</v>
      </c>
      <c r="G3325" s="2" t="s">
        <v>696</v>
      </c>
    </row>
    <row r="3326" customFormat="false" ht="12.8" hidden="false" customHeight="false" outlineLevel="0" collapsed="false">
      <c r="A3326" s="2" t="s">
        <v>79</v>
      </c>
      <c r="B3326" s="2" t="n">
        <v>26076</v>
      </c>
      <c r="C3326" s="3" t="n">
        <v>44135</v>
      </c>
      <c r="D3326" s="2" t="s">
        <v>2150</v>
      </c>
      <c r="E3326" s="2" t="s">
        <v>2</v>
      </c>
      <c r="F3326" s="2" t="n">
        <v>0</v>
      </c>
      <c r="G3326" s="2" t="s">
        <v>3</v>
      </c>
    </row>
    <row r="3327" customFormat="false" ht="12.8" hidden="false" customHeight="false" outlineLevel="0" collapsed="false">
      <c r="A3327" s="2" t="s">
        <v>0</v>
      </c>
      <c r="B3327" s="2" t="n">
        <v>26203</v>
      </c>
      <c r="C3327" s="3" t="n">
        <v>44135</v>
      </c>
      <c r="D3327" s="2" t="s">
        <v>56</v>
      </c>
      <c r="E3327" s="2" t="s">
        <v>8</v>
      </c>
      <c r="F3327" s="2" t="n">
        <v>0</v>
      </c>
      <c r="G3327" s="2" t="s">
        <v>3</v>
      </c>
    </row>
    <row r="3328" customFormat="false" ht="12.8" hidden="false" customHeight="false" outlineLevel="0" collapsed="false">
      <c r="A3328" s="2" t="s">
        <v>112</v>
      </c>
      <c r="C3328" s="3" t="n">
        <v>44135</v>
      </c>
      <c r="D3328" s="2" t="s">
        <v>105</v>
      </c>
      <c r="E3328" s="2" t="s">
        <v>8</v>
      </c>
      <c r="F3328" s="2" t="s">
        <v>83</v>
      </c>
      <c r="G3328" s="2" t="s">
        <v>83</v>
      </c>
    </row>
    <row r="3329" customFormat="false" ht="12.8" hidden="false" customHeight="false" outlineLevel="0" collapsed="false">
      <c r="A3329" s="2" t="s">
        <v>112</v>
      </c>
      <c r="B3329" s="2" t="n">
        <v>25682</v>
      </c>
      <c r="C3329" s="3" t="n">
        <v>44135</v>
      </c>
      <c r="D3329" s="2" t="s">
        <v>1031</v>
      </c>
      <c r="E3329" s="2" t="s">
        <v>8</v>
      </c>
      <c r="F3329" s="2" t="s">
        <v>83</v>
      </c>
      <c r="G3329" s="2" t="s">
        <v>83</v>
      </c>
    </row>
    <row r="3330" customFormat="false" ht="12.8" hidden="false" customHeight="false" outlineLevel="0" collapsed="false">
      <c r="A3330" s="2" t="s">
        <v>182</v>
      </c>
      <c r="B3330" s="2" t="n">
        <v>26175</v>
      </c>
      <c r="C3330" s="3" t="n">
        <v>44136</v>
      </c>
      <c r="D3330" s="2" t="s">
        <v>673</v>
      </c>
      <c r="E3330" s="2" t="s">
        <v>8</v>
      </c>
      <c r="F3330" s="2" t="n">
        <v>1</v>
      </c>
      <c r="G3330" s="2" t="s">
        <v>684</v>
      </c>
    </row>
    <row r="3331" customFormat="false" ht="12.8" hidden="false" customHeight="false" outlineLevel="0" collapsed="false">
      <c r="A3331" s="2" t="s">
        <v>182</v>
      </c>
      <c r="B3331" s="2" t="n">
        <v>166</v>
      </c>
      <c r="C3331" s="3" t="n">
        <v>44136</v>
      </c>
      <c r="D3331" s="2" t="s">
        <v>128</v>
      </c>
      <c r="E3331" s="2" t="s">
        <v>8</v>
      </c>
      <c r="F3331" s="2" t="n">
        <v>1</v>
      </c>
      <c r="G3331" s="2" t="s">
        <v>211</v>
      </c>
    </row>
    <row r="3332" customFormat="false" ht="12.8" hidden="false" customHeight="false" outlineLevel="0" collapsed="false">
      <c r="A3332" s="2" t="s">
        <v>0</v>
      </c>
      <c r="B3332" s="2" t="n">
        <v>216</v>
      </c>
      <c r="C3332" s="3" t="n">
        <v>44136</v>
      </c>
      <c r="E3332" s="2" t="s">
        <v>8</v>
      </c>
      <c r="F3332" s="2" t="n">
        <v>1</v>
      </c>
      <c r="G3332" s="2" t="s">
        <v>211</v>
      </c>
    </row>
    <row r="3333" customFormat="false" ht="12.8" hidden="false" customHeight="false" outlineLevel="0" collapsed="false">
      <c r="A3333" s="2" t="s">
        <v>182</v>
      </c>
      <c r="B3333" s="2" t="n">
        <v>188</v>
      </c>
      <c r="C3333" s="3" t="n">
        <v>44136</v>
      </c>
      <c r="D3333" s="2" t="s">
        <v>67</v>
      </c>
      <c r="E3333" s="2" t="s">
        <v>2</v>
      </c>
      <c r="F3333" s="2" t="n">
        <v>1</v>
      </c>
      <c r="G3333" s="2" t="s">
        <v>211</v>
      </c>
    </row>
    <row r="3334" customFormat="false" ht="12.8" hidden="false" customHeight="false" outlineLevel="0" collapsed="false">
      <c r="A3334" s="2" t="s">
        <v>130</v>
      </c>
      <c r="B3334" s="2" t="n">
        <v>207</v>
      </c>
      <c r="C3334" s="3" t="n">
        <v>44136</v>
      </c>
      <c r="D3334" s="2" t="s">
        <v>2189</v>
      </c>
      <c r="E3334" s="2" t="s">
        <v>2</v>
      </c>
      <c r="F3334" s="2" t="n">
        <v>0</v>
      </c>
      <c r="G3334" s="2" t="s">
        <v>3</v>
      </c>
    </row>
    <row r="3335" customFormat="false" ht="12.8" hidden="false" customHeight="false" outlineLevel="0" collapsed="false">
      <c r="A3335" s="2" t="s">
        <v>112</v>
      </c>
      <c r="B3335" s="2" t="n">
        <v>215</v>
      </c>
      <c r="C3335" s="3" t="n">
        <v>44136</v>
      </c>
      <c r="E3335" s="2" t="s">
        <v>8</v>
      </c>
      <c r="F3335" s="2" t="n">
        <v>2</v>
      </c>
      <c r="G3335" s="2" t="s">
        <v>308</v>
      </c>
    </row>
    <row r="3336" customFormat="false" ht="12.8" hidden="false" customHeight="false" outlineLevel="0" collapsed="false">
      <c r="A3336" s="2" t="s">
        <v>151</v>
      </c>
      <c r="B3336" s="2" t="n">
        <v>282</v>
      </c>
      <c r="C3336" s="3" t="n">
        <v>44136</v>
      </c>
      <c r="D3336" s="2" t="s">
        <v>516</v>
      </c>
      <c r="E3336" s="2" t="s">
        <v>2</v>
      </c>
      <c r="F3336" s="2" t="n">
        <v>0</v>
      </c>
      <c r="G3336" s="2" t="s">
        <v>3</v>
      </c>
    </row>
    <row r="3337" customFormat="false" ht="12.8" hidden="false" customHeight="false" outlineLevel="0" collapsed="false">
      <c r="A3337" s="2" t="s">
        <v>112</v>
      </c>
      <c r="C3337" s="3" t="n">
        <v>44136</v>
      </c>
      <c r="D3337" s="2" t="s">
        <v>1529</v>
      </c>
      <c r="E3337" s="2" t="s">
        <v>8</v>
      </c>
      <c r="F3337" s="2" t="n">
        <v>1</v>
      </c>
      <c r="G3337" s="2" t="s">
        <v>308</v>
      </c>
    </row>
    <row r="3338" customFormat="false" ht="12.8" hidden="false" customHeight="false" outlineLevel="0" collapsed="false">
      <c r="A3338" s="2" t="s">
        <v>130</v>
      </c>
      <c r="B3338" s="2" t="n">
        <v>25678</v>
      </c>
      <c r="C3338" s="3" t="n">
        <v>44136</v>
      </c>
      <c r="D3338" s="2" t="s">
        <v>163</v>
      </c>
      <c r="E3338" s="2" t="s">
        <v>2</v>
      </c>
      <c r="F3338" s="2" t="n">
        <v>0</v>
      </c>
      <c r="G3338" s="2" t="s">
        <v>3</v>
      </c>
    </row>
    <row r="3339" customFormat="false" ht="12.8" hidden="false" customHeight="false" outlineLevel="0" collapsed="false">
      <c r="A3339" s="2" t="s">
        <v>194</v>
      </c>
      <c r="B3339" s="2" t="n">
        <v>315</v>
      </c>
      <c r="C3339" s="3" t="n">
        <v>44136</v>
      </c>
      <c r="D3339" s="2" t="s">
        <v>306</v>
      </c>
      <c r="E3339" s="2" t="s">
        <v>8</v>
      </c>
      <c r="F3339" s="2" t="n">
        <v>2</v>
      </c>
      <c r="G3339" s="2" t="s">
        <v>211</v>
      </c>
    </row>
    <row r="3340" customFormat="false" ht="12.8" hidden="false" customHeight="false" outlineLevel="0" collapsed="false">
      <c r="A3340" s="2" t="s">
        <v>194</v>
      </c>
      <c r="B3340" s="2" t="n">
        <v>494</v>
      </c>
      <c r="C3340" s="3" t="n">
        <v>44136</v>
      </c>
      <c r="D3340" s="2" t="s">
        <v>157</v>
      </c>
      <c r="E3340" s="2" t="s">
        <v>8</v>
      </c>
      <c r="F3340" s="2" t="n">
        <v>3</v>
      </c>
      <c r="G3340" s="2" t="s">
        <v>211</v>
      </c>
    </row>
    <row r="3341" customFormat="false" ht="12.8" hidden="false" customHeight="false" outlineLevel="0" collapsed="false">
      <c r="A3341" s="2" t="s">
        <v>194</v>
      </c>
      <c r="B3341" s="2" t="n">
        <v>546</v>
      </c>
      <c r="C3341" s="3" t="n">
        <v>44136</v>
      </c>
      <c r="D3341" s="2" t="s">
        <v>338</v>
      </c>
      <c r="E3341" s="2" t="s">
        <v>8</v>
      </c>
      <c r="F3341" s="2" t="n">
        <v>4</v>
      </c>
      <c r="G3341" s="2" t="s">
        <v>211</v>
      </c>
    </row>
    <row r="3342" customFormat="false" ht="12.8" hidden="false" customHeight="false" outlineLevel="0" collapsed="false">
      <c r="A3342" s="2" t="s">
        <v>182</v>
      </c>
      <c r="B3342" s="2" t="n">
        <v>517</v>
      </c>
      <c r="C3342" s="3" t="n">
        <v>44136</v>
      </c>
      <c r="E3342" s="2" t="s">
        <v>2</v>
      </c>
      <c r="F3342" s="2" t="n">
        <v>0</v>
      </c>
      <c r="G3342" s="2" t="s">
        <v>3</v>
      </c>
    </row>
    <row r="3343" customFormat="false" ht="12.8" hidden="false" customHeight="false" outlineLevel="0" collapsed="false">
      <c r="A3343" s="2" t="s">
        <v>182</v>
      </c>
      <c r="B3343" s="2" t="n">
        <v>776</v>
      </c>
      <c r="C3343" s="3" t="n">
        <v>44136</v>
      </c>
      <c r="D3343" s="2" t="s">
        <v>62</v>
      </c>
      <c r="E3343" s="2" t="s">
        <v>8</v>
      </c>
      <c r="F3343" s="2" t="n">
        <v>0</v>
      </c>
      <c r="G3343" s="2" t="s">
        <v>3</v>
      </c>
    </row>
    <row r="3344" customFormat="false" ht="12.8" hidden="false" customHeight="false" outlineLevel="0" collapsed="false">
      <c r="A3344" s="2" t="s">
        <v>0</v>
      </c>
      <c r="C3344" s="3" t="n">
        <v>44137</v>
      </c>
      <c r="D3344" s="2" t="s">
        <v>128</v>
      </c>
      <c r="E3344" s="2" t="s">
        <v>8</v>
      </c>
      <c r="F3344" s="2" t="n">
        <v>1</v>
      </c>
      <c r="G3344" s="2" t="s">
        <v>211</v>
      </c>
    </row>
    <row r="3345" customFormat="false" ht="12.8" hidden="false" customHeight="false" outlineLevel="0" collapsed="false">
      <c r="A3345" s="2" t="s">
        <v>182</v>
      </c>
      <c r="B3345" s="2" t="n">
        <v>1027</v>
      </c>
      <c r="C3345" s="3" t="n">
        <v>44137</v>
      </c>
      <c r="D3345" s="2" t="s">
        <v>128</v>
      </c>
      <c r="E3345" s="2" t="s">
        <v>8</v>
      </c>
      <c r="F3345" s="2" t="n">
        <v>2</v>
      </c>
      <c r="G3345" s="2" t="s">
        <v>211</v>
      </c>
    </row>
    <row r="3346" customFormat="false" ht="12.8" hidden="false" customHeight="false" outlineLevel="0" collapsed="false">
      <c r="A3346" s="2" t="s">
        <v>182</v>
      </c>
      <c r="B3346" s="2" t="n">
        <v>1050</v>
      </c>
      <c r="C3346" s="3" t="n">
        <v>44137</v>
      </c>
      <c r="D3346" s="2" t="s">
        <v>74</v>
      </c>
      <c r="E3346" s="2" t="s">
        <v>8</v>
      </c>
      <c r="F3346" s="2" t="n">
        <v>1</v>
      </c>
      <c r="G3346" s="2" t="s">
        <v>211</v>
      </c>
    </row>
    <row r="3347" customFormat="false" ht="12.8" hidden="false" customHeight="false" outlineLevel="0" collapsed="false">
      <c r="A3347" s="2" t="s">
        <v>182</v>
      </c>
      <c r="B3347" s="2" t="n">
        <v>1055</v>
      </c>
      <c r="C3347" s="3" t="n">
        <v>44137</v>
      </c>
      <c r="D3347" s="2" t="s">
        <v>14</v>
      </c>
      <c r="E3347" s="2" t="s">
        <v>2</v>
      </c>
      <c r="F3347" s="2" t="n">
        <v>0</v>
      </c>
      <c r="G3347" s="2" t="s">
        <v>3</v>
      </c>
    </row>
    <row r="3348" customFormat="false" ht="12.8" hidden="false" customHeight="false" outlineLevel="0" collapsed="false">
      <c r="A3348" s="2" t="s">
        <v>182</v>
      </c>
      <c r="B3348" s="2" t="n">
        <v>26008</v>
      </c>
      <c r="C3348" s="3" t="n">
        <v>44137</v>
      </c>
      <c r="D3348" s="2" t="s">
        <v>2190</v>
      </c>
      <c r="E3348" s="2" t="s">
        <v>2</v>
      </c>
      <c r="F3348" s="2" t="n">
        <v>0</v>
      </c>
      <c r="G3348" s="2" t="s">
        <v>3</v>
      </c>
    </row>
    <row r="3349" customFormat="false" ht="12.8" hidden="false" customHeight="false" outlineLevel="0" collapsed="false">
      <c r="A3349" s="2" t="s">
        <v>182</v>
      </c>
      <c r="B3349" s="2" t="n">
        <v>1136</v>
      </c>
      <c r="C3349" s="3" t="n">
        <v>44137</v>
      </c>
      <c r="D3349" s="2" t="s">
        <v>552</v>
      </c>
      <c r="E3349" s="2" t="s">
        <v>8</v>
      </c>
      <c r="F3349" s="2" t="n">
        <v>1</v>
      </c>
      <c r="G3349" s="2" t="s">
        <v>211</v>
      </c>
    </row>
    <row r="3350" customFormat="false" ht="12.8" hidden="false" customHeight="false" outlineLevel="0" collapsed="false">
      <c r="A3350" s="2" t="s">
        <v>151</v>
      </c>
      <c r="B3350" s="2" t="n">
        <v>1313</v>
      </c>
      <c r="C3350" s="3" t="n">
        <v>44137</v>
      </c>
      <c r="D3350" s="2" t="s">
        <v>1370</v>
      </c>
      <c r="E3350" s="2" t="s">
        <v>2</v>
      </c>
      <c r="F3350" s="2" t="n">
        <v>0</v>
      </c>
      <c r="G3350" s="2" t="s">
        <v>3</v>
      </c>
    </row>
    <row r="3351" customFormat="false" ht="12.8" hidden="false" customHeight="false" outlineLevel="0" collapsed="false">
      <c r="A3351" s="2" t="s">
        <v>151</v>
      </c>
      <c r="B3351" s="2" t="n">
        <v>25984</v>
      </c>
      <c r="C3351" s="3" t="n">
        <v>44137</v>
      </c>
      <c r="D3351" s="2" t="s">
        <v>152</v>
      </c>
      <c r="E3351" s="2" t="s">
        <v>8</v>
      </c>
      <c r="F3351" s="2" t="n">
        <v>1</v>
      </c>
      <c r="G3351" s="2" t="s">
        <v>211</v>
      </c>
    </row>
    <row r="3352" customFormat="false" ht="12.8" hidden="false" customHeight="false" outlineLevel="0" collapsed="false">
      <c r="A3352" s="2" t="s">
        <v>151</v>
      </c>
      <c r="C3352" s="3" t="n">
        <v>44137</v>
      </c>
      <c r="D3352" s="2" t="s">
        <v>157</v>
      </c>
      <c r="E3352" s="2" t="s">
        <v>8</v>
      </c>
      <c r="F3352" s="2" t="n">
        <v>3</v>
      </c>
      <c r="G3352" s="2" t="s">
        <v>211</v>
      </c>
    </row>
    <row r="3353" customFormat="false" ht="12.8" hidden="false" customHeight="false" outlineLevel="0" collapsed="false">
      <c r="A3353" s="2" t="s">
        <v>79</v>
      </c>
      <c r="B3353" s="2" t="n">
        <v>1441</v>
      </c>
      <c r="C3353" s="3" t="n">
        <v>44137</v>
      </c>
      <c r="D3353" s="2" t="s">
        <v>1169</v>
      </c>
      <c r="E3353" s="2" t="s">
        <v>8</v>
      </c>
      <c r="F3353" s="2" t="n">
        <v>2</v>
      </c>
      <c r="G3353" s="2" t="s">
        <v>211</v>
      </c>
    </row>
    <row r="3354" customFormat="false" ht="12.8" hidden="false" customHeight="false" outlineLevel="0" collapsed="false">
      <c r="A3354" s="2" t="s">
        <v>79</v>
      </c>
      <c r="B3354" s="2" t="n">
        <v>1780</v>
      </c>
      <c r="C3354" s="3" t="n">
        <v>44138</v>
      </c>
      <c r="D3354" s="2" t="s">
        <v>157</v>
      </c>
      <c r="E3354" s="2" t="s">
        <v>8</v>
      </c>
      <c r="F3354" s="2" t="n">
        <v>3</v>
      </c>
      <c r="G3354" s="2" t="s">
        <v>211</v>
      </c>
    </row>
    <row r="3355" customFormat="false" ht="12.8" hidden="false" customHeight="false" outlineLevel="0" collapsed="false">
      <c r="A3355" s="2" t="s">
        <v>151</v>
      </c>
      <c r="B3355" s="2" t="n">
        <v>1860</v>
      </c>
      <c r="C3355" s="3" t="n">
        <v>44138</v>
      </c>
      <c r="D3355" s="2" t="s">
        <v>761</v>
      </c>
      <c r="E3355" s="2" t="s">
        <v>8</v>
      </c>
      <c r="F3355" s="2" t="n">
        <v>0</v>
      </c>
      <c r="G3355" s="2" t="s">
        <v>3</v>
      </c>
    </row>
    <row r="3356" customFormat="false" ht="12.8" hidden="false" customHeight="false" outlineLevel="0" collapsed="false">
      <c r="A3356" s="2" t="s">
        <v>79</v>
      </c>
      <c r="B3356" s="2" t="n">
        <v>1915</v>
      </c>
      <c r="C3356" s="3" t="n">
        <v>44138</v>
      </c>
      <c r="D3356" s="2" t="s">
        <v>761</v>
      </c>
      <c r="E3356" s="2" t="s">
        <v>8</v>
      </c>
      <c r="F3356" s="2" t="n">
        <v>1</v>
      </c>
      <c r="G3356" s="2" t="s">
        <v>211</v>
      </c>
    </row>
    <row r="3357" customFormat="false" ht="12.8" hidden="false" customHeight="false" outlineLevel="0" collapsed="false">
      <c r="A3357" s="2" t="s">
        <v>79</v>
      </c>
      <c r="B3357" s="2" t="n">
        <v>2057</v>
      </c>
      <c r="C3357" s="3" t="n">
        <v>44138</v>
      </c>
      <c r="D3357" s="2" t="s">
        <v>53</v>
      </c>
      <c r="E3357" s="2" t="s">
        <v>2</v>
      </c>
      <c r="F3357" s="2" t="n">
        <v>0</v>
      </c>
      <c r="G3357" s="2" t="s">
        <v>3</v>
      </c>
    </row>
    <row r="3358" customFormat="false" ht="12.8" hidden="false" customHeight="false" outlineLevel="0" collapsed="false">
      <c r="A3358" s="2" t="s">
        <v>160</v>
      </c>
      <c r="B3358" s="2" t="n">
        <v>2135</v>
      </c>
      <c r="C3358" s="3" t="n">
        <v>44138</v>
      </c>
      <c r="D3358" s="2" t="s">
        <v>164</v>
      </c>
      <c r="E3358" s="2" t="s">
        <v>2</v>
      </c>
      <c r="F3358" s="2" t="n">
        <v>0</v>
      </c>
      <c r="G3358" s="2" t="s">
        <v>3</v>
      </c>
    </row>
    <row r="3359" customFormat="false" ht="12.8" hidden="false" customHeight="false" outlineLevel="0" collapsed="false">
      <c r="A3359" s="2" t="s">
        <v>182</v>
      </c>
      <c r="B3359" s="2" t="n">
        <v>517</v>
      </c>
      <c r="C3359" s="3" t="n">
        <v>44138</v>
      </c>
      <c r="D3359" s="2" t="s">
        <v>1089</v>
      </c>
      <c r="E3359" s="2" t="s">
        <v>2</v>
      </c>
      <c r="F3359" s="2" t="n">
        <v>0</v>
      </c>
      <c r="G3359" s="2" t="s">
        <v>3</v>
      </c>
    </row>
    <row r="3360" customFormat="false" ht="12.8" hidden="false" customHeight="false" outlineLevel="0" collapsed="false">
      <c r="A3360" s="2" t="s">
        <v>194</v>
      </c>
      <c r="C3360" s="3" t="n">
        <v>44138</v>
      </c>
      <c r="D3360" s="2" t="s">
        <v>338</v>
      </c>
      <c r="E3360" s="2" t="s">
        <v>8</v>
      </c>
      <c r="F3360" s="2" t="n">
        <v>4</v>
      </c>
      <c r="G3360" s="2" t="s">
        <v>339</v>
      </c>
    </row>
    <row r="3361" customFormat="false" ht="12.8" hidden="false" customHeight="false" outlineLevel="0" collapsed="false">
      <c r="A3361" s="2" t="s">
        <v>130</v>
      </c>
      <c r="B3361" s="2" t="n">
        <v>2271</v>
      </c>
      <c r="C3361" s="3" t="n">
        <v>44138</v>
      </c>
      <c r="D3361" s="2" t="s">
        <v>476</v>
      </c>
      <c r="E3361" s="2" t="s">
        <v>8</v>
      </c>
      <c r="F3361" s="2" t="n">
        <v>2</v>
      </c>
      <c r="G3361" s="2" t="s">
        <v>211</v>
      </c>
    </row>
    <row r="3362" customFormat="false" ht="12.8" hidden="false" customHeight="false" outlineLevel="0" collapsed="false">
      <c r="A3362" s="2" t="s">
        <v>160</v>
      </c>
      <c r="B3362" s="2" t="n">
        <v>24976</v>
      </c>
      <c r="C3362" s="3" t="n">
        <v>44138</v>
      </c>
      <c r="D3362" s="2" t="s">
        <v>56</v>
      </c>
      <c r="E3362" s="2" t="s">
        <v>8</v>
      </c>
      <c r="F3362" s="2" t="n">
        <v>2</v>
      </c>
      <c r="G3362" s="2" t="s">
        <v>211</v>
      </c>
    </row>
    <row r="3363" customFormat="false" ht="12.8" hidden="false" customHeight="false" outlineLevel="0" collapsed="false">
      <c r="A3363" s="2" t="s">
        <v>0</v>
      </c>
      <c r="B3363" s="2" t="n">
        <v>2319</v>
      </c>
      <c r="C3363" s="3" t="n">
        <v>44138</v>
      </c>
      <c r="D3363" s="2" t="s">
        <v>777</v>
      </c>
      <c r="E3363" s="2" t="s">
        <v>8</v>
      </c>
      <c r="F3363" s="2" t="n">
        <v>1</v>
      </c>
      <c r="G3363" s="2" t="s">
        <v>778</v>
      </c>
    </row>
    <row r="3364" customFormat="false" ht="12.8" hidden="false" customHeight="false" outlineLevel="0" collapsed="false">
      <c r="A3364" s="2" t="s">
        <v>160</v>
      </c>
      <c r="B3364" s="2" t="n">
        <v>2351</v>
      </c>
      <c r="C3364" s="3" t="n">
        <v>44138</v>
      </c>
      <c r="D3364" s="2" t="s">
        <v>107</v>
      </c>
      <c r="E3364" s="2" t="s">
        <v>8</v>
      </c>
      <c r="F3364" s="2" t="n">
        <v>0</v>
      </c>
      <c r="G3364" s="2" t="s">
        <v>3</v>
      </c>
    </row>
    <row r="3365" customFormat="false" ht="12.8" hidden="false" customHeight="false" outlineLevel="0" collapsed="false">
      <c r="A3365" s="2" t="s">
        <v>79</v>
      </c>
      <c r="B3365" s="2" t="n">
        <v>2719</v>
      </c>
      <c r="C3365" s="3" t="n">
        <v>44139</v>
      </c>
      <c r="D3365" s="2" t="s">
        <v>338</v>
      </c>
      <c r="E3365" s="2" t="s">
        <v>8</v>
      </c>
      <c r="F3365" s="2" t="n">
        <v>4</v>
      </c>
      <c r="G3365" s="2" t="s">
        <v>339</v>
      </c>
    </row>
    <row r="3366" customFormat="false" ht="12.8" hidden="false" customHeight="false" outlineLevel="0" collapsed="false">
      <c r="A3366" s="2" t="s">
        <v>112</v>
      </c>
      <c r="B3366" s="2" t="n">
        <v>2777</v>
      </c>
      <c r="C3366" s="3" t="n">
        <v>44139</v>
      </c>
      <c r="D3366" s="2" t="s">
        <v>338</v>
      </c>
      <c r="E3366" s="2" t="s">
        <v>8</v>
      </c>
      <c r="F3366" s="2" t="n">
        <v>4</v>
      </c>
      <c r="G3366" s="2" t="s">
        <v>339</v>
      </c>
    </row>
    <row r="3367" customFormat="false" ht="12.8" hidden="false" customHeight="false" outlineLevel="0" collapsed="false">
      <c r="A3367" s="2" t="s">
        <v>194</v>
      </c>
      <c r="B3367" s="2" t="n">
        <v>2772</v>
      </c>
      <c r="C3367" s="3" t="n">
        <v>44139</v>
      </c>
      <c r="D3367" s="2" t="s">
        <v>800</v>
      </c>
      <c r="E3367" s="2" t="s">
        <v>8</v>
      </c>
      <c r="F3367" s="2" t="n">
        <v>1</v>
      </c>
      <c r="G3367" s="2" t="s">
        <v>211</v>
      </c>
    </row>
    <row r="3368" customFormat="false" ht="12.8" hidden="false" customHeight="false" outlineLevel="0" collapsed="false">
      <c r="A3368" s="2" t="s">
        <v>130</v>
      </c>
      <c r="B3368" s="2" t="n">
        <v>2864</v>
      </c>
      <c r="C3368" s="3" t="n">
        <v>44139</v>
      </c>
      <c r="D3368" s="2" t="s">
        <v>761</v>
      </c>
      <c r="E3368" s="2" t="s">
        <v>2</v>
      </c>
      <c r="F3368" s="2" t="n">
        <v>0</v>
      </c>
      <c r="G3368" s="2" t="s">
        <v>3</v>
      </c>
    </row>
    <row r="3369" customFormat="false" ht="12.8" hidden="false" customHeight="false" outlineLevel="0" collapsed="false">
      <c r="A3369" s="2" t="s">
        <v>194</v>
      </c>
      <c r="C3369" s="3" t="n">
        <v>44139</v>
      </c>
      <c r="D3369" s="2" t="s">
        <v>1033</v>
      </c>
      <c r="E3369" s="2" t="s">
        <v>8</v>
      </c>
      <c r="F3369" s="2" t="n">
        <v>1</v>
      </c>
      <c r="G3369" s="2" t="s">
        <v>1034</v>
      </c>
    </row>
    <row r="3370" customFormat="false" ht="12.8" hidden="false" customHeight="false" outlineLevel="0" collapsed="false">
      <c r="A3370" s="2" t="s">
        <v>112</v>
      </c>
      <c r="B3370" s="2" t="n">
        <v>2997</v>
      </c>
      <c r="C3370" s="3" t="n">
        <v>44139</v>
      </c>
      <c r="E3370" s="2" t="s">
        <v>2</v>
      </c>
      <c r="F3370" s="2" t="n">
        <v>0</v>
      </c>
      <c r="G3370" s="2" t="s">
        <v>3</v>
      </c>
    </row>
    <row r="3371" customFormat="false" ht="12.8" hidden="false" customHeight="false" outlineLevel="0" collapsed="false">
      <c r="A3371" s="2" t="s">
        <v>130</v>
      </c>
      <c r="B3371" s="2" t="n">
        <v>2921</v>
      </c>
      <c r="C3371" s="3" t="n">
        <v>44139</v>
      </c>
      <c r="D3371" s="2" t="s">
        <v>338</v>
      </c>
      <c r="E3371" s="2" t="s">
        <v>8</v>
      </c>
      <c r="F3371" s="2" t="n">
        <v>4</v>
      </c>
      <c r="G3371" s="2" t="s">
        <v>339</v>
      </c>
    </row>
    <row r="3372" customFormat="false" ht="12.8" hidden="false" customHeight="false" outlineLevel="0" collapsed="false">
      <c r="A3372" s="2" t="s">
        <v>182</v>
      </c>
      <c r="B3372" s="2" t="n">
        <v>3085</v>
      </c>
      <c r="C3372" s="3" t="n">
        <v>44139</v>
      </c>
      <c r="D3372" s="2" t="s">
        <v>1089</v>
      </c>
      <c r="E3372" s="2" t="s">
        <v>2</v>
      </c>
      <c r="F3372" s="2" t="n">
        <v>0</v>
      </c>
      <c r="G3372" s="2" t="s">
        <v>3</v>
      </c>
    </row>
    <row r="3373" customFormat="false" ht="12.8" hidden="false" customHeight="false" outlineLevel="0" collapsed="false">
      <c r="A3373" s="2" t="s">
        <v>130</v>
      </c>
      <c r="B3373" s="2" t="n">
        <v>3105</v>
      </c>
      <c r="C3373" s="3" t="n">
        <v>44139</v>
      </c>
      <c r="D3373" s="2" t="s">
        <v>1249</v>
      </c>
      <c r="E3373" s="2" t="s">
        <v>8</v>
      </c>
      <c r="F3373" s="2" t="n">
        <v>1</v>
      </c>
      <c r="G3373" s="2" t="s">
        <v>1250</v>
      </c>
    </row>
    <row r="3374" customFormat="false" ht="12.8" hidden="false" customHeight="false" outlineLevel="0" collapsed="false">
      <c r="A3374" s="2" t="s">
        <v>79</v>
      </c>
      <c r="B3374" s="2" t="n">
        <v>3163</v>
      </c>
      <c r="C3374" s="3" t="n">
        <v>44139</v>
      </c>
      <c r="D3374" s="2" t="s">
        <v>101</v>
      </c>
      <c r="E3374" s="2" t="s">
        <v>8</v>
      </c>
      <c r="F3374" s="2" t="n">
        <v>1</v>
      </c>
      <c r="G3374" s="2" t="s">
        <v>211</v>
      </c>
    </row>
    <row r="3375" customFormat="false" ht="12.8" hidden="false" customHeight="false" outlineLevel="0" collapsed="false">
      <c r="A3375" s="2" t="s">
        <v>151</v>
      </c>
      <c r="C3375" s="3" t="n">
        <v>44140</v>
      </c>
      <c r="D3375" s="2" t="s">
        <v>761</v>
      </c>
      <c r="E3375" s="2" t="s">
        <v>8</v>
      </c>
      <c r="F3375" s="2" t="s">
        <v>83</v>
      </c>
      <c r="G3375" s="2" t="s">
        <v>83</v>
      </c>
    </row>
    <row r="3376" customFormat="false" ht="12.8" hidden="false" customHeight="false" outlineLevel="0" collapsed="false">
      <c r="A3376" s="2" t="s">
        <v>160</v>
      </c>
      <c r="B3376" s="2" t="n">
        <v>3684</v>
      </c>
      <c r="C3376" s="3" t="n">
        <v>44140</v>
      </c>
      <c r="D3376" s="2" t="s">
        <v>32</v>
      </c>
      <c r="E3376" s="2" t="s">
        <v>2</v>
      </c>
      <c r="F3376" s="2" t="n">
        <v>0</v>
      </c>
      <c r="G3376" s="2" t="s">
        <v>3</v>
      </c>
    </row>
    <row r="3377" customFormat="false" ht="12.8" hidden="false" customHeight="false" outlineLevel="0" collapsed="false">
      <c r="A3377" s="2" t="s">
        <v>79</v>
      </c>
      <c r="B3377" s="2" t="n">
        <v>3894</v>
      </c>
      <c r="C3377" s="3" t="n">
        <v>44140</v>
      </c>
      <c r="D3377" s="2" t="s">
        <v>1734</v>
      </c>
      <c r="E3377" s="2" t="s">
        <v>2</v>
      </c>
      <c r="F3377" s="2" t="n">
        <v>0</v>
      </c>
      <c r="G3377" s="2" t="s">
        <v>3</v>
      </c>
    </row>
    <row r="3378" customFormat="false" ht="12.8" hidden="false" customHeight="false" outlineLevel="0" collapsed="false">
      <c r="A3378" s="2" t="s">
        <v>79</v>
      </c>
      <c r="B3378" s="2" t="n">
        <v>4010</v>
      </c>
      <c r="C3378" s="3" t="n">
        <v>44141</v>
      </c>
      <c r="D3378" s="2" t="s">
        <v>176</v>
      </c>
      <c r="E3378" s="2" t="s">
        <v>2</v>
      </c>
      <c r="F3378" s="2" t="n">
        <v>0</v>
      </c>
      <c r="G3378" s="2" t="s">
        <v>3</v>
      </c>
    </row>
    <row r="3379" customFormat="false" ht="12.8" hidden="false" customHeight="false" outlineLevel="0" collapsed="false">
      <c r="A3379" s="2" t="s">
        <v>130</v>
      </c>
      <c r="B3379" s="2" t="n">
        <v>3022</v>
      </c>
      <c r="C3379" s="3" t="n">
        <v>44141</v>
      </c>
      <c r="D3379" s="2" t="s">
        <v>107</v>
      </c>
      <c r="E3379" s="2" t="s">
        <v>8</v>
      </c>
      <c r="F3379" s="2" t="n">
        <v>1</v>
      </c>
      <c r="G3379" s="2" t="s">
        <v>211</v>
      </c>
    </row>
    <row r="3380" customFormat="false" ht="12.8" hidden="false" customHeight="false" outlineLevel="0" collapsed="false">
      <c r="A3380" s="2" t="s">
        <v>194</v>
      </c>
      <c r="B3380" s="2" t="n">
        <v>4583</v>
      </c>
      <c r="C3380" s="3" t="n">
        <v>44141</v>
      </c>
      <c r="D3380" s="2" t="s">
        <v>1529</v>
      </c>
      <c r="E3380" s="2" t="s">
        <v>2</v>
      </c>
      <c r="F3380" s="2" t="n">
        <v>0</v>
      </c>
      <c r="G3380" s="2" t="s">
        <v>3</v>
      </c>
    </row>
    <row r="3381" customFormat="false" ht="12.8" hidden="false" customHeight="false" outlineLevel="0" collapsed="false">
      <c r="A3381" s="2" t="s">
        <v>130</v>
      </c>
      <c r="B3381" s="2" t="n">
        <v>4718</v>
      </c>
      <c r="C3381" s="3" t="n">
        <v>44141</v>
      </c>
      <c r="D3381" s="2" t="s">
        <v>188</v>
      </c>
      <c r="E3381" s="2" t="s">
        <v>8</v>
      </c>
      <c r="F3381" s="2" t="n">
        <v>1</v>
      </c>
      <c r="G3381" s="2" t="s">
        <v>211</v>
      </c>
    </row>
    <row r="3382" customFormat="false" ht="12.8" hidden="false" customHeight="false" outlineLevel="0" collapsed="false">
      <c r="A3382" s="2" t="s">
        <v>0</v>
      </c>
      <c r="B3382" s="2" t="n">
        <v>5429</v>
      </c>
      <c r="C3382" s="3" t="n">
        <v>44142</v>
      </c>
      <c r="D3382" s="2" t="s">
        <v>68</v>
      </c>
      <c r="E3382" s="2" t="s">
        <v>2</v>
      </c>
      <c r="F3382" s="2" t="n">
        <v>0</v>
      </c>
      <c r="G3382" s="2" t="s">
        <v>3</v>
      </c>
    </row>
    <row r="3383" customFormat="false" ht="12.8" hidden="false" customHeight="false" outlineLevel="0" collapsed="false">
      <c r="A3383" s="2" t="s">
        <v>130</v>
      </c>
      <c r="C3383" s="3" t="n">
        <v>44142</v>
      </c>
      <c r="D3383" s="2" t="s">
        <v>57</v>
      </c>
      <c r="E3383" s="2" t="s">
        <v>2</v>
      </c>
      <c r="F3383" s="2" t="n">
        <v>0</v>
      </c>
      <c r="G3383" s="2" t="s">
        <v>3</v>
      </c>
    </row>
    <row r="3384" customFormat="false" ht="12.8" hidden="false" customHeight="false" outlineLevel="0" collapsed="false">
      <c r="A3384" s="2" t="s">
        <v>0</v>
      </c>
      <c r="B3384" s="2" t="n">
        <v>5195</v>
      </c>
      <c r="C3384" s="3" t="n">
        <v>44142</v>
      </c>
      <c r="D3384" s="2" t="s">
        <v>338</v>
      </c>
      <c r="E3384" s="2" t="s">
        <v>8</v>
      </c>
      <c r="F3384" s="2" t="n">
        <v>4</v>
      </c>
      <c r="G3384" s="2" t="s">
        <v>339</v>
      </c>
    </row>
    <row r="3385" customFormat="false" ht="12.8" hidden="false" customHeight="false" outlineLevel="0" collapsed="false">
      <c r="A3385" s="2" t="s">
        <v>0</v>
      </c>
      <c r="B3385" s="2" t="n">
        <v>5634</v>
      </c>
      <c r="C3385" s="3" t="n">
        <v>44142</v>
      </c>
      <c r="D3385" s="2" t="s">
        <v>338</v>
      </c>
      <c r="E3385" s="2" t="s">
        <v>8</v>
      </c>
      <c r="F3385" s="2" t="n">
        <v>4</v>
      </c>
      <c r="G3385" s="2" t="s">
        <v>339</v>
      </c>
    </row>
    <row r="3386" customFormat="false" ht="12.8" hidden="false" customHeight="false" outlineLevel="0" collapsed="false">
      <c r="A3386" s="2" t="s">
        <v>0</v>
      </c>
      <c r="B3386" s="2" t="n">
        <v>5805</v>
      </c>
      <c r="C3386" s="3" t="n">
        <v>44142</v>
      </c>
      <c r="D3386" s="2" t="s">
        <v>34</v>
      </c>
      <c r="E3386" s="2" t="s">
        <v>8</v>
      </c>
      <c r="F3386" s="2" t="n">
        <v>1</v>
      </c>
      <c r="G3386" s="2" t="s">
        <v>211</v>
      </c>
    </row>
    <row r="3387" customFormat="false" ht="12.8" hidden="false" customHeight="false" outlineLevel="0" collapsed="false">
      <c r="A3387" s="2" t="s">
        <v>151</v>
      </c>
      <c r="B3387" s="2" t="n">
        <v>5843</v>
      </c>
      <c r="C3387" s="3" t="n">
        <v>44142</v>
      </c>
      <c r="D3387" s="2" t="s">
        <v>62</v>
      </c>
      <c r="E3387" s="2" t="s">
        <v>8</v>
      </c>
      <c r="F3387" s="2" t="n">
        <v>0</v>
      </c>
      <c r="G3387" s="2" t="s">
        <v>3</v>
      </c>
    </row>
    <row r="3388" customFormat="false" ht="12.8" hidden="false" customHeight="false" outlineLevel="0" collapsed="false">
      <c r="A3388" s="2" t="s">
        <v>160</v>
      </c>
      <c r="B3388" s="2" t="n">
        <v>6079</v>
      </c>
      <c r="C3388" s="3" t="n">
        <v>44143</v>
      </c>
      <c r="D3388" s="2" t="s">
        <v>832</v>
      </c>
      <c r="E3388" s="2" t="s">
        <v>8</v>
      </c>
      <c r="F3388" s="2" t="n">
        <v>1</v>
      </c>
      <c r="G3388" s="2" t="s">
        <v>211</v>
      </c>
    </row>
    <row r="3389" customFormat="false" ht="12.8" hidden="false" customHeight="false" outlineLevel="0" collapsed="false">
      <c r="A3389" s="2" t="s">
        <v>194</v>
      </c>
      <c r="B3389" s="2" t="n">
        <v>6007</v>
      </c>
      <c r="C3389" s="3" t="n">
        <v>44143</v>
      </c>
      <c r="D3389" s="2" t="s">
        <v>107</v>
      </c>
      <c r="E3389" s="2" t="s">
        <v>8</v>
      </c>
      <c r="F3389" s="2" t="n">
        <v>1</v>
      </c>
      <c r="G3389" s="2" t="s">
        <v>211</v>
      </c>
    </row>
    <row r="3390" customFormat="false" ht="12.8" hidden="false" customHeight="false" outlineLevel="0" collapsed="false">
      <c r="A3390" s="2" t="s">
        <v>79</v>
      </c>
      <c r="B3390" s="2" t="n">
        <v>6208</v>
      </c>
      <c r="C3390" s="3" t="n">
        <v>44143</v>
      </c>
      <c r="D3390" s="2" t="s">
        <v>1139</v>
      </c>
      <c r="E3390" s="2" t="s">
        <v>8</v>
      </c>
      <c r="F3390" s="2" t="n">
        <v>4</v>
      </c>
      <c r="G3390" s="2" t="s">
        <v>339</v>
      </c>
    </row>
    <row r="3391" customFormat="false" ht="12.8" hidden="false" customHeight="false" outlineLevel="0" collapsed="false">
      <c r="A3391" s="2" t="s">
        <v>160</v>
      </c>
      <c r="B3391" s="2" t="n">
        <v>6307</v>
      </c>
      <c r="C3391" s="3" t="n">
        <v>44143</v>
      </c>
      <c r="D3391" s="2" t="s">
        <v>2191</v>
      </c>
      <c r="E3391" s="2" t="s">
        <v>8</v>
      </c>
      <c r="F3391" s="2" t="n">
        <v>0</v>
      </c>
      <c r="G3391" s="2" t="s">
        <v>3</v>
      </c>
    </row>
    <row r="3392" customFormat="false" ht="12.8" hidden="false" customHeight="false" outlineLevel="0" collapsed="false">
      <c r="A3392" s="2" t="s">
        <v>0</v>
      </c>
      <c r="B3392" s="2" t="n">
        <v>6287</v>
      </c>
      <c r="C3392" s="3" t="n">
        <v>44143</v>
      </c>
      <c r="D3392" s="2" t="s">
        <v>338</v>
      </c>
      <c r="E3392" s="2" t="s">
        <v>8</v>
      </c>
      <c r="F3392" s="2" t="n">
        <v>4</v>
      </c>
      <c r="G3392" s="2" t="s">
        <v>339</v>
      </c>
    </row>
    <row r="3393" customFormat="false" ht="12.8" hidden="false" customHeight="false" outlineLevel="0" collapsed="false">
      <c r="A3393" s="2" t="s">
        <v>112</v>
      </c>
      <c r="B3393" s="2" t="n">
        <v>6483</v>
      </c>
      <c r="C3393" s="3" t="n">
        <v>44143</v>
      </c>
      <c r="D3393" s="2" t="s">
        <v>157</v>
      </c>
      <c r="E3393" s="2" t="s">
        <v>8</v>
      </c>
      <c r="F3393" s="2" t="n">
        <v>3</v>
      </c>
      <c r="G3393" s="2" t="s">
        <v>211</v>
      </c>
    </row>
    <row r="3394" customFormat="false" ht="12.8" hidden="false" customHeight="false" outlineLevel="0" collapsed="false">
      <c r="A3394" s="2" t="s">
        <v>112</v>
      </c>
      <c r="B3394" s="2" t="n">
        <v>6548</v>
      </c>
      <c r="C3394" s="3" t="n">
        <v>44143</v>
      </c>
      <c r="D3394" s="2" t="s">
        <v>60</v>
      </c>
      <c r="E3394" s="2" t="s">
        <v>8</v>
      </c>
      <c r="F3394" s="2" t="n">
        <v>0</v>
      </c>
      <c r="G3394" s="2" t="s">
        <v>3</v>
      </c>
    </row>
    <row r="3395" customFormat="false" ht="12.8" hidden="false" customHeight="false" outlineLevel="0" collapsed="false">
      <c r="A3395" s="2" t="s">
        <v>180</v>
      </c>
      <c r="C3395" s="3" t="n">
        <v>44143</v>
      </c>
      <c r="D3395" s="2" t="s">
        <v>375</v>
      </c>
      <c r="E3395" s="2" t="s">
        <v>166</v>
      </c>
      <c r="F3395" s="2" t="n">
        <v>2</v>
      </c>
      <c r="G3395" s="2" t="s">
        <v>372</v>
      </c>
    </row>
    <row r="3396" customFormat="false" ht="12.8" hidden="false" customHeight="false" outlineLevel="0" collapsed="false">
      <c r="A3396" s="2" t="s">
        <v>79</v>
      </c>
      <c r="B3396" s="2" t="n">
        <v>6664</v>
      </c>
      <c r="C3396" s="3" t="n">
        <v>44143</v>
      </c>
      <c r="D3396" s="2" t="s">
        <v>103</v>
      </c>
      <c r="E3396" s="2" t="s">
        <v>8</v>
      </c>
      <c r="F3396" s="2" t="n">
        <v>1</v>
      </c>
      <c r="G3396" s="2" t="s">
        <v>211</v>
      </c>
    </row>
    <row r="3397" customFormat="false" ht="12.8" hidden="false" customHeight="false" outlineLevel="0" collapsed="false">
      <c r="A3397" s="2" t="s">
        <v>160</v>
      </c>
      <c r="B3397" s="2" t="n">
        <v>6889</v>
      </c>
      <c r="C3397" s="3" t="n">
        <v>44144</v>
      </c>
      <c r="D3397" s="2" t="s">
        <v>167</v>
      </c>
      <c r="E3397" s="2" t="s">
        <v>2</v>
      </c>
      <c r="F3397" s="2" t="n">
        <v>1</v>
      </c>
      <c r="G3397" s="2" t="s">
        <v>211</v>
      </c>
    </row>
    <row r="3398" customFormat="false" ht="12.8" hidden="false" customHeight="false" outlineLevel="0" collapsed="false">
      <c r="A3398" s="2" t="s">
        <v>130</v>
      </c>
      <c r="B3398" s="2" t="n">
        <v>6803</v>
      </c>
      <c r="C3398" s="3" t="n">
        <v>44144</v>
      </c>
      <c r="D3398" s="2" t="s">
        <v>552</v>
      </c>
      <c r="E3398" s="2" t="s">
        <v>8</v>
      </c>
      <c r="F3398" s="2" t="n">
        <v>2</v>
      </c>
      <c r="G3398" s="2" t="s">
        <v>211</v>
      </c>
    </row>
    <row r="3399" customFormat="false" ht="12.8" hidden="false" customHeight="false" outlineLevel="0" collapsed="false">
      <c r="A3399" s="2" t="s">
        <v>130</v>
      </c>
      <c r="B3399" s="2" t="n">
        <v>6735</v>
      </c>
      <c r="C3399" s="3" t="n">
        <v>44144</v>
      </c>
      <c r="D3399" s="2" t="s">
        <v>383</v>
      </c>
      <c r="E3399" s="2" t="s">
        <v>8</v>
      </c>
      <c r="F3399" s="2" t="n">
        <v>2</v>
      </c>
      <c r="G3399" s="2" t="s">
        <v>337</v>
      </c>
    </row>
    <row r="3400" customFormat="false" ht="12.8" hidden="false" customHeight="false" outlineLevel="0" collapsed="false">
      <c r="A3400" s="2" t="s">
        <v>194</v>
      </c>
      <c r="B3400" s="2" t="n">
        <v>7366</v>
      </c>
      <c r="C3400" s="3" t="n">
        <v>44144</v>
      </c>
      <c r="D3400" s="2" t="s">
        <v>1309</v>
      </c>
      <c r="E3400" s="2" t="s">
        <v>8</v>
      </c>
      <c r="F3400" s="2" t="n">
        <v>2</v>
      </c>
      <c r="G3400" s="2" t="s">
        <v>211</v>
      </c>
    </row>
    <row r="3401" customFormat="false" ht="12.8" hidden="false" customHeight="false" outlineLevel="0" collapsed="false">
      <c r="A3401" s="2" t="s">
        <v>112</v>
      </c>
      <c r="C3401" s="3" t="n">
        <v>44144</v>
      </c>
      <c r="D3401" s="2" t="s">
        <v>87</v>
      </c>
      <c r="E3401" s="2" t="s">
        <v>2</v>
      </c>
      <c r="F3401" s="2" t="n">
        <v>0</v>
      </c>
      <c r="G3401" s="2" t="s">
        <v>3</v>
      </c>
    </row>
    <row r="3402" customFormat="false" ht="12.8" hidden="false" customHeight="false" outlineLevel="0" collapsed="false">
      <c r="A3402" s="2" t="s">
        <v>112</v>
      </c>
      <c r="B3402" s="2" t="n">
        <v>7698</v>
      </c>
      <c r="C3402" s="3" t="n">
        <v>44145</v>
      </c>
      <c r="D3402" s="2" t="s">
        <v>1341</v>
      </c>
      <c r="E3402" s="2" t="s">
        <v>8</v>
      </c>
      <c r="F3402" s="2" t="n">
        <v>1</v>
      </c>
      <c r="G3402" s="2" t="s">
        <v>211</v>
      </c>
    </row>
    <row r="3403" customFormat="false" ht="12.8" hidden="false" customHeight="false" outlineLevel="0" collapsed="false">
      <c r="A3403" s="2" t="s">
        <v>79</v>
      </c>
      <c r="B3403" s="2" t="n">
        <v>7989</v>
      </c>
      <c r="C3403" s="3" t="n">
        <v>44145</v>
      </c>
      <c r="D3403" s="2" t="s">
        <v>42</v>
      </c>
      <c r="E3403" s="2" t="s">
        <v>2</v>
      </c>
      <c r="F3403" s="2" t="n">
        <v>0</v>
      </c>
      <c r="G3403" s="2" t="s">
        <v>3</v>
      </c>
    </row>
    <row r="3404" customFormat="false" ht="12.8" hidden="false" customHeight="false" outlineLevel="0" collapsed="false">
      <c r="A3404" s="2" t="s">
        <v>130</v>
      </c>
      <c r="B3404" s="2" t="n">
        <v>7933</v>
      </c>
      <c r="C3404" s="3" t="n">
        <v>44145</v>
      </c>
      <c r="D3404" s="2" t="s">
        <v>761</v>
      </c>
      <c r="E3404" s="2" t="s">
        <v>2</v>
      </c>
      <c r="F3404" s="2" t="n">
        <v>0</v>
      </c>
      <c r="G3404" s="2" t="s">
        <v>3</v>
      </c>
    </row>
    <row r="3405" customFormat="false" ht="12.8" hidden="false" customHeight="false" outlineLevel="0" collapsed="false">
      <c r="A3405" s="2" t="s">
        <v>130</v>
      </c>
      <c r="B3405" s="2" t="n">
        <v>8105</v>
      </c>
      <c r="C3405" s="3" t="n">
        <v>44145</v>
      </c>
      <c r="D3405" s="2" t="s">
        <v>1248</v>
      </c>
      <c r="E3405" s="2" t="s">
        <v>8</v>
      </c>
      <c r="F3405" s="2" t="n">
        <v>1</v>
      </c>
      <c r="G3405" s="2" t="s">
        <v>211</v>
      </c>
    </row>
    <row r="3406" customFormat="false" ht="12.8" hidden="false" customHeight="false" outlineLevel="0" collapsed="false">
      <c r="A3406" s="2" t="s">
        <v>130</v>
      </c>
      <c r="B3406" s="2" t="n">
        <v>8118</v>
      </c>
      <c r="C3406" s="3" t="n">
        <v>44145</v>
      </c>
      <c r="D3406" s="2" t="s">
        <v>2192</v>
      </c>
      <c r="E3406" s="2" t="s">
        <v>8</v>
      </c>
      <c r="F3406" s="2" t="s">
        <v>83</v>
      </c>
      <c r="G3406" s="2" t="s">
        <v>83</v>
      </c>
    </row>
    <row r="3407" customFormat="false" ht="12.8" hidden="false" customHeight="false" outlineLevel="0" collapsed="false">
      <c r="A3407" s="2" t="s">
        <v>79</v>
      </c>
      <c r="B3407" s="2" t="n">
        <v>8300</v>
      </c>
      <c r="C3407" s="3" t="n">
        <v>44145</v>
      </c>
      <c r="D3407" s="2" t="s">
        <v>1290</v>
      </c>
      <c r="E3407" s="2" t="s">
        <v>8</v>
      </c>
      <c r="F3407" s="2" t="n">
        <v>2</v>
      </c>
      <c r="G3407" s="2" t="s">
        <v>211</v>
      </c>
    </row>
    <row r="3408" customFormat="false" ht="12.8" hidden="false" customHeight="false" outlineLevel="0" collapsed="false">
      <c r="A3408" s="2" t="s">
        <v>79</v>
      </c>
      <c r="B3408" s="2" t="n">
        <v>8675</v>
      </c>
      <c r="C3408" s="3" t="n">
        <v>44146</v>
      </c>
      <c r="D3408" s="2" t="s">
        <v>1093</v>
      </c>
      <c r="E3408" s="2" t="s">
        <v>8</v>
      </c>
      <c r="F3408" s="2" t="n">
        <v>1</v>
      </c>
      <c r="G3408" s="2" t="s">
        <v>211</v>
      </c>
    </row>
    <row r="3409" customFormat="false" ht="12.8" hidden="false" customHeight="false" outlineLevel="0" collapsed="false">
      <c r="A3409" s="2" t="s">
        <v>0</v>
      </c>
      <c r="B3409" s="2" t="n">
        <v>8718</v>
      </c>
      <c r="C3409" s="3" t="n">
        <v>44146</v>
      </c>
      <c r="D3409" s="2" t="s">
        <v>107</v>
      </c>
      <c r="E3409" s="2" t="s">
        <v>8</v>
      </c>
      <c r="F3409" s="2" t="n">
        <v>1</v>
      </c>
      <c r="G3409" s="2" t="s">
        <v>211</v>
      </c>
    </row>
    <row r="3410" customFormat="false" ht="12.8" hidden="false" customHeight="false" outlineLevel="0" collapsed="false">
      <c r="A3410" s="2" t="s">
        <v>79</v>
      </c>
      <c r="B3410" s="2" t="n">
        <v>8693</v>
      </c>
      <c r="C3410" s="3" t="n">
        <v>44146</v>
      </c>
      <c r="D3410" s="2" t="s">
        <v>1515</v>
      </c>
      <c r="E3410" s="2" t="s">
        <v>8</v>
      </c>
      <c r="F3410" s="2" t="n">
        <v>2</v>
      </c>
      <c r="G3410" s="2" t="s">
        <v>258</v>
      </c>
    </row>
    <row r="3411" customFormat="false" ht="12.8" hidden="false" customHeight="false" outlineLevel="0" collapsed="false">
      <c r="A3411" s="2" t="s">
        <v>130</v>
      </c>
      <c r="B3411" s="2" t="n">
        <v>9259</v>
      </c>
      <c r="C3411" s="3" t="n">
        <v>44146</v>
      </c>
      <c r="D3411" s="2" t="s">
        <v>1068</v>
      </c>
      <c r="E3411" s="2" t="s">
        <v>8</v>
      </c>
      <c r="F3411" s="2" t="n">
        <v>1</v>
      </c>
      <c r="G3411" s="2" t="s">
        <v>211</v>
      </c>
    </row>
    <row r="3412" customFormat="false" ht="12.8" hidden="false" customHeight="false" outlineLevel="0" collapsed="false">
      <c r="A3412" s="2" t="s">
        <v>0</v>
      </c>
      <c r="B3412" s="2" t="n">
        <v>9305</v>
      </c>
      <c r="C3412" s="3" t="n">
        <v>44147</v>
      </c>
      <c r="D3412" s="2" t="s">
        <v>1029</v>
      </c>
      <c r="E3412" s="2" t="s">
        <v>8</v>
      </c>
      <c r="F3412" s="2" t="n">
        <v>1</v>
      </c>
      <c r="G3412" s="2" t="s">
        <v>211</v>
      </c>
    </row>
    <row r="3413" customFormat="false" ht="12.8" hidden="false" customHeight="false" outlineLevel="0" collapsed="false">
      <c r="A3413" s="2" t="s">
        <v>0</v>
      </c>
      <c r="B3413" s="2" t="n">
        <v>9456</v>
      </c>
      <c r="C3413" s="3" t="n">
        <v>44147</v>
      </c>
      <c r="D3413" s="2" t="s">
        <v>352</v>
      </c>
      <c r="E3413" s="2" t="s">
        <v>8</v>
      </c>
      <c r="F3413" s="2" t="n">
        <v>1</v>
      </c>
      <c r="G3413" s="2" t="s">
        <v>220</v>
      </c>
    </row>
    <row r="3414" customFormat="false" ht="12.8" hidden="false" customHeight="false" outlineLevel="0" collapsed="false">
      <c r="A3414" s="2" t="s">
        <v>0</v>
      </c>
      <c r="B3414" s="2" t="n">
        <v>9648</v>
      </c>
      <c r="C3414" s="3" t="n">
        <v>44147</v>
      </c>
      <c r="D3414" s="2" t="s">
        <v>306</v>
      </c>
      <c r="E3414" s="2" t="s">
        <v>8</v>
      </c>
      <c r="F3414" s="2" t="n">
        <v>3</v>
      </c>
      <c r="G3414" s="2" t="s">
        <v>211</v>
      </c>
    </row>
    <row r="3415" customFormat="false" ht="12.8" hidden="false" customHeight="false" outlineLevel="0" collapsed="false">
      <c r="A3415" s="2" t="s">
        <v>130</v>
      </c>
      <c r="B3415" s="2" t="n">
        <v>9653</v>
      </c>
      <c r="C3415" s="3" t="n">
        <v>44147</v>
      </c>
      <c r="D3415" s="2" t="s">
        <v>92</v>
      </c>
      <c r="E3415" s="2" t="s">
        <v>2</v>
      </c>
      <c r="F3415" s="2" t="n">
        <v>0</v>
      </c>
      <c r="G3415" s="2" t="s">
        <v>3</v>
      </c>
    </row>
    <row r="3416" customFormat="false" ht="12.8" hidden="false" customHeight="false" outlineLevel="0" collapsed="false">
      <c r="A3416" s="2" t="s">
        <v>194</v>
      </c>
      <c r="B3416" s="2" t="n">
        <v>10038</v>
      </c>
      <c r="C3416" s="3" t="n">
        <v>44147</v>
      </c>
      <c r="D3416" s="2" t="s">
        <v>157</v>
      </c>
      <c r="E3416" s="2" t="s">
        <v>8</v>
      </c>
      <c r="F3416" s="2" t="n">
        <v>2</v>
      </c>
      <c r="G3416" s="2" t="s">
        <v>211</v>
      </c>
    </row>
    <row r="3417" customFormat="false" ht="12.8" hidden="false" customHeight="false" outlineLevel="0" collapsed="false">
      <c r="A3417" s="2" t="s">
        <v>79</v>
      </c>
      <c r="B3417" s="2" t="n">
        <v>10480</v>
      </c>
      <c r="C3417" s="3" t="n">
        <v>44148</v>
      </c>
      <c r="D3417" s="2" t="s">
        <v>1025</v>
      </c>
      <c r="E3417" s="2" t="s">
        <v>2</v>
      </c>
      <c r="F3417" s="2" t="n">
        <v>0</v>
      </c>
      <c r="G3417" s="2" t="s">
        <v>3</v>
      </c>
    </row>
    <row r="3418" customFormat="false" ht="12.8" hidden="false" customHeight="false" outlineLevel="0" collapsed="false">
      <c r="A3418" s="2" t="s">
        <v>0</v>
      </c>
      <c r="B3418" s="2" t="n">
        <v>10858</v>
      </c>
      <c r="C3418" s="3" t="n">
        <v>44148</v>
      </c>
      <c r="D3418" s="2" t="s">
        <v>36</v>
      </c>
      <c r="E3418" s="2" t="s">
        <v>8</v>
      </c>
      <c r="F3418" s="2" t="n">
        <v>1</v>
      </c>
      <c r="G3418" s="2" t="s">
        <v>719</v>
      </c>
    </row>
    <row r="3419" customFormat="false" ht="12.8" hidden="false" customHeight="false" outlineLevel="0" collapsed="false">
      <c r="A3419" s="2" t="s">
        <v>160</v>
      </c>
      <c r="B3419" s="2" t="n">
        <v>12359</v>
      </c>
      <c r="C3419" s="3" t="n">
        <v>44150</v>
      </c>
      <c r="D3419" s="2" t="s">
        <v>352</v>
      </c>
      <c r="E3419" s="2" t="s">
        <v>8</v>
      </c>
      <c r="F3419" s="2" t="n">
        <v>1</v>
      </c>
      <c r="G3419" s="2" t="s">
        <v>211</v>
      </c>
    </row>
    <row r="3420" customFormat="false" ht="12.8" hidden="false" customHeight="false" outlineLevel="0" collapsed="false">
      <c r="A3420" s="2" t="s">
        <v>182</v>
      </c>
      <c r="B3420" s="2" t="n">
        <v>12392</v>
      </c>
      <c r="C3420" s="3" t="n">
        <v>44150</v>
      </c>
      <c r="D3420" s="2" t="s">
        <v>1169</v>
      </c>
      <c r="E3420" s="2" t="s">
        <v>8</v>
      </c>
      <c r="F3420" s="2" t="n">
        <v>1</v>
      </c>
      <c r="G3420" s="2" t="s">
        <v>211</v>
      </c>
    </row>
    <row r="3421" customFormat="false" ht="12.8" hidden="false" customHeight="false" outlineLevel="0" collapsed="false">
      <c r="A3421" s="2" t="s">
        <v>151</v>
      </c>
      <c r="B3421" s="2" t="n">
        <v>12583</v>
      </c>
      <c r="C3421" s="3" t="n">
        <v>44151</v>
      </c>
      <c r="D3421" s="2" t="s">
        <v>468</v>
      </c>
      <c r="E3421" s="2" t="s">
        <v>8</v>
      </c>
      <c r="F3421" s="2" t="n">
        <v>1</v>
      </c>
      <c r="G3421" s="2" t="s">
        <v>211</v>
      </c>
    </row>
    <row r="3422" customFormat="false" ht="12.8" hidden="false" customHeight="false" outlineLevel="0" collapsed="false">
      <c r="A3422" s="2" t="s">
        <v>0</v>
      </c>
      <c r="B3422" s="2" t="n">
        <v>12358</v>
      </c>
      <c r="C3422" s="3" t="n">
        <v>44151</v>
      </c>
      <c r="E3422" s="2" t="s">
        <v>8</v>
      </c>
      <c r="F3422" s="2" t="n">
        <v>1</v>
      </c>
      <c r="G3422" s="2" t="s">
        <v>211</v>
      </c>
    </row>
    <row r="3423" customFormat="false" ht="12.8" hidden="false" customHeight="false" outlineLevel="0" collapsed="false">
      <c r="A3423" s="2" t="s">
        <v>151</v>
      </c>
      <c r="B3423" s="2" t="n">
        <v>13114</v>
      </c>
      <c r="C3423" s="3" t="n">
        <v>44151</v>
      </c>
      <c r="D3423" s="2" t="s">
        <v>181</v>
      </c>
      <c r="E3423" s="2" t="s">
        <v>2</v>
      </c>
      <c r="F3423" s="2" t="n">
        <v>0</v>
      </c>
      <c r="G3423" s="2" t="s">
        <v>3</v>
      </c>
    </row>
    <row r="3424" customFormat="false" ht="12.8" hidden="false" customHeight="false" outlineLevel="0" collapsed="false">
      <c r="A3424" s="2" t="s">
        <v>182</v>
      </c>
      <c r="B3424" s="2" t="n">
        <v>13048</v>
      </c>
      <c r="C3424" s="3" t="n">
        <v>44151</v>
      </c>
      <c r="D3424" s="2" t="s">
        <v>55</v>
      </c>
      <c r="E3424" s="2" t="s">
        <v>2</v>
      </c>
      <c r="F3424" s="2" t="n">
        <v>0</v>
      </c>
      <c r="G3424" s="2" t="s">
        <v>3</v>
      </c>
    </row>
    <row r="3425" customFormat="false" ht="12.8" hidden="false" customHeight="false" outlineLevel="0" collapsed="false">
      <c r="A3425" s="2" t="s">
        <v>0</v>
      </c>
      <c r="B3425" s="2" t="n">
        <v>13947</v>
      </c>
      <c r="C3425" s="3" t="n">
        <v>44152</v>
      </c>
      <c r="D3425" s="2" t="s">
        <v>1510</v>
      </c>
      <c r="E3425" s="2" t="s">
        <v>2</v>
      </c>
      <c r="F3425" s="2" t="n">
        <v>0</v>
      </c>
      <c r="G3425" s="2" t="s">
        <v>3</v>
      </c>
    </row>
    <row r="3426" customFormat="false" ht="12.8" hidden="false" customHeight="false" outlineLevel="0" collapsed="false">
      <c r="A3426" s="2" t="s">
        <v>79</v>
      </c>
      <c r="B3426" s="2" t="n">
        <v>14871</v>
      </c>
      <c r="C3426" s="3" t="n">
        <v>44153</v>
      </c>
      <c r="D3426" s="2" t="s">
        <v>2193</v>
      </c>
      <c r="E3426" s="2" t="s">
        <v>2</v>
      </c>
      <c r="F3426" s="2" t="n">
        <v>0</v>
      </c>
      <c r="G3426" s="2" t="s">
        <v>3</v>
      </c>
    </row>
    <row r="3427" customFormat="false" ht="12.8" hidden="false" customHeight="false" outlineLevel="0" collapsed="false">
      <c r="A3427" s="2" t="s">
        <v>112</v>
      </c>
      <c r="B3427" s="2" t="n">
        <v>14995</v>
      </c>
      <c r="C3427" s="3" t="n">
        <v>44153</v>
      </c>
      <c r="D3427" s="2" t="s">
        <v>142</v>
      </c>
      <c r="E3427" s="2" t="s">
        <v>2</v>
      </c>
      <c r="F3427" s="2" t="n">
        <v>0</v>
      </c>
      <c r="G3427" s="2" t="s">
        <v>3</v>
      </c>
    </row>
    <row r="3428" customFormat="false" ht="12.8" hidden="false" customHeight="false" outlineLevel="0" collapsed="false">
      <c r="A3428" s="2" t="s">
        <v>182</v>
      </c>
      <c r="B3428" s="2" t="n">
        <v>15039</v>
      </c>
      <c r="C3428" s="3" t="n">
        <v>44153</v>
      </c>
      <c r="D3428" s="2" t="s">
        <v>118</v>
      </c>
      <c r="E3428" s="2" t="s">
        <v>2</v>
      </c>
      <c r="F3428" s="2" t="n">
        <v>0</v>
      </c>
      <c r="G3428" s="2" t="s">
        <v>3</v>
      </c>
    </row>
    <row r="3429" customFormat="false" ht="12.8" hidden="false" customHeight="false" outlineLevel="0" collapsed="false">
      <c r="A3429" s="2" t="s">
        <v>130</v>
      </c>
      <c r="C3429" s="3" t="n">
        <v>44155</v>
      </c>
      <c r="D3429" s="2" t="s">
        <v>1274</v>
      </c>
      <c r="E3429" s="2" t="s">
        <v>8</v>
      </c>
      <c r="F3429" s="2" t="n">
        <v>1</v>
      </c>
      <c r="G3429" s="2" t="s">
        <v>211</v>
      </c>
    </row>
    <row r="3430" customFormat="false" ht="12.8" hidden="false" customHeight="false" outlineLevel="0" collapsed="false">
      <c r="A3430" s="2" t="s">
        <v>79</v>
      </c>
      <c r="B3430" s="2" t="n">
        <v>16781</v>
      </c>
      <c r="C3430" s="3" t="n">
        <v>44155</v>
      </c>
      <c r="D3430" s="2" t="s">
        <v>730</v>
      </c>
      <c r="E3430" s="2" t="s">
        <v>2</v>
      </c>
      <c r="F3430" s="2" t="n">
        <v>1</v>
      </c>
      <c r="G3430" s="2" t="s">
        <v>206</v>
      </c>
    </row>
    <row r="3431" customFormat="false" ht="12.8" hidden="false" customHeight="false" outlineLevel="0" collapsed="false">
      <c r="A3431" s="2" t="s">
        <v>0</v>
      </c>
      <c r="B3431" s="2" t="n">
        <v>17579</v>
      </c>
      <c r="C3431" s="3" t="n">
        <v>44156</v>
      </c>
      <c r="D3431" s="2" t="s">
        <v>1333</v>
      </c>
      <c r="E3431" s="2" t="s">
        <v>2</v>
      </c>
      <c r="F3431" s="2" t="n">
        <v>0</v>
      </c>
      <c r="G3431" s="2" t="s">
        <v>3</v>
      </c>
    </row>
    <row r="3432" customFormat="false" ht="12.8" hidden="false" customHeight="false" outlineLevel="0" collapsed="false">
      <c r="A3432" s="2" t="s">
        <v>151</v>
      </c>
      <c r="B3432" s="2" t="n">
        <v>17889</v>
      </c>
      <c r="C3432" s="3" t="n">
        <v>44156</v>
      </c>
      <c r="D3432" s="2" t="s">
        <v>1530</v>
      </c>
      <c r="E3432" s="2" t="s">
        <v>8</v>
      </c>
      <c r="F3432" s="2" t="n">
        <v>1</v>
      </c>
      <c r="G3432" s="2" t="s">
        <v>258</v>
      </c>
    </row>
    <row r="3433" customFormat="false" ht="12.8" hidden="false" customHeight="false" outlineLevel="0" collapsed="false">
      <c r="A3433" s="2" t="s">
        <v>160</v>
      </c>
      <c r="B3433" s="2" t="n">
        <v>18181</v>
      </c>
      <c r="C3433" s="3" t="n">
        <v>44157</v>
      </c>
      <c r="D3433" s="2" t="s">
        <v>2194</v>
      </c>
      <c r="E3433" s="2" t="s">
        <v>2</v>
      </c>
      <c r="F3433" s="2" t="n">
        <v>0</v>
      </c>
      <c r="G3433" s="2" t="s">
        <v>3</v>
      </c>
    </row>
    <row r="3434" customFormat="false" ht="12.8" hidden="false" customHeight="false" outlineLevel="0" collapsed="false">
      <c r="A3434" s="2" t="s">
        <v>130</v>
      </c>
      <c r="B3434" s="2" t="n">
        <v>18715</v>
      </c>
      <c r="C3434" s="3" t="n">
        <v>44158</v>
      </c>
      <c r="D3434" s="2" t="s">
        <v>1512</v>
      </c>
      <c r="E3434" s="2" t="s">
        <v>8</v>
      </c>
      <c r="F3434" s="2" t="n">
        <v>1</v>
      </c>
      <c r="G3434" s="2" t="s">
        <v>1513</v>
      </c>
    </row>
    <row r="3435" customFormat="false" ht="12.8" hidden="false" customHeight="false" outlineLevel="0" collapsed="false">
      <c r="A3435" s="2" t="s">
        <v>194</v>
      </c>
      <c r="B3435" s="2" t="n">
        <v>19177</v>
      </c>
      <c r="C3435" s="3" t="n">
        <v>44158</v>
      </c>
      <c r="D3435" s="2" t="s">
        <v>2195</v>
      </c>
      <c r="E3435" s="2" t="s">
        <v>8</v>
      </c>
      <c r="F3435" s="2" t="n">
        <v>1</v>
      </c>
      <c r="G3435" s="2" t="s">
        <v>211</v>
      </c>
    </row>
    <row r="3436" customFormat="false" ht="12.8" hidden="false" customHeight="false" outlineLevel="0" collapsed="false">
      <c r="A3436" s="2" t="s">
        <v>160</v>
      </c>
      <c r="B3436" s="2" t="n">
        <v>18977</v>
      </c>
      <c r="C3436" s="3" t="n">
        <v>44158</v>
      </c>
      <c r="D3436" s="2" t="s">
        <v>375</v>
      </c>
      <c r="E3436" s="2" t="s">
        <v>8</v>
      </c>
      <c r="F3436" s="2" t="n">
        <v>3</v>
      </c>
      <c r="G3436" s="2" t="s">
        <v>387</v>
      </c>
    </row>
    <row r="3437" customFormat="false" ht="12.8" hidden="false" customHeight="false" outlineLevel="0" collapsed="false">
      <c r="A3437" s="2" t="s">
        <v>79</v>
      </c>
      <c r="B3437" s="2" t="n">
        <v>20128</v>
      </c>
      <c r="C3437" s="3" t="n">
        <v>44159</v>
      </c>
      <c r="D3437" s="2" t="s">
        <v>80</v>
      </c>
      <c r="E3437" s="2" t="s">
        <v>2</v>
      </c>
      <c r="F3437" s="2" t="n">
        <v>0</v>
      </c>
      <c r="G3437" s="2" t="s">
        <v>3</v>
      </c>
    </row>
    <row r="3438" customFormat="false" ht="12.8" hidden="false" customHeight="false" outlineLevel="0" collapsed="false">
      <c r="A3438" s="2" t="s">
        <v>180</v>
      </c>
      <c r="C3438" s="3" t="n">
        <v>44160</v>
      </c>
      <c r="D3438" s="2" t="s">
        <v>2190</v>
      </c>
      <c r="E3438" s="2" t="s">
        <v>166</v>
      </c>
      <c r="F3438" s="2" t="n">
        <v>0</v>
      </c>
      <c r="G3438" s="2" t="s">
        <v>3</v>
      </c>
    </row>
    <row r="3439" customFormat="false" ht="12.8" hidden="false" customHeight="false" outlineLevel="0" collapsed="false">
      <c r="A3439" s="2" t="s">
        <v>151</v>
      </c>
      <c r="C3439" s="3" t="n">
        <v>44161</v>
      </c>
      <c r="D3439" s="2" t="s">
        <v>152</v>
      </c>
      <c r="E3439" s="2" t="s">
        <v>8</v>
      </c>
      <c r="F3439" s="2" t="n">
        <v>0</v>
      </c>
      <c r="G3439" s="2" t="s">
        <v>3</v>
      </c>
    </row>
    <row r="3440" customFormat="false" ht="12.8" hidden="false" customHeight="false" outlineLevel="0" collapsed="false">
      <c r="A3440" s="2" t="s">
        <v>112</v>
      </c>
      <c r="B3440" s="2" t="n">
        <v>22708</v>
      </c>
      <c r="C3440" s="3" t="n">
        <v>44162</v>
      </c>
      <c r="D3440" s="2" t="s">
        <v>1</v>
      </c>
      <c r="E3440" s="2" t="s">
        <v>2</v>
      </c>
      <c r="F3440" s="2" t="n">
        <v>0</v>
      </c>
      <c r="G3440" s="2" t="s">
        <v>3</v>
      </c>
    </row>
    <row r="3441" customFormat="false" ht="12.8" hidden="false" customHeight="false" outlineLevel="0" collapsed="false">
      <c r="A3441" s="2" t="s">
        <v>0</v>
      </c>
      <c r="B3441" s="2" t="n">
        <v>22796</v>
      </c>
      <c r="C3441" s="3" t="n">
        <v>44162</v>
      </c>
      <c r="D3441" s="2" t="s">
        <v>17</v>
      </c>
      <c r="E3441" s="2" t="s">
        <v>2</v>
      </c>
      <c r="F3441" s="2" t="n">
        <v>0</v>
      </c>
      <c r="G3441" s="2" t="s">
        <v>3</v>
      </c>
    </row>
    <row r="3442" customFormat="false" ht="12.8" hidden="false" customHeight="false" outlineLevel="0" collapsed="false">
      <c r="A3442" s="2" t="s">
        <v>130</v>
      </c>
      <c r="B3442" s="2" t="n">
        <v>22623</v>
      </c>
      <c r="C3442" s="3" t="n">
        <v>44162</v>
      </c>
      <c r="D3442" s="2" t="s">
        <v>174</v>
      </c>
      <c r="E3442" s="2" t="s">
        <v>2</v>
      </c>
      <c r="F3442" s="2" t="n">
        <v>0</v>
      </c>
      <c r="G3442" s="2" t="s">
        <v>3</v>
      </c>
    </row>
    <row r="3443" customFormat="false" ht="12.8" hidden="false" customHeight="false" outlineLevel="0" collapsed="false">
      <c r="A3443" s="2" t="s">
        <v>130</v>
      </c>
      <c r="B3443" s="2" t="n">
        <v>24308</v>
      </c>
      <c r="C3443" s="3" t="n">
        <v>44164</v>
      </c>
      <c r="D3443" s="2" t="s">
        <v>923</v>
      </c>
      <c r="E3443" s="2" t="s">
        <v>8</v>
      </c>
      <c r="F3443" s="2" t="n">
        <v>1</v>
      </c>
      <c r="G3443" s="2" t="s">
        <v>211</v>
      </c>
    </row>
    <row r="3444" customFormat="false" ht="12.8" hidden="false" customHeight="false" outlineLevel="0" collapsed="false">
      <c r="A3444" s="2" t="s">
        <v>0</v>
      </c>
      <c r="B3444" s="2" t="n">
        <v>24763</v>
      </c>
      <c r="C3444" s="3" t="n">
        <v>44165</v>
      </c>
      <c r="D3444" s="2" t="s">
        <v>340</v>
      </c>
      <c r="E3444" s="2" t="s">
        <v>8</v>
      </c>
      <c r="F3444" s="2" t="n">
        <v>2</v>
      </c>
      <c r="G3444" s="2" t="s">
        <v>211</v>
      </c>
    </row>
    <row r="3445" customFormat="false" ht="12.8" hidden="false" customHeight="false" outlineLevel="0" collapsed="false">
      <c r="A3445" s="2" t="s">
        <v>194</v>
      </c>
      <c r="B3445" s="2" t="n">
        <v>2651</v>
      </c>
      <c r="C3445" s="3" t="n">
        <v>44169</v>
      </c>
      <c r="D3445" s="2" t="s">
        <v>1110</v>
      </c>
      <c r="E3445" s="2" t="s">
        <v>8</v>
      </c>
      <c r="F3445" s="2" t="n">
        <v>1</v>
      </c>
      <c r="G3445" s="2" t="s">
        <v>211</v>
      </c>
    </row>
    <row r="3446" customFormat="false" ht="12.8" hidden="false" customHeight="false" outlineLevel="0" collapsed="false">
      <c r="A3446" s="2" t="s">
        <v>110</v>
      </c>
      <c r="B3446" s="2" t="n">
        <v>220259</v>
      </c>
      <c r="C3446" s="3" t="n">
        <v>44170</v>
      </c>
      <c r="D3446" s="2" t="s">
        <v>138</v>
      </c>
      <c r="E3446" s="2" t="s">
        <v>8</v>
      </c>
      <c r="F3446" s="2" t="n">
        <v>1</v>
      </c>
      <c r="G3446" s="2" t="s">
        <v>211</v>
      </c>
    </row>
    <row r="3447" customFormat="false" ht="12.8" hidden="false" customHeight="false" outlineLevel="0" collapsed="false">
      <c r="A3447" s="2" t="s">
        <v>160</v>
      </c>
      <c r="B3447" s="2" t="n">
        <v>5297</v>
      </c>
      <c r="C3447" s="3" t="n">
        <v>44172</v>
      </c>
      <c r="D3447" s="2" t="s">
        <v>45</v>
      </c>
      <c r="E3447" s="2" t="s">
        <v>2</v>
      </c>
      <c r="F3447" s="2" t="n">
        <v>0</v>
      </c>
      <c r="G3447" s="2" t="s">
        <v>3</v>
      </c>
    </row>
    <row r="3448" customFormat="false" ht="12.8" hidden="false" customHeight="false" outlineLevel="0" collapsed="false">
      <c r="A3448" s="2" t="s">
        <v>0</v>
      </c>
      <c r="B3448" s="2" t="n">
        <v>5987</v>
      </c>
      <c r="C3448" s="3" t="n">
        <v>44173</v>
      </c>
      <c r="D3448" s="2" t="s">
        <v>2193</v>
      </c>
      <c r="E3448" s="2" t="s">
        <v>2</v>
      </c>
      <c r="F3448" s="2" t="n">
        <v>0</v>
      </c>
      <c r="G3448" s="2" t="s">
        <v>3</v>
      </c>
    </row>
    <row r="3449" customFormat="false" ht="12.8" hidden="false" customHeight="false" outlineLevel="0" collapsed="false">
      <c r="A3449" s="2" t="s">
        <v>0</v>
      </c>
      <c r="B3449" s="2" t="n">
        <v>6063</v>
      </c>
      <c r="C3449" s="3" t="n">
        <v>44173</v>
      </c>
      <c r="D3449" s="2" t="s">
        <v>141</v>
      </c>
      <c r="E3449" s="2" t="s">
        <v>2</v>
      </c>
      <c r="F3449" s="2" t="n">
        <v>0</v>
      </c>
      <c r="G3449" s="2" t="s">
        <v>3</v>
      </c>
    </row>
    <row r="3450" customFormat="false" ht="12.8" hidden="false" customHeight="false" outlineLevel="0" collapsed="false">
      <c r="A3450" s="2" t="s">
        <v>0</v>
      </c>
      <c r="B3450" s="2" t="n">
        <v>6370</v>
      </c>
      <c r="C3450" s="3" t="n">
        <v>44173</v>
      </c>
      <c r="D3450" s="2" t="s">
        <v>2196</v>
      </c>
      <c r="E3450" s="2" t="s">
        <v>2</v>
      </c>
      <c r="F3450" s="2" t="n">
        <v>0</v>
      </c>
      <c r="G3450" s="2" t="s">
        <v>3</v>
      </c>
    </row>
    <row r="3451" customFormat="false" ht="12.8" hidden="false" customHeight="false" outlineLevel="0" collapsed="false">
      <c r="A3451" s="2" t="s">
        <v>160</v>
      </c>
      <c r="B3451" s="2" t="n">
        <v>7276</v>
      </c>
      <c r="C3451" s="3" t="n">
        <v>44174</v>
      </c>
      <c r="D3451" s="2" t="s">
        <v>1344</v>
      </c>
      <c r="E3451" s="2" t="s">
        <v>2</v>
      </c>
      <c r="F3451" s="2" t="n">
        <v>1</v>
      </c>
      <c r="G3451" s="2" t="s">
        <v>1345</v>
      </c>
    </row>
    <row r="3452" customFormat="false" ht="12.8" hidden="false" customHeight="false" outlineLevel="0" collapsed="false">
      <c r="A3452" s="2" t="s">
        <v>194</v>
      </c>
      <c r="B3452" s="2" t="n">
        <v>11291</v>
      </c>
      <c r="C3452" s="3" t="n">
        <v>44179</v>
      </c>
      <c r="D3452" s="2" t="s">
        <v>1370</v>
      </c>
      <c r="E3452" s="2" t="s">
        <v>2</v>
      </c>
      <c r="F3452" s="2" t="n">
        <v>0</v>
      </c>
      <c r="G3452" s="2" t="s">
        <v>3</v>
      </c>
    </row>
    <row r="3453" customFormat="false" ht="12.8" hidden="false" customHeight="false" outlineLevel="0" collapsed="false">
      <c r="A3453" s="2" t="s">
        <v>0</v>
      </c>
      <c r="B3453" s="2" t="n">
        <v>13796</v>
      </c>
      <c r="C3453" s="3" t="n">
        <v>44182</v>
      </c>
      <c r="D3453" s="2" t="s">
        <v>1111</v>
      </c>
      <c r="E3453" s="2" t="s">
        <v>8</v>
      </c>
      <c r="F3453" s="2" t="n">
        <v>1</v>
      </c>
      <c r="G3453" s="2" t="s">
        <v>211</v>
      </c>
    </row>
    <row r="3454" customFormat="false" ht="12.8" hidden="false" customHeight="false" outlineLevel="0" collapsed="false">
      <c r="A3454" s="2" t="s">
        <v>160</v>
      </c>
      <c r="B3454" s="2" t="n">
        <v>13827</v>
      </c>
      <c r="C3454" s="3" t="n">
        <v>44182</v>
      </c>
      <c r="D3454" s="2" t="s">
        <v>1510</v>
      </c>
      <c r="E3454" s="2" t="s">
        <v>2</v>
      </c>
      <c r="F3454" s="2" t="n">
        <v>0</v>
      </c>
      <c r="G3454" s="2" t="s">
        <v>3</v>
      </c>
    </row>
    <row r="3455" customFormat="false" ht="12.8" hidden="false" customHeight="false" outlineLevel="0" collapsed="false">
      <c r="A3455" s="2" t="s">
        <v>0</v>
      </c>
      <c r="B3455" s="2" t="n">
        <v>16316</v>
      </c>
      <c r="C3455" s="3" t="n">
        <v>44185</v>
      </c>
      <c r="D3455" s="2" t="s">
        <v>1</v>
      </c>
      <c r="E3455" s="2" t="s">
        <v>2</v>
      </c>
      <c r="F3455" s="2" t="n">
        <v>0</v>
      </c>
      <c r="G3455" s="2" t="s">
        <v>3</v>
      </c>
    </row>
    <row r="3456" customFormat="false" ht="12.8" hidden="false" customHeight="false" outlineLevel="0" collapsed="false">
      <c r="A3456" s="2" t="s">
        <v>79</v>
      </c>
      <c r="B3456" s="2" t="n">
        <v>17961</v>
      </c>
      <c r="C3456" s="3" t="n">
        <v>44187</v>
      </c>
      <c r="E3456" s="2" t="s">
        <v>2</v>
      </c>
      <c r="F3456" s="2" t="n">
        <v>0</v>
      </c>
      <c r="G3456" s="2" t="s">
        <v>3</v>
      </c>
    </row>
    <row r="3457" customFormat="false" ht="12.8" hidden="false" customHeight="false" outlineLevel="0" collapsed="false">
      <c r="A3457" s="2" t="s">
        <v>182</v>
      </c>
      <c r="B3457" s="2" t="n">
        <v>20020</v>
      </c>
      <c r="C3457" s="3" t="n">
        <v>44190</v>
      </c>
      <c r="E3457" s="2" t="s">
        <v>8</v>
      </c>
      <c r="F3457" s="2" t="n">
        <v>1</v>
      </c>
      <c r="G3457" s="2" t="s">
        <v>238</v>
      </c>
    </row>
    <row r="3458" customFormat="false" ht="12.8" hidden="false" customHeight="false" outlineLevel="0" collapsed="false">
      <c r="A3458" s="2" t="s">
        <v>182</v>
      </c>
      <c r="B3458" s="2" t="n">
        <v>21183</v>
      </c>
      <c r="C3458" s="3" t="n">
        <v>44191</v>
      </c>
      <c r="D3458" s="2" t="s">
        <v>12</v>
      </c>
      <c r="E3458" s="2" t="s">
        <v>2</v>
      </c>
      <c r="F3458" s="2" t="n">
        <v>0</v>
      </c>
      <c r="G3458" s="2" t="s">
        <v>3</v>
      </c>
    </row>
    <row r="3459" customFormat="false" ht="12.8" hidden="false" customHeight="false" outlineLevel="0" collapsed="false">
      <c r="A3459" s="2" t="s">
        <v>194</v>
      </c>
      <c r="B3459" s="2" t="n">
        <v>21400</v>
      </c>
      <c r="C3459" s="3" t="n">
        <v>44192</v>
      </c>
      <c r="D3459" s="2" t="s">
        <v>1157</v>
      </c>
      <c r="E3459" s="2" t="s">
        <v>2</v>
      </c>
      <c r="F3459" s="2" t="n">
        <v>1</v>
      </c>
      <c r="G3459" s="2" t="s">
        <v>211</v>
      </c>
    </row>
    <row r="3460" customFormat="false" ht="12.8" hidden="false" customHeight="false" outlineLevel="0" collapsed="false">
      <c r="A3460" s="2" t="s">
        <v>110</v>
      </c>
      <c r="B3460" s="2" t="n">
        <v>259546</v>
      </c>
      <c r="C3460" s="3" t="n">
        <v>44195</v>
      </c>
      <c r="D3460" s="2" t="s">
        <v>2197</v>
      </c>
      <c r="E3460" s="2" t="s">
        <v>8</v>
      </c>
      <c r="F3460" s="2" t="n">
        <v>1</v>
      </c>
      <c r="G3460" s="2" t="s">
        <v>211</v>
      </c>
    </row>
    <row r="3462" customFormat="false" ht="12.8" hidden="false" customHeight="false" outlineLevel="0" collapsed="false">
      <c r="A3462" s="2" t="s">
        <v>130</v>
      </c>
      <c r="B3462" s="2" t="n">
        <v>2153</v>
      </c>
      <c r="C3462" s="8" t="n">
        <v>44199</v>
      </c>
      <c r="D3462" s="2" t="s">
        <v>131</v>
      </c>
      <c r="E3462" s="2" t="s">
        <v>8</v>
      </c>
      <c r="F3462" s="2" t="n">
        <v>0</v>
      </c>
      <c r="G3462" s="2" t="s">
        <v>3</v>
      </c>
    </row>
    <row r="3463" customFormat="false" ht="12.8" hidden="false" customHeight="false" outlineLevel="0" collapsed="false">
      <c r="A3463" s="2" t="s">
        <v>194</v>
      </c>
      <c r="B3463" s="2" t="n">
        <v>2646</v>
      </c>
      <c r="C3463" s="8" t="n">
        <v>44200</v>
      </c>
      <c r="D3463" s="2" t="s">
        <v>195</v>
      </c>
      <c r="E3463" s="2" t="s">
        <v>2</v>
      </c>
      <c r="F3463" s="2" t="n">
        <v>0</v>
      </c>
      <c r="G3463" s="2" t="s">
        <v>3</v>
      </c>
    </row>
    <row r="3464" customFormat="false" ht="12.8" hidden="false" customHeight="false" outlineLevel="0" collapsed="false">
      <c r="A3464" s="2" t="s">
        <v>160</v>
      </c>
      <c r="B3464" s="2" t="n">
        <v>1690</v>
      </c>
      <c r="C3464" s="8" t="n">
        <v>44212</v>
      </c>
      <c r="D3464" s="2" t="s">
        <v>161</v>
      </c>
      <c r="E3464" s="2" t="s">
        <v>2</v>
      </c>
      <c r="F3464" s="2" t="n">
        <v>0</v>
      </c>
      <c r="G3464" s="2" t="s">
        <v>3</v>
      </c>
    </row>
    <row r="3465" customFormat="false" ht="12.8" hidden="false" customHeight="false" outlineLevel="0" collapsed="false">
      <c r="A3465" s="2" t="s">
        <v>151</v>
      </c>
      <c r="B3465" s="2" t="n">
        <v>1</v>
      </c>
      <c r="C3465" s="8" t="n">
        <v>44215</v>
      </c>
      <c r="D3465" s="2" t="s">
        <v>304</v>
      </c>
      <c r="E3465" s="2" t="s">
        <v>8</v>
      </c>
      <c r="F3465" s="2" t="s">
        <v>83</v>
      </c>
      <c r="G3465" s="2" t="s">
        <v>83</v>
      </c>
    </row>
    <row r="3466" customFormat="false" ht="12.8" hidden="false" customHeight="false" outlineLevel="0" collapsed="false">
      <c r="A3466" s="2" t="s">
        <v>0</v>
      </c>
      <c r="B3466" s="2" t="n">
        <v>1418</v>
      </c>
      <c r="C3466" s="8" t="n">
        <v>44229</v>
      </c>
      <c r="D3466" s="2" t="s">
        <v>1</v>
      </c>
      <c r="E3466" s="2" t="s">
        <v>2</v>
      </c>
      <c r="F3466" s="2" t="n">
        <v>0</v>
      </c>
      <c r="G3466" s="2" t="s">
        <v>3</v>
      </c>
    </row>
    <row r="3467" customFormat="false" ht="12.8" hidden="false" customHeight="false" outlineLevel="0" collapsed="false">
      <c r="A3467" s="2" t="s">
        <v>182</v>
      </c>
      <c r="B3467" s="2" t="n">
        <v>3301</v>
      </c>
      <c r="C3467" s="8" t="n">
        <v>44231</v>
      </c>
      <c r="D3467" s="2" t="s">
        <v>13</v>
      </c>
      <c r="E3467" s="2" t="s">
        <v>2</v>
      </c>
      <c r="F3467" s="2" t="n">
        <v>0</v>
      </c>
      <c r="G3467" s="2" t="s">
        <v>3</v>
      </c>
    </row>
    <row r="3468" customFormat="false" ht="12.8" hidden="false" customHeight="false" outlineLevel="0" collapsed="false">
      <c r="A3468" s="2" t="s">
        <v>130</v>
      </c>
      <c r="B3468" s="2" t="n">
        <v>3958</v>
      </c>
      <c r="C3468" s="8" t="n">
        <v>44232</v>
      </c>
      <c r="D3468" s="2" t="s">
        <v>132</v>
      </c>
      <c r="E3468" s="2" t="s">
        <v>2</v>
      </c>
      <c r="F3468" s="2" t="n">
        <v>0</v>
      </c>
      <c r="G3468" s="2" t="s">
        <v>3</v>
      </c>
    </row>
    <row r="3469" customFormat="false" ht="12.8" hidden="false" customHeight="false" outlineLevel="0" collapsed="false">
      <c r="A3469" s="2" t="s">
        <v>0</v>
      </c>
      <c r="B3469" s="2" t="n">
        <v>4304</v>
      </c>
      <c r="C3469" s="8" t="n">
        <v>44232</v>
      </c>
      <c r="D3469" s="2" t="s">
        <v>4</v>
      </c>
      <c r="E3469" s="2" t="s">
        <v>2</v>
      </c>
      <c r="F3469" s="2" t="n">
        <v>0</v>
      </c>
      <c r="G3469" s="2" t="s">
        <v>3</v>
      </c>
    </row>
    <row r="3470" customFormat="false" ht="12.8" hidden="false" customHeight="false" outlineLevel="0" collapsed="false">
      <c r="A3470" s="2" t="s">
        <v>194</v>
      </c>
      <c r="B3470" s="2" t="n">
        <v>7415</v>
      </c>
      <c r="C3470" s="8" t="n">
        <v>44236</v>
      </c>
      <c r="D3470" s="2" t="s">
        <v>13</v>
      </c>
      <c r="E3470" s="2" t="s">
        <v>2</v>
      </c>
      <c r="F3470" s="2" t="n">
        <v>0</v>
      </c>
      <c r="G3470" s="2" t="s">
        <v>3</v>
      </c>
    </row>
    <row r="3471" customFormat="false" ht="12.8" hidden="false" customHeight="false" outlineLevel="0" collapsed="false">
      <c r="A3471" s="2" t="s">
        <v>194</v>
      </c>
      <c r="B3471" s="2" t="n">
        <v>12940</v>
      </c>
      <c r="C3471" s="8" t="n">
        <v>44242</v>
      </c>
      <c r="D3471" s="2" t="s">
        <v>316</v>
      </c>
      <c r="E3471" s="2" t="s">
        <v>8</v>
      </c>
      <c r="F3471" s="2" t="n">
        <v>1</v>
      </c>
      <c r="G3471" s="2" t="s">
        <v>317</v>
      </c>
    </row>
    <row r="3472" customFormat="false" ht="12.8" hidden="false" customHeight="false" outlineLevel="0" collapsed="false">
      <c r="A3472" s="2" t="s">
        <v>79</v>
      </c>
      <c r="B3472" s="2" t="n">
        <v>15591</v>
      </c>
      <c r="C3472" s="8" t="n">
        <v>44245</v>
      </c>
      <c r="D3472" s="2" t="s">
        <v>13</v>
      </c>
      <c r="E3472" s="2" t="s">
        <v>2</v>
      </c>
      <c r="F3472" s="2" t="n">
        <v>0</v>
      </c>
      <c r="G3472" s="2" t="s">
        <v>3</v>
      </c>
    </row>
    <row r="3473" customFormat="false" ht="12.8" hidden="false" customHeight="false" outlineLevel="0" collapsed="false">
      <c r="A3473" s="2" t="s">
        <v>0</v>
      </c>
      <c r="B3473" s="2" t="n">
        <v>17274</v>
      </c>
      <c r="C3473" s="8" t="n">
        <v>44247</v>
      </c>
      <c r="D3473" s="2" t="s">
        <v>5</v>
      </c>
      <c r="E3473" s="2" t="s">
        <v>2</v>
      </c>
      <c r="F3473" s="2" t="n">
        <v>0</v>
      </c>
      <c r="G3473" s="2" t="s">
        <v>3</v>
      </c>
    </row>
    <row r="3474" customFormat="false" ht="12.8" hidden="false" customHeight="false" outlineLevel="0" collapsed="false">
      <c r="A3474" s="2" t="s">
        <v>130</v>
      </c>
      <c r="B3474" s="2" t="n">
        <v>11828</v>
      </c>
      <c r="C3474" s="8" t="n">
        <v>44269</v>
      </c>
      <c r="E3474" s="2" t="s">
        <v>8</v>
      </c>
      <c r="F3474" s="2" t="n">
        <v>1</v>
      </c>
      <c r="G3474" s="2" t="s">
        <v>250</v>
      </c>
    </row>
    <row r="3475" customFormat="false" ht="12.8" hidden="false" customHeight="false" outlineLevel="0" collapsed="false">
      <c r="A3475" s="2" t="s">
        <v>160</v>
      </c>
      <c r="B3475" s="2" t="n">
        <v>12307</v>
      </c>
      <c r="C3475" s="8" t="n">
        <v>44269</v>
      </c>
      <c r="D3475" s="2" t="s">
        <v>162</v>
      </c>
      <c r="E3475" s="2" t="s">
        <v>2</v>
      </c>
      <c r="F3475" s="2" t="n">
        <v>0</v>
      </c>
      <c r="G3475" s="2" t="s">
        <v>3</v>
      </c>
    </row>
    <row r="3476" customFormat="false" ht="12.8" hidden="false" customHeight="false" outlineLevel="0" collapsed="false">
      <c r="A3476" s="2" t="s">
        <v>79</v>
      </c>
      <c r="B3476" s="2" t="n">
        <v>13204</v>
      </c>
      <c r="C3476" s="8" t="n">
        <v>44271</v>
      </c>
      <c r="D3476" s="2" t="s">
        <v>80</v>
      </c>
      <c r="E3476" s="2" t="s">
        <v>2</v>
      </c>
      <c r="F3476" s="2" t="n">
        <v>0</v>
      </c>
      <c r="G3476" s="2" t="s">
        <v>3</v>
      </c>
    </row>
    <row r="3477" customFormat="false" ht="12.8" hidden="false" customHeight="false" outlineLevel="0" collapsed="false">
      <c r="A3477" s="2" t="s">
        <v>130</v>
      </c>
      <c r="B3477" s="2" t="n">
        <v>15364</v>
      </c>
      <c r="C3477" s="8" t="n">
        <v>44277</v>
      </c>
      <c r="D3477" s="2" t="s">
        <v>131</v>
      </c>
      <c r="E3477" s="2" t="s">
        <v>2</v>
      </c>
      <c r="F3477" s="2" t="n">
        <v>1</v>
      </c>
      <c r="G3477" s="2" t="s">
        <v>251</v>
      </c>
    </row>
    <row r="3478" customFormat="false" ht="12.8" hidden="false" customHeight="false" outlineLevel="0" collapsed="false">
      <c r="A3478" s="2" t="s">
        <v>79</v>
      </c>
      <c r="B3478" s="2" t="n">
        <v>18630</v>
      </c>
      <c r="C3478" s="8" t="n">
        <v>44277</v>
      </c>
      <c r="D3478" s="2" t="s">
        <v>45</v>
      </c>
      <c r="E3478" s="2" t="s">
        <v>2</v>
      </c>
      <c r="F3478" s="2" t="n">
        <v>0</v>
      </c>
      <c r="G3478" s="2" t="s">
        <v>3</v>
      </c>
    </row>
    <row r="3479" customFormat="false" ht="12.8" hidden="false" customHeight="false" outlineLevel="0" collapsed="false">
      <c r="A3479" s="2" t="s">
        <v>79</v>
      </c>
      <c r="B3479" s="2" t="n">
        <v>19706</v>
      </c>
      <c r="C3479" s="8" t="n">
        <v>44279</v>
      </c>
      <c r="D3479" s="2" t="s">
        <v>223</v>
      </c>
      <c r="E3479" s="2" t="s">
        <v>8</v>
      </c>
      <c r="F3479" s="2" t="n">
        <v>1</v>
      </c>
      <c r="G3479" s="2" t="s">
        <v>224</v>
      </c>
    </row>
    <row r="3480" customFormat="false" ht="12.8" hidden="false" customHeight="false" outlineLevel="0" collapsed="false">
      <c r="A3480" s="2" t="s">
        <v>130</v>
      </c>
      <c r="B3480" s="2" t="n">
        <v>21050</v>
      </c>
      <c r="C3480" s="8" t="n">
        <v>44280</v>
      </c>
      <c r="D3480" s="2" t="s">
        <v>133</v>
      </c>
      <c r="E3480" s="2" t="s">
        <v>2</v>
      </c>
      <c r="F3480" s="2" t="n">
        <v>0</v>
      </c>
      <c r="G3480" s="2" t="s">
        <v>3</v>
      </c>
    </row>
    <row r="3481" customFormat="false" ht="12.8" hidden="false" customHeight="false" outlineLevel="0" collapsed="false">
      <c r="A3481" s="2" t="s">
        <v>0</v>
      </c>
      <c r="B3481" s="2" t="n">
        <v>21390</v>
      </c>
      <c r="C3481" s="8" t="n">
        <v>44280</v>
      </c>
      <c r="D3481" s="2" t="s">
        <v>6</v>
      </c>
      <c r="E3481" s="2" t="s">
        <v>2</v>
      </c>
      <c r="F3481" s="2" t="n">
        <v>0</v>
      </c>
      <c r="G3481" s="2" t="s">
        <v>3</v>
      </c>
    </row>
    <row r="3482" customFormat="false" ht="12.8" hidden="false" customHeight="false" outlineLevel="0" collapsed="false">
      <c r="A3482" s="2" t="s">
        <v>79</v>
      </c>
      <c r="B3482" s="2" t="n">
        <v>3022</v>
      </c>
      <c r="C3482" s="2" t="s">
        <v>81</v>
      </c>
      <c r="D3482" s="2" t="s">
        <v>82</v>
      </c>
      <c r="E3482" s="2" t="s">
        <v>2</v>
      </c>
      <c r="F3482" s="2" t="n">
        <v>0</v>
      </c>
      <c r="G3482" s="2" t="s">
        <v>3</v>
      </c>
    </row>
    <row r="3483" customFormat="false" ht="12.8" hidden="false" customHeight="false" outlineLevel="0" collapsed="false">
      <c r="A3483" s="2" t="s">
        <v>112</v>
      </c>
      <c r="B3483" s="2" t="n">
        <v>23919</v>
      </c>
      <c r="C3483" s="8" t="n">
        <v>44283</v>
      </c>
      <c r="D3483" s="2" t="s">
        <v>113</v>
      </c>
      <c r="E3483" s="2" t="s">
        <v>2</v>
      </c>
      <c r="F3483" s="2" t="n">
        <v>0</v>
      </c>
      <c r="G3483" s="2" t="s">
        <v>3</v>
      </c>
    </row>
    <row r="3484" customFormat="false" ht="12.8" hidden="false" customHeight="false" outlineLevel="0" collapsed="false">
      <c r="A3484" s="2" t="s">
        <v>79</v>
      </c>
      <c r="B3484" s="2" t="n">
        <v>23256</v>
      </c>
      <c r="C3484" s="8" t="n">
        <v>44284</v>
      </c>
      <c r="D3484" s="2" t="s">
        <v>36</v>
      </c>
      <c r="E3484" s="2" t="s">
        <v>2</v>
      </c>
      <c r="F3484" s="2" t="n">
        <v>0</v>
      </c>
      <c r="G3484" s="2" t="s">
        <v>3</v>
      </c>
    </row>
    <row r="3485" customFormat="false" ht="12.8" hidden="false" customHeight="false" outlineLevel="0" collapsed="false">
      <c r="A3485" s="2" t="s">
        <v>79</v>
      </c>
      <c r="B3485" s="2" t="n">
        <v>21832</v>
      </c>
      <c r="C3485" s="8" t="n">
        <v>44284</v>
      </c>
      <c r="D3485" s="2" t="s">
        <v>225</v>
      </c>
      <c r="E3485" s="2" t="s">
        <v>8</v>
      </c>
      <c r="F3485" s="2" t="n">
        <v>1</v>
      </c>
      <c r="G3485" s="2" t="s">
        <v>226</v>
      </c>
    </row>
    <row r="3486" customFormat="false" ht="12.8" hidden="false" customHeight="false" outlineLevel="0" collapsed="false">
      <c r="A3486" s="2" t="s">
        <v>194</v>
      </c>
      <c r="B3486" s="2" t="n">
        <v>24718</v>
      </c>
      <c r="C3486" s="8" t="n">
        <v>44285</v>
      </c>
      <c r="D3486" s="2" t="s">
        <v>196</v>
      </c>
      <c r="E3486" s="2" t="s">
        <v>2</v>
      </c>
      <c r="F3486" s="2" t="n">
        <v>0</v>
      </c>
      <c r="G3486" s="2" t="s">
        <v>3</v>
      </c>
    </row>
    <row r="3487" customFormat="false" ht="12.8" hidden="false" customHeight="false" outlineLevel="0" collapsed="false">
      <c r="A3487" s="2" t="s">
        <v>160</v>
      </c>
      <c r="B3487" s="2" t="n">
        <v>24767</v>
      </c>
      <c r="C3487" s="8" t="n">
        <v>44284</v>
      </c>
      <c r="D3487" s="2" t="s">
        <v>163</v>
      </c>
      <c r="E3487" s="2" t="s">
        <v>2</v>
      </c>
      <c r="F3487" s="2" t="n">
        <v>0</v>
      </c>
      <c r="G3487" s="2" t="s">
        <v>3</v>
      </c>
    </row>
    <row r="3488" customFormat="false" ht="12.8" hidden="false" customHeight="false" outlineLevel="0" collapsed="false">
      <c r="A3488" s="2" t="s">
        <v>110</v>
      </c>
      <c r="B3488" s="2" t="n">
        <v>242976</v>
      </c>
      <c r="C3488" s="8" t="n">
        <v>44286</v>
      </c>
      <c r="D3488" s="2" t="s">
        <v>111</v>
      </c>
      <c r="E3488" s="2" t="s">
        <v>2</v>
      </c>
      <c r="F3488" s="2" t="n">
        <v>0</v>
      </c>
      <c r="G3488" s="2" t="s">
        <v>3</v>
      </c>
    </row>
    <row r="3489" customFormat="false" ht="12.8" hidden="false" customHeight="false" outlineLevel="0" collapsed="false">
      <c r="A3489" s="2" t="s">
        <v>160</v>
      </c>
      <c r="B3489" s="2" t="n">
        <v>21500</v>
      </c>
      <c r="C3489" s="8" t="n">
        <v>44297</v>
      </c>
      <c r="D3489" s="2" t="s">
        <v>362</v>
      </c>
      <c r="E3489" s="2" t="s">
        <v>8</v>
      </c>
      <c r="F3489" s="2" t="n">
        <v>2</v>
      </c>
      <c r="G3489" s="2" t="s">
        <v>206</v>
      </c>
    </row>
    <row r="3490" customFormat="false" ht="12.8" hidden="false" customHeight="false" outlineLevel="0" collapsed="false">
      <c r="A3490" s="2" t="s">
        <v>130</v>
      </c>
      <c r="B3490" s="2" t="n">
        <v>10050</v>
      </c>
      <c r="C3490" s="8" t="n">
        <v>44298</v>
      </c>
      <c r="D3490" s="2" t="s">
        <v>109</v>
      </c>
      <c r="E3490" s="2" t="s">
        <v>8</v>
      </c>
      <c r="F3490" s="2" t="n">
        <v>0</v>
      </c>
      <c r="G3490" s="2" t="s">
        <v>3</v>
      </c>
    </row>
    <row r="3491" customFormat="false" ht="12.8" hidden="false" customHeight="false" outlineLevel="0" collapsed="false">
      <c r="A3491" s="2" t="s">
        <v>130</v>
      </c>
      <c r="B3491" s="2" t="n">
        <v>12481</v>
      </c>
      <c r="C3491" s="8" t="n">
        <v>44301</v>
      </c>
      <c r="D3491" s="2" t="s">
        <v>7</v>
      </c>
      <c r="E3491" s="2" t="s">
        <v>8</v>
      </c>
      <c r="F3491" s="2" t="n">
        <v>0</v>
      </c>
      <c r="G3491" s="2" t="s">
        <v>3</v>
      </c>
    </row>
    <row r="3492" customFormat="false" ht="12.8" hidden="false" customHeight="false" outlineLevel="0" collapsed="false">
      <c r="A3492" s="2" t="s">
        <v>180</v>
      </c>
      <c r="C3492" s="8" t="n">
        <v>44307</v>
      </c>
      <c r="D3492" s="2" t="s">
        <v>13</v>
      </c>
      <c r="E3492" s="2" t="s">
        <v>166</v>
      </c>
      <c r="F3492" s="2" t="n">
        <v>0</v>
      </c>
      <c r="G3492" s="2" t="s">
        <v>3</v>
      </c>
    </row>
    <row r="3493" customFormat="false" ht="12.8" hidden="false" customHeight="false" outlineLevel="0" collapsed="false">
      <c r="A3493" s="2" t="s">
        <v>151</v>
      </c>
      <c r="C3493" s="8" t="n">
        <v>44307</v>
      </c>
      <c r="D3493" s="2" t="s">
        <v>340</v>
      </c>
      <c r="E3493" s="2" t="s">
        <v>8</v>
      </c>
      <c r="F3493" s="2" t="n">
        <v>2</v>
      </c>
      <c r="G3493" s="2" t="s">
        <v>238</v>
      </c>
    </row>
    <row r="3494" customFormat="false" ht="12.8" hidden="false" customHeight="false" outlineLevel="0" collapsed="false">
      <c r="A3494" s="2" t="s">
        <v>151</v>
      </c>
      <c r="B3494" s="2" t="n">
        <v>18261</v>
      </c>
      <c r="C3494" s="8" t="n">
        <v>44308</v>
      </c>
      <c r="D3494" s="2" t="s">
        <v>25</v>
      </c>
      <c r="E3494" s="2" t="s">
        <v>2</v>
      </c>
      <c r="F3494" s="2" t="n">
        <v>2</v>
      </c>
      <c r="G3494" s="2" t="s">
        <v>254</v>
      </c>
    </row>
    <row r="3495" customFormat="false" ht="12.8" hidden="false" customHeight="false" outlineLevel="0" collapsed="false">
      <c r="A3495" s="2" t="s">
        <v>0</v>
      </c>
      <c r="B3495" s="2" t="n">
        <v>21625</v>
      </c>
      <c r="C3495" s="8" t="n">
        <v>44311</v>
      </c>
      <c r="D3495" s="2" t="s">
        <v>7</v>
      </c>
      <c r="E3495" s="2" t="s">
        <v>8</v>
      </c>
      <c r="F3495" s="2" t="n">
        <v>0</v>
      </c>
      <c r="G3495" s="2" t="s">
        <v>3</v>
      </c>
    </row>
    <row r="3496" customFormat="false" ht="12.8" hidden="false" customHeight="false" outlineLevel="0" collapsed="false">
      <c r="A3496" s="2" t="s">
        <v>180</v>
      </c>
      <c r="C3496" s="8" t="n">
        <v>44313</v>
      </c>
      <c r="D3496" s="2" t="s">
        <v>181</v>
      </c>
      <c r="E3496" s="2" t="s">
        <v>166</v>
      </c>
      <c r="F3496" s="2" t="n">
        <v>0</v>
      </c>
      <c r="G3496" s="2" t="s">
        <v>3</v>
      </c>
    </row>
    <row r="3497" customFormat="false" ht="12.8" hidden="false" customHeight="false" outlineLevel="0" collapsed="false">
      <c r="A3497" s="2" t="s">
        <v>182</v>
      </c>
      <c r="B3497" s="2" t="n">
        <v>23490</v>
      </c>
      <c r="C3497" s="8" t="n">
        <v>44313</v>
      </c>
      <c r="D3497" s="2" t="s">
        <v>225</v>
      </c>
      <c r="E3497" s="2" t="s">
        <v>8</v>
      </c>
      <c r="F3497" s="2" t="n">
        <v>1</v>
      </c>
      <c r="G3497" s="2" t="s">
        <v>268</v>
      </c>
    </row>
    <row r="3498" customFormat="false" ht="12.8" hidden="false" customHeight="false" outlineLevel="0" collapsed="false">
      <c r="A3498" s="2" t="s">
        <v>79</v>
      </c>
      <c r="B3498" s="2" t="n">
        <v>3356</v>
      </c>
      <c r="C3498" s="8" t="n">
        <v>44320</v>
      </c>
      <c r="D3498" s="2" t="s">
        <v>21</v>
      </c>
      <c r="E3498" s="2" t="s">
        <v>2</v>
      </c>
      <c r="F3498" s="2" t="n">
        <v>0</v>
      </c>
      <c r="G3498" s="2" t="s">
        <v>3</v>
      </c>
    </row>
    <row r="3499" customFormat="false" ht="12.8" hidden="false" customHeight="false" outlineLevel="0" collapsed="false">
      <c r="A3499" s="2" t="s">
        <v>130</v>
      </c>
      <c r="B3499" s="2" t="n">
        <v>5625</v>
      </c>
      <c r="C3499" s="8" t="n">
        <v>44323</v>
      </c>
      <c r="D3499" s="2" t="s">
        <v>225</v>
      </c>
      <c r="E3499" s="2" t="s">
        <v>8</v>
      </c>
      <c r="F3499" s="2" t="n">
        <v>1</v>
      </c>
      <c r="G3499" s="2" t="s">
        <v>252</v>
      </c>
    </row>
    <row r="3500" customFormat="false" ht="12.8" hidden="false" customHeight="false" outlineLevel="0" collapsed="false">
      <c r="A3500" s="2" t="s">
        <v>151</v>
      </c>
      <c r="B3500" s="2" t="n">
        <v>6762</v>
      </c>
      <c r="C3500" s="8" t="n">
        <v>44324</v>
      </c>
      <c r="D3500" s="2" t="s">
        <v>152</v>
      </c>
      <c r="E3500" s="2" t="s">
        <v>2</v>
      </c>
      <c r="F3500" s="2" t="n">
        <v>0</v>
      </c>
      <c r="G3500" s="2" t="s">
        <v>3</v>
      </c>
    </row>
    <row r="3501" customFormat="false" ht="12.8" hidden="false" customHeight="false" outlineLevel="0" collapsed="false">
      <c r="A3501" s="2" t="s">
        <v>130</v>
      </c>
      <c r="B3501" s="2" t="n">
        <v>6976</v>
      </c>
      <c r="C3501" s="8" t="n">
        <v>44325</v>
      </c>
      <c r="D3501" s="2" t="s">
        <v>111</v>
      </c>
      <c r="E3501" s="2" t="s">
        <v>2</v>
      </c>
      <c r="F3501" s="2" t="n">
        <v>0</v>
      </c>
      <c r="G3501" s="2" t="s">
        <v>3</v>
      </c>
    </row>
    <row r="3502" customFormat="false" ht="12.8" hidden="false" customHeight="false" outlineLevel="0" collapsed="false">
      <c r="A3502" s="2" t="s">
        <v>79</v>
      </c>
      <c r="B3502" s="2" t="n">
        <v>6837</v>
      </c>
      <c r="C3502" s="8" t="n">
        <v>44325</v>
      </c>
      <c r="D3502" s="2" t="s">
        <v>83</v>
      </c>
      <c r="E3502" s="2" t="s">
        <v>8</v>
      </c>
      <c r="F3502" s="2" t="n">
        <v>0</v>
      </c>
      <c r="G3502" s="2" t="s">
        <v>3</v>
      </c>
    </row>
    <row r="3503" customFormat="false" ht="12.8" hidden="false" customHeight="false" outlineLevel="0" collapsed="false">
      <c r="A3503" s="2" t="s">
        <v>130</v>
      </c>
      <c r="C3503" s="8" t="n">
        <v>44330</v>
      </c>
      <c r="D3503" s="2" t="s">
        <v>7</v>
      </c>
      <c r="E3503" s="2" t="s">
        <v>8</v>
      </c>
      <c r="F3503" s="2" t="n">
        <v>1</v>
      </c>
      <c r="G3503" s="2" t="s">
        <v>242</v>
      </c>
    </row>
    <row r="3504" customFormat="false" ht="12.8" hidden="false" customHeight="false" outlineLevel="0" collapsed="false">
      <c r="A3504" s="2" t="s">
        <v>112</v>
      </c>
      <c r="B3504" s="2" t="n">
        <v>11668</v>
      </c>
      <c r="C3504" s="8" t="n">
        <v>44330</v>
      </c>
      <c r="D3504" s="2" t="s">
        <v>114</v>
      </c>
      <c r="E3504" s="2" t="s">
        <v>2</v>
      </c>
      <c r="F3504" s="2" t="n">
        <v>0</v>
      </c>
      <c r="G3504" s="2" t="s">
        <v>3</v>
      </c>
    </row>
    <row r="3505" customFormat="false" ht="12.8" hidden="false" customHeight="false" outlineLevel="0" collapsed="false">
      <c r="A3505" s="2" t="s">
        <v>79</v>
      </c>
      <c r="B3505" s="2" t="n">
        <v>11756</v>
      </c>
      <c r="C3505" s="8" t="n">
        <v>44330</v>
      </c>
      <c r="D3505" s="2" t="s">
        <v>84</v>
      </c>
      <c r="E3505" s="2" t="s">
        <v>2</v>
      </c>
      <c r="F3505" s="2" t="n">
        <v>0</v>
      </c>
      <c r="G3505" s="2" t="s">
        <v>3</v>
      </c>
    </row>
    <row r="3506" customFormat="false" ht="12.8" hidden="false" customHeight="false" outlineLevel="0" collapsed="false">
      <c r="A3506" s="2" t="s">
        <v>151</v>
      </c>
      <c r="B3506" s="2" t="n">
        <v>12023</v>
      </c>
      <c r="C3506" s="8" t="n">
        <v>44330</v>
      </c>
      <c r="D3506" s="2" t="s">
        <v>142</v>
      </c>
      <c r="E3506" s="2" t="s">
        <v>2</v>
      </c>
      <c r="F3506" s="2" t="n">
        <v>0</v>
      </c>
      <c r="G3506" s="2" t="s">
        <v>3</v>
      </c>
    </row>
    <row r="3507" customFormat="false" ht="12.8" hidden="false" customHeight="false" outlineLevel="0" collapsed="false">
      <c r="A3507" s="2" t="s">
        <v>0</v>
      </c>
      <c r="B3507" s="2" t="n">
        <v>12854</v>
      </c>
      <c r="C3507" s="8" t="n">
        <v>44331</v>
      </c>
      <c r="D3507" s="2" t="s">
        <v>9</v>
      </c>
      <c r="E3507" s="2" t="s">
        <v>2</v>
      </c>
      <c r="F3507" s="2" t="n">
        <v>0</v>
      </c>
      <c r="G3507" s="2" t="s">
        <v>3</v>
      </c>
    </row>
    <row r="3508" customFormat="false" ht="12.8" hidden="false" customHeight="false" outlineLevel="0" collapsed="false">
      <c r="A3508" s="2" t="s">
        <v>79</v>
      </c>
      <c r="B3508" s="2" t="n">
        <v>13397</v>
      </c>
      <c r="C3508" s="8" t="n">
        <v>44332</v>
      </c>
      <c r="D3508" s="2" t="s">
        <v>227</v>
      </c>
      <c r="E3508" s="2" t="s">
        <v>8</v>
      </c>
      <c r="F3508" s="2" t="n">
        <v>1</v>
      </c>
      <c r="G3508" s="2" t="s">
        <v>228</v>
      </c>
    </row>
    <row r="3509" customFormat="false" ht="12.8" hidden="false" customHeight="false" outlineLevel="0" collapsed="false">
      <c r="A3509" s="2" t="s">
        <v>180</v>
      </c>
      <c r="C3509" s="8" t="n">
        <v>44333</v>
      </c>
      <c r="D3509" s="2" t="s">
        <v>22</v>
      </c>
      <c r="E3509" s="2" t="s">
        <v>166</v>
      </c>
      <c r="F3509" s="2" t="n">
        <v>0</v>
      </c>
      <c r="G3509" s="2" t="s">
        <v>3</v>
      </c>
    </row>
    <row r="3510" customFormat="false" ht="12.8" hidden="false" customHeight="false" outlineLevel="0" collapsed="false">
      <c r="A3510" s="2" t="s">
        <v>79</v>
      </c>
      <c r="B3510" s="2" t="n">
        <v>14565</v>
      </c>
      <c r="C3510" s="8" t="n">
        <v>44334</v>
      </c>
      <c r="E3510" s="2" t="s">
        <v>2</v>
      </c>
      <c r="F3510" s="2" t="n">
        <v>0</v>
      </c>
      <c r="G3510" s="2" t="s">
        <v>3</v>
      </c>
    </row>
    <row r="3511" customFormat="false" ht="12.8" hidden="false" customHeight="false" outlineLevel="0" collapsed="false">
      <c r="A3511" s="2" t="s">
        <v>182</v>
      </c>
      <c r="B3511" s="2" t="n">
        <v>15106</v>
      </c>
      <c r="C3511" s="8" t="n">
        <v>44334</v>
      </c>
      <c r="D3511" s="2" t="s">
        <v>12</v>
      </c>
      <c r="E3511" s="2" t="s">
        <v>2</v>
      </c>
      <c r="F3511" s="2" t="n">
        <v>0</v>
      </c>
      <c r="G3511" s="2" t="s">
        <v>3</v>
      </c>
    </row>
    <row r="3512" customFormat="false" ht="12.8" hidden="false" customHeight="false" outlineLevel="0" collapsed="false">
      <c r="A3512" s="2" t="s">
        <v>182</v>
      </c>
      <c r="B3512" s="2" t="n">
        <v>15131</v>
      </c>
      <c r="C3512" s="8" t="n">
        <v>44334</v>
      </c>
      <c r="D3512" s="2" t="s">
        <v>83</v>
      </c>
      <c r="E3512" s="2" t="s">
        <v>2</v>
      </c>
      <c r="F3512" s="2" t="n">
        <v>0</v>
      </c>
      <c r="G3512" s="2" t="s">
        <v>3</v>
      </c>
    </row>
    <row r="3513" customFormat="false" ht="12.8" hidden="false" customHeight="false" outlineLevel="0" collapsed="false">
      <c r="A3513" s="2" t="s">
        <v>182</v>
      </c>
      <c r="B3513" s="2" t="n">
        <v>15138</v>
      </c>
      <c r="C3513" s="8" t="n">
        <v>44334</v>
      </c>
      <c r="D3513" s="2" t="s">
        <v>21</v>
      </c>
      <c r="E3513" s="2" t="s">
        <v>2</v>
      </c>
      <c r="F3513" s="2" t="n">
        <v>0</v>
      </c>
      <c r="G3513" s="2" t="s">
        <v>3</v>
      </c>
    </row>
    <row r="3514" customFormat="false" ht="12.8" hidden="false" customHeight="false" outlineLevel="0" collapsed="false">
      <c r="A3514" s="2" t="s">
        <v>79</v>
      </c>
      <c r="B3514" s="2" t="n">
        <v>15068</v>
      </c>
      <c r="C3514" s="8" t="n">
        <v>44334</v>
      </c>
      <c r="D3514" s="2" t="s">
        <v>21</v>
      </c>
      <c r="E3514" s="2" t="s">
        <v>2</v>
      </c>
      <c r="F3514" s="2" t="n">
        <v>0</v>
      </c>
      <c r="G3514" s="2" t="s">
        <v>3</v>
      </c>
    </row>
    <row r="3515" customFormat="false" ht="12.8" hidden="false" customHeight="false" outlineLevel="0" collapsed="false">
      <c r="A3515" s="2" t="s">
        <v>194</v>
      </c>
      <c r="B3515" s="2" t="n">
        <v>15221</v>
      </c>
      <c r="C3515" s="8" t="n">
        <v>44334</v>
      </c>
      <c r="D3515" s="2" t="s">
        <v>21</v>
      </c>
      <c r="E3515" s="2" t="s">
        <v>2</v>
      </c>
      <c r="F3515" s="2" t="n">
        <v>0</v>
      </c>
      <c r="G3515" s="2" t="s">
        <v>3</v>
      </c>
    </row>
    <row r="3516" customFormat="false" ht="12.8" hidden="false" customHeight="false" outlineLevel="0" collapsed="false">
      <c r="A3516" s="2" t="s">
        <v>0</v>
      </c>
      <c r="B3516" s="2" t="n">
        <v>16295</v>
      </c>
      <c r="C3516" s="8" t="n">
        <v>44336</v>
      </c>
      <c r="D3516" s="2" t="s">
        <v>10</v>
      </c>
      <c r="E3516" s="2" t="s">
        <v>2</v>
      </c>
      <c r="F3516" s="2" t="n">
        <v>0</v>
      </c>
      <c r="G3516" s="2" t="s">
        <v>3</v>
      </c>
    </row>
    <row r="3517" customFormat="false" ht="12.8" hidden="false" customHeight="false" outlineLevel="0" collapsed="false">
      <c r="A3517" s="2" t="s">
        <v>0</v>
      </c>
      <c r="B3517" s="2" t="n">
        <v>16943</v>
      </c>
      <c r="C3517" s="8" t="n">
        <v>44336</v>
      </c>
      <c r="D3517" s="2" t="s">
        <v>11</v>
      </c>
      <c r="E3517" s="2" t="s">
        <v>2</v>
      </c>
      <c r="F3517" s="2" t="n">
        <v>0</v>
      </c>
      <c r="G3517" s="2" t="s">
        <v>3</v>
      </c>
    </row>
    <row r="3518" customFormat="false" ht="12.8" hidden="false" customHeight="false" outlineLevel="0" collapsed="false">
      <c r="A3518" s="2" t="s">
        <v>130</v>
      </c>
      <c r="B3518" s="2" t="n">
        <v>17152</v>
      </c>
      <c r="C3518" s="8" t="n">
        <v>44336</v>
      </c>
      <c r="D3518" s="2" t="s">
        <v>14</v>
      </c>
      <c r="E3518" s="2" t="s">
        <v>2</v>
      </c>
      <c r="F3518" s="2" t="n">
        <v>0</v>
      </c>
      <c r="G3518" s="2" t="s">
        <v>3</v>
      </c>
    </row>
    <row r="3519" customFormat="false" ht="12.8" hidden="false" customHeight="false" outlineLevel="0" collapsed="false">
      <c r="A3519" s="2" t="s">
        <v>182</v>
      </c>
      <c r="B3519" s="2" t="n">
        <v>17858</v>
      </c>
      <c r="C3519" s="8" t="n">
        <v>44337</v>
      </c>
      <c r="D3519" s="2" t="s">
        <v>14</v>
      </c>
      <c r="E3519" s="2" t="s">
        <v>2</v>
      </c>
      <c r="F3519" s="2" t="n">
        <v>0</v>
      </c>
      <c r="G3519" s="2" t="s">
        <v>3</v>
      </c>
    </row>
    <row r="3520" customFormat="false" ht="12.8" hidden="false" customHeight="false" outlineLevel="0" collapsed="false">
      <c r="A3520" s="2" t="s">
        <v>160</v>
      </c>
      <c r="B3520" s="2" t="n">
        <v>18945</v>
      </c>
      <c r="C3520" s="8" t="n">
        <v>44338</v>
      </c>
      <c r="D3520" s="2" t="s">
        <v>164</v>
      </c>
      <c r="E3520" s="2" t="s">
        <v>2</v>
      </c>
      <c r="F3520" s="2" t="n">
        <v>0</v>
      </c>
      <c r="G3520" s="2" t="s">
        <v>3</v>
      </c>
    </row>
    <row r="3521" customFormat="false" ht="12.8" hidden="false" customHeight="false" outlineLevel="0" collapsed="false">
      <c r="A3521" s="2" t="s">
        <v>160</v>
      </c>
      <c r="B3521" s="2" t="n">
        <v>19580</v>
      </c>
      <c r="C3521" s="8" t="n">
        <v>44339</v>
      </c>
      <c r="D3521" s="2" t="s">
        <v>14</v>
      </c>
      <c r="E3521" s="2" t="s">
        <v>2</v>
      </c>
      <c r="F3521" s="2" t="n">
        <v>0</v>
      </c>
      <c r="G3521" s="2" t="s">
        <v>3</v>
      </c>
    </row>
    <row r="3522" customFormat="false" ht="12.8" hidden="false" customHeight="false" outlineLevel="0" collapsed="false">
      <c r="A3522" s="2" t="s">
        <v>160</v>
      </c>
      <c r="B3522" s="2" t="n">
        <v>19655</v>
      </c>
      <c r="C3522" s="8" t="n">
        <v>44339</v>
      </c>
      <c r="D3522" s="2" t="s">
        <v>9</v>
      </c>
      <c r="E3522" s="2" t="s">
        <v>2</v>
      </c>
      <c r="F3522" s="2" t="n">
        <v>0</v>
      </c>
      <c r="G3522" s="2" t="s">
        <v>3</v>
      </c>
    </row>
    <row r="3523" customFormat="false" ht="12.8" hidden="false" customHeight="false" outlineLevel="0" collapsed="false">
      <c r="A3523" s="2" t="s">
        <v>0</v>
      </c>
      <c r="B3523" s="2" t="n">
        <v>19767</v>
      </c>
      <c r="C3523" s="8" t="n">
        <v>44340</v>
      </c>
      <c r="D3523" s="2" t="s">
        <v>12</v>
      </c>
      <c r="E3523" s="2" t="s">
        <v>2</v>
      </c>
      <c r="F3523" s="2" t="n">
        <v>0</v>
      </c>
      <c r="G3523" s="2" t="s">
        <v>3</v>
      </c>
    </row>
    <row r="3524" customFormat="false" ht="12.8" hidden="false" customHeight="false" outlineLevel="0" collapsed="false">
      <c r="A3524" s="2" t="s">
        <v>112</v>
      </c>
      <c r="C3524" s="8" t="n">
        <v>44340</v>
      </c>
      <c r="D3524" s="2" t="s">
        <v>9</v>
      </c>
      <c r="E3524" s="2" t="s">
        <v>2</v>
      </c>
      <c r="F3524" s="2" t="n">
        <v>0</v>
      </c>
      <c r="G3524" s="2" t="s">
        <v>3</v>
      </c>
    </row>
    <row r="3525" customFormat="false" ht="12.8" hidden="false" customHeight="false" outlineLevel="0" collapsed="false">
      <c r="A3525" s="2" t="s">
        <v>182</v>
      </c>
      <c r="B3525" s="2" t="n">
        <v>21089</v>
      </c>
      <c r="C3525" s="8" t="n">
        <v>44341</v>
      </c>
      <c r="D3525" s="2" t="s">
        <v>14</v>
      </c>
      <c r="E3525" s="2" t="s">
        <v>2</v>
      </c>
      <c r="F3525" s="2" t="n">
        <v>0</v>
      </c>
      <c r="G3525" s="2" t="s">
        <v>3</v>
      </c>
    </row>
    <row r="3526" customFormat="false" ht="12.8" hidden="false" customHeight="false" outlineLevel="0" collapsed="false">
      <c r="A3526" s="2" t="s">
        <v>0</v>
      </c>
      <c r="B3526" s="2" t="n">
        <v>21074</v>
      </c>
      <c r="C3526" s="8" t="n">
        <v>44341</v>
      </c>
      <c r="D3526" s="2" t="s">
        <v>13</v>
      </c>
      <c r="E3526" s="2" t="s">
        <v>2</v>
      </c>
      <c r="F3526" s="2" t="n">
        <v>0</v>
      </c>
      <c r="G3526" s="2" t="s">
        <v>3</v>
      </c>
    </row>
    <row r="3527" customFormat="false" ht="12.8" hidden="false" customHeight="false" outlineLevel="0" collapsed="false">
      <c r="A3527" s="2" t="s">
        <v>112</v>
      </c>
      <c r="C3527" s="8" t="n">
        <v>44341</v>
      </c>
      <c r="D3527" s="2" t="s">
        <v>21</v>
      </c>
      <c r="E3527" s="2" t="s">
        <v>2</v>
      </c>
      <c r="F3527" s="2" t="n">
        <v>0</v>
      </c>
      <c r="G3527" s="2" t="s">
        <v>3</v>
      </c>
    </row>
    <row r="3528" customFormat="false" ht="12.8" hidden="false" customHeight="false" outlineLevel="0" collapsed="false">
      <c r="A3528" s="2" t="s">
        <v>130</v>
      </c>
      <c r="B3528" s="2" t="n">
        <v>21164</v>
      </c>
      <c r="C3528" s="8" t="n">
        <v>44341</v>
      </c>
      <c r="D3528" s="2" t="s">
        <v>14</v>
      </c>
      <c r="E3528" s="2" t="s">
        <v>2</v>
      </c>
      <c r="F3528" s="2" t="n">
        <v>0</v>
      </c>
      <c r="G3528" s="2" t="s">
        <v>3</v>
      </c>
    </row>
    <row r="3529" customFormat="false" ht="12.8" hidden="false" customHeight="false" outlineLevel="0" collapsed="false">
      <c r="A3529" s="2" t="s">
        <v>79</v>
      </c>
      <c r="B3529" s="2" t="n">
        <v>21326</v>
      </c>
      <c r="C3529" s="8" t="n">
        <v>44341</v>
      </c>
      <c r="D3529" s="2" t="s">
        <v>21</v>
      </c>
      <c r="E3529" s="2" t="s">
        <v>2</v>
      </c>
      <c r="F3529" s="2" t="n">
        <v>0</v>
      </c>
      <c r="G3529" s="2" t="s">
        <v>3</v>
      </c>
    </row>
    <row r="3530" customFormat="false" ht="12.8" hidden="false" customHeight="false" outlineLevel="0" collapsed="false">
      <c r="A3530" s="2" t="s">
        <v>194</v>
      </c>
      <c r="B3530" s="2" t="n">
        <v>21354</v>
      </c>
      <c r="C3530" s="8" t="n">
        <v>44342</v>
      </c>
      <c r="D3530" s="2" t="s">
        <v>318</v>
      </c>
      <c r="E3530" s="2" t="s">
        <v>8</v>
      </c>
      <c r="F3530" s="2" t="n">
        <v>1</v>
      </c>
      <c r="G3530" s="2" t="s">
        <v>268</v>
      </c>
    </row>
    <row r="3531" customFormat="false" ht="12.8" hidden="false" customHeight="false" outlineLevel="0" collapsed="false">
      <c r="A3531" s="2" t="s">
        <v>0</v>
      </c>
      <c r="B3531" s="2" t="n">
        <v>22009</v>
      </c>
      <c r="C3531" s="8" t="n">
        <v>44342</v>
      </c>
      <c r="D3531" s="2" t="s">
        <v>14</v>
      </c>
      <c r="E3531" s="2" t="s">
        <v>2</v>
      </c>
      <c r="F3531" s="2" t="n">
        <v>0</v>
      </c>
      <c r="G3531" s="2" t="s">
        <v>3</v>
      </c>
    </row>
    <row r="3532" customFormat="false" ht="12.8" hidden="false" customHeight="false" outlineLevel="0" collapsed="false">
      <c r="A3532" s="2" t="s">
        <v>130</v>
      </c>
      <c r="B3532" s="2" t="n">
        <v>22102</v>
      </c>
      <c r="C3532" s="8" t="n">
        <v>44342</v>
      </c>
      <c r="D3532" s="2" t="s">
        <v>9</v>
      </c>
      <c r="E3532" s="2" t="s">
        <v>2</v>
      </c>
      <c r="F3532" s="2" t="n">
        <v>0</v>
      </c>
      <c r="G3532" s="2" t="s">
        <v>3</v>
      </c>
    </row>
    <row r="3533" customFormat="false" ht="12.8" hidden="false" customHeight="false" outlineLevel="0" collapsed="false">
      <c r="A3533" s="2" t="s">
        <v>130</v>
      </c>
      <c r="B3533" s="2" t="n">
        <v>22944</v>
      </c>
      <c r="C3533" s="8" t="n">
        <v>44343</v>
      </c>
      <c r="D3533" s="2" t="s">
        <v>14</v>
      </c>
      <c r="E3533" s="2" t="s">
        <v>2</v>
      </c>
      <c r="F3533" s="2" t="n">
        <v>0</v>
      </c>
      <c r="G3533" s="2" t="s">
        <v>3</v>
      </c>
    </row>
    <row r="3534" customFormat="false" ht="12.8" hidden="false" customHeight="false" outlineLevel="0" collapsed="false">
      <c r="A3534" s="2" t="s">
        <v>79</v>
      </c>
      <c r="B3534" s="2" t="n">
        <v>23000</v>
      </c>
      <c r="C3534" s="8" t="n">
        <v>44343</v>
      </c>
      <c r="D3534" s="2" t="s">
        <v>14</v>
      </c>
      <c r="E3534" s="2" t="s">
        <v>2</v>
      </c>
      <c r="F3534" s="2" t="n">
        <v>0</v>
      </c>
      <c r="G3534" s="2" t="s">
        <v>3</v>
      </c>
    </row>
    <row r="3535" customFormat="false" ht="12.8" hidden="false" customHeight="false" outlineLevel="0" collapsed="false">
      <c r="A3535" s="2" t="s">
        <v>112</v>
      </c>
      <c r="B3535" s="2" t="n">
        <v>23163</v>
      </c>
      <c r="C3535" s="8" t="n">
        <v>44343</v>
      </c>
      <c r="D3535" s="2" t="s">
        <v>43</v>
      </c>
      <c r="E3535" s="2" t="s">
        <v>2</v>
      </c>
      <c r="F3535" s="2" t="n">
        <v>0</v>
      </c>
      <c r="G3535" s="2" t="s">
        <v>3</v>
      </c>
    </row>
    <row r="3536" customFormat="false" ht="12.8" hidden="false" customHeight="false" outlineLevel="0" collapsed="false">
      <c r="A3536" s="2" t="s">
        <v>160</v>
      </c>
      <c r="B3536" s="2" t="n">
        <v>23009</v>
      </c>
      <c r="C3536" s="8" t="n">
        <v>44343</v>
      </c>
      <c r="E3536" s="2" t="s">
        <v>2</v>
      </c>
      <c r="F3536" s="2" t="n">
        <v>0</v>
      </c>
      <c r="G3536" s="2" t="s">
        <v>3</v>
      </c>
    </row>
    <row r="3537" customFormat="false" ht="12.8" hidden="false" customHeight="false" outlineLevel="0" collapsed="false">
      <c r="A3537" s="2" t="s">
        <v>130</v>
      </c>
      <c r="B3537" s="2" t="n">
        <v>23240</v>
      </c>
      <c r="C3537" s="8" t="n">
        <v>44343</v>
      </c>
      <c r="D3537" s="2" t="s">
        <v>24</v>
      </c>
      <c r="E3537" s="2" t="s">
        <v>2</v>
      </c>
      <c r="F3537" s="2" t="n">
        <v>0</v>
      </c>
      <c r="G3537" s="2" t="s">
        <v>3</v>
      </c>
    </row>
    <row r="3538" customFormat="false" ht="12.8" hidden="false" customHeight="false" outlineLevel="0" collapsed="false">
      <c r="A3538" s="2" t="s">
        <v>110</v>
      </c>
      <c r="B3538" s="2" t="n">
        <v>255186</v>
      </c>
      <c r="C3538" s="8" t="n">
        <v>44344</v>
      </c>
      <c r="E3538" s="2" t="s">
        <v>2</v>
      </c>
      <c r="F3538" s="2" t="n">
        <v>0</v>
      </c>
      <c r="G3538" s="2" t="s">
        <v>3</v>
      </c>
    </row>
    <row r="3539" customFormat="false" ht="12.8" hidden="false" customHeight="false" outlineLevel="0" collapsed="false">
      <c r="A3539" s="2" t="s">
        <v>112</v>
      </c>
      <c r="B3539" s="2" t="n">
        <v>23168</v>
      </c>
      <c r="C3539" s="8" t="n">
        <v>44344</v>
      </c>
      <c r="D3539" s="2" t="s">
        <v>87</v>
      </c>
      <c r="E3539" s="2" t="s">
        <v>2</v>
      </c>
      <c r="F3539" s="2" t="n">
        <v>0</v>
      </c>
      <c r="G3539" s="2" t="s">
        <v>3</v>
      </c>
    </row>
    <row r="3540" customFormat="false" ht="12.8" hidden="false" customHeight="false" outlineLevel="0" collapsed="false">
      <c r="A3540" s="2" t="s">
        <v>0</v>
      </c>
      <c r="B3540" s="2" t="n">
        <v>23817</v>
      </c>
      <c r="C3540" s="8" t="n">
        <v>44344</v>
      </c>
      <c r="E3540" s="2" t="s">
        <v>2</v>
      </c>
      <c r="F3540" s="2" t="n">
        <v>0</v>
      </c>
      <c r="G3540" s="2" t="s">
        <v>3</v>
      </c>
    </row>
    <row r="3541" customFormat="false" ht="12.8" hidden="false" customHeight="false" outlineLevel="0" collapsed="false">
      <c r="A3541" s="2" t="s">
        <v>0</v>
      </c>
      <c r="B3541" s="2" t="n">
        <v>23818</v>
      </c>
      <c r="C3541" s="8" t="n">
        <v>44344</v>
      </c>
      <c r="D3541" s="2" t="s">
        <v>15</v>
      </c>
      <c r="E3541" s="2" t="s">
        <v>2</v>
      </c>
      <c r="F3541" s="2" t="n">
        <v>0</v>
      </c>
      <c r="G3541" s="2" t="s">
        <v>3</v>
      </c>
    </row>
    <row r="3542" customFormat="false" ht="12.8" hidden="false" customHeight="false" outlineLevel="0" collapsed="false">
      <c r="A3542" s="2" t="s">
        <v>130</v>
      </c>
      <c r="B3542" s="2" t="n">
        <v>24234</v>
      </c>
      <c r="C3542" s="8" t="n">
        <v>44345</v>
      </c>
      <c r="D3542" s="2" t="s">
        <v>9</v>
      </c>
      <c r="E3542" s="2" t="s">
        <v>8</v>
      </c>
      <c r="F3542" s="2" t="n">
        <v>1</v>
      </c>
      <c r="G3542" s="2" t="s">
        <v>228</v>
      </c>
    </row>
    <row r="3543" customFormat="false" ht="12.8" hidden="false" customHeight="false" outlineLevel="0" collapsed="false">
      <c r="A3543" s="2" t="s">
        <v>0</v>
      </c>
      <c r="B3543" s="2" t="n">
        <v>26705</v>
      </c>
      <c r="C3543" s="8" t="n">
        <v>44347</v>
      </c>
      <c r="D3543" s="2" t="s">
        <v>9</v>
      </c>
      <c r="E3543" s="2" t="s">
        <v>2</v>
      </c>
      <c r="F3543" s="2" t="n">
        <v>0</v>
      </c>
      <c r="G3543" s="2" t="s">
        <v>3</v>
      </c>
    </row>
    <row r="3544" customFormat="false" ht="12.8" hidden="false" customHeight="false" outlineLevel="0" collapsed="false">
      <c r="A3544" s="2" t="s">
        <v>0</v>
      </c>
      <c r="B3544" s="2" t="n">
        <v>487</v>
      </c>
      <c r="C3544" s="8" t="n">
        <v>44348</v>
      </c>
      <c r="D3544" s="2" t="s">
        <v>11</v>
      </c>
      <c r="E3544" s="2" t="s">
        <v>8</v>
      </c>
      <c r="F3544" s="2" t="n">
        <v>0</v>
      </c>
      <c r="G3544" s="2" t="s">
        <v>3</v>
      </c>
    </row>
    <row r="3545" customFormat="false" ht="12.8" hidden="false" customHeight="false" outlineLevel="0" collapsed="false">
      <c r="A3545" s="2" t="s">
        <v>112</v>
      </c>
      <c r="B3545" s="2" t="n">
        <v>1190</v>
      </c>
      <c r="C3545" s="8" t="n">
        <v>44349</v>
      </c>
      <c r="D3545" s="2" t="s">
        <v>115</v>
      </c>
      <c r="E3545" s="2" t="s">
        <v>8</v>
      </c>
      <c r="F3545" s="2" t="n">
        <v>0</v>
      </c>
      <c r="G3545" s="2" t="s">
        <v>3</v>
      </c>
    </row>
    <row r="3546" customFormat="false" ht="12.8" hidden="false" customHeight="false" outlineLevel="0" collapsed="false">
      <c r="A3546" s="2" t="s">
        <v>151</v>
      </c>
      <c r="C3546" s="8" t="n">
        <v>44349</v>
      </c>
      <c r="D3546" s="2" t="s">
        <v>14</v>
      </c>
      <c r="E3546" s="2" t="s">
        <v>2</v>
      </c>
      <c r="F3546" s="2" t="n">
        <v>0</v>
      </c>
      <c r="G3546" s="2" t="s">
        <v>3</v>
      </c>
    </row>
    <row r="3547" customFormat="false" ht="12.8" hidden="false" customHeight="false" outlineLevel="0" collapsed="false">
      <c r="A3547" s="2" t="s">
        <v>0</v>
      </c>
      <c r="B3547" s="2" t="n">
        <v>1860</v>
      </c>
      <c r="C3547" s="8" t="n">
        <v>44349</v>
      </c>
      <c r="D3547" s="2" t="s">
        <v>205</v>
      </c>
      <c r="E3547" s="2" t="s">
        <v>2</v>
      </c>
      <c r="F3547" s="2" t="n">
        <v>1</v>
      </c>
      <c r="G3547" s="2" t="s">
        <v>206</v>
      </c>
    </row>
    <row r="3548" customFormat="false" ht="12.8" hidden="false" customHeight="false" outlineLevel="0" collapsed="false">
      <c r="A3548" s="2" t="s">
        <v>112</v>
      </c>
      <c r="C3548" s="8" t="n">
        <v>44350</v>
      </c>
      <c r="D3548" s="2" t="s">
        <v>17</v>
      </c>
      <c r="E3548" s="2" t="s">
        <v>2</v>
      </c>
      <c r="F3548" s="2" t="n">
        <v>0</v>
      </c>
      <c r="G3548" s="2" t="s">
        <v>3</v>
      </c>
    </row>
    <row r="3549" customFormat="false" ht="12.8" hidden="false" customHeight="false" outlineLevel="0" collapsed="false">
      <c r="A3549" s="2" t="s">
        <v>160</v>
      </c>
      <c r="B3549" s="2" t="n">
        <v>3359</v>
      </c>
      <c r="C3549" s="8" t="n">
        <v>44351</v>
      </c>
      <c r="D3549" s="2" t="s">
        <v>297</v>
      </c>
      <c r="E3549" s="2" t="s">
        <v>2</v>
      </c>
      <c r="F3549" s="2" t="n">
        <v>1</v>
      </c>
      <c r="G3549" s="2" t="s">
        <v>206</v>
      </c>
    </row>
    <row r="3550" customFormat="false" ht="12.8" hidden="false" customHeight="false" outlineLevel="0" collapsed="false">
      <c r="A3550" s="2" t="s">
        <v>130</v>
      </c>
      <c r="B3550" s="2" t="n">
        <v>3695</v>
      </c>
      <c r="C3550" s="8" t="n">
        <v>44352</v>
      </c>
      <c r="D3550" s="2" t="s">
        <v>21</v>
      </c>
      <c r="E3550" s="2" t="s">
        <v>2</v>
      </c>
      <c r="F3550" s="2" t="n">
        <v>0</v>
      </c>
      <c r="G3550" s="2" t="s">
        <v>3</v>
      </c>
    </row>
    <row r="3551" customFormat="false" ht="12.8" hidden="false" customHeight="false" outlineLevel="0" collapsed="false">
      <c r="A3551" s="2" t="s">
        <v>112</v>
      </c>
      <c r="B3551" s="2" t="n">
        <v>4298</v>
      </c>
      <c r="C3551" s="8" t="n">
        <v>44352</v>
      </c>
      <c r="D3551" s="2" t="s">
        <v>21</v>
      </c>
      <c r="E3551" s="2" t="s">
        <v>2</v>
      </c>
      <c r="F3551" s="2" t="n">
        <v>0</v>
      </c>
      <c r="G3551" s="2" t="s">
        <v>3</v>
      </c>
    </row>
    <row r="3552" customFormat="false" ht="12.8" hidden="false" customHeight="false" outlineLevel="0" collapsed="false">
      <c r="A3552" s="2" t="s">
        <v>79</v>
      </c>
      <c r="B3552" s="2" t="n">
        <v>6132</v>
      </c>
      <c r="C3552" s="8" t="n">
        <v>44354</v>
      </c>
      <c r="D3552" s="2" t="s">
        <v>21</v>
      </c>
      <c r="E3552" s="2" t="s">
        <v>2</v>
      </c>
      <c r="F3552" s="2" t="n">
        <v>0</v>
      </c>
      <c r="G3552" s="2" t="s">
        <v>3</v>
      </c>
    </row>
    <row r="3553" customFormat="false" ht="12.8" hidden="false" customHeight="false" outlineLevel="0" collapsed="false">
      <c r="A3553" s="2" t="s">
        <v>182</v>
      </c>
      <c r="B3553" s="2" t="n">
        <v>6330</v>
      </c>
      <c r="C3553" s="8" t="n">
        <v>44354</v>
      </c>
      <c r="D3553" s="2" t="s">
        <v>67</v>
      </c>
      <c r="E3553" s="2" t="s">
        <v>2</v>
      </c>
      <c r="F3553" s="2" t="n">
        <v>0</v>
      </c>
      <c r="G3553" s="2" t="s">
        <v>3</v>
      </c>
    </row>
    <row r="3554" customFormat="false" ht="12.8" hidden="false" customHeight="false" outlineLevel="0" collapsed="false">
      <c r="A3554" s="2" t="s">
        <v>182</v>
      </c>
      <c r="B3554" s="2" t="n">
        <v>6759</v>
      </c>
      <c r="C3554" s="8" t="n">
        <v>44355</v>
      </c>
      <c r="D3554" s="2" t="s">
        <v>14</v>
      </c>
      <c r="E3554" s="2" t="s">
        <v>2</v>
      </c>
      <c r="F3554" s="2" t="n">
        <v>0</v>
      </c>
      <c r="G3554" s="2" t="s">
        <v>3</v>
      </c>
    </row>
    <row r="3555" customFormat="false" ht="12.8" hidden="false" customHeight="false" outlineLevel="0" collapsed="false">
      <c r="A3555" s="2" t="s">
        <v>0</v>
      </c>
      <c r="B3555" s="2" t="n">
        <v>6873</v>
      </c>
      <c r="C3555" s="8" t="n">
        <v>44355</v>
      </c>
      <c r="D3555" s="2" t="s">
        <v>16</v>
      </c>
      <c r="E3555" s="2" t="s">
        <v>2</v>
      </c>
      <c r="F3555" s="2" t="n">
        <v>0</v>
      </c>
      <c r="G3555" s="2" t="s">
        <v>3</v>
      </c>
    </row>
    <row r="3556" customFormat="false" ht="12.8" hidden="false" customHeight="false" outlineLevel="0" collapsed="false">
      <c r="A3556" s="2" t="s">
        <v>194</v>
      </c>
      <c r="C3556" s="8" t="n">
        <v>44355</v>
      </c>
      <c r="D3556" s="2" t="s">
        <v>34</v>
      </c>
      <c r="E3556" s="2" t="s">
        <v>2</v>
      </c>
      <c r="F3556" s="2" t="n">
        <v>0</v>
      </c>
      <c r="G3556" s="2" t="s">
        <v>3</v>
      </c>
    </row>
    <row r="3557" customFormat="false" ht="12.8" hidden="false" customHeight="false" outlineLevel="0" collapsed="false">
      <c r="A3557" s="2" t="s">
        <v>194</v>
      </c>
      <c r="C3557" s="8" t="n">
        <v>44356</v>
      </c>
      <c r="D3557" s="2" t="s">
        <v>13</v>
      </c>
      <c r="E3557" s="2" t="s">
        <v>2</v>
      </c>
      <c r="F3557" s="2" t="n">
        <v>0</v>
      </c>
      <c r="G3557" s="2" t="s">
        <v>3</v>
      </c>
    </row>
    <row r="3558" customFormat="false" ht="12.8" hidden="false" customHeight="false" outlineLevel="0" collapsed="false">
      <c r="A3558" s="2" t="s">
        <v>130</v>
      </c>
      <c r="B3558" s="2" t="n">
        <v>8276</v>
      </c>
      <c r="C3558" s="8" t="n">
        <v>44356</v>
      </c>
      <c r="D3558" s="2" t="s">
        <v>17</v>
      </c>
      <c r="E3558" s="2" t="s">
        <v>2</v>
      </c>
      <c r="F3558" s="2" t="n">
        <v>0</v>
      </c>
      <c r="G3558" s="2" t="s">
        <v>3</v>
      </c>
    </row>
    <row r="3559" customFormat="false" ht="12.8" hidden="false" customHeight="false" outlineLevel="0" collapsed="false">
      <c r="A3559" s="2" t="s">
        <v>130</v>
      </c>
      <c r="B3559" s="2" t="n">
        <v>8561</v>
      </c>
      <c r="C3559" s="8" t="n">
        <v>44357</v>
      </c>
      <c r="D3559" s="2" t="s">
        <v>32</v>
      </c>
      <c r="E3559" s="2" t="s">
        <v>2</v>
      </c>
      <c r="F3559" s="2" t="n">
        <v>0</v>
      </c>
      <c r="G3559" s="2" t="s">
        <v>3</v>
      </c>
    </row>
    <row r="3560" customFormat="false" ht="12.8" hidden="false" customHeight="false" outlineLevel="0" collapsed="false">
      <c r="A3560" s="2" t="s">
        <v>130</v>
      </c>
      <c r="B3560" s="2" t="n">
        <v>8715</v>
      </c>
      <c r="C3560" s="8" t="n">
        <v>44357</v>
      </c>
      <c r="D3560" s="2" t="s">
        <v>13</v>
      </c>
      <c r="E3560" s="2" t="s">
        <v>2</v>
      </c>
      <c r="F3560" s="2" t="n">
        <v>0</v>
      </c>
      <c r="G3560" s="2" t="s">
        <v>3</v>
      </c>
    </row>
    <row r="3561" customFormat="false" ht="12.8" hidden="false" customHeight="false" outlineLevel="0" collapsed="false">
      <c r="A3561" s="2" t="s">
        <v>79</v>
      </c>
      <c r="B3561" s="2" t="n">
        <v>8721</v>
      </c>
      <c r="C3561" s="8" t="n">
        <v>44357</v>
      </c>
      <c r="D3561" s="2" t="s">
        <v>13</v>
      </c>
      <c r="E3561" s="2" t="s">
        <v>2</v>
      </c>
      <c r="F3561" s="2" t="n">
        <v>0</v>
      </c>
      <c r="G3561" s="2" t="s">
        <v>3</v>
      </c>
    </row>
    <row r="3562" customFormat="false" ht="12.8" hidden="false" customHeight="false" outlineLevel="0" collapsed="false">
      <c r="A3562" s="2" t="s">
        <v>79</v>
      </c>
      <c r="B3562" s="2" t="n">
        <v>8791</v>
      </c>
      <c r="C3562" s="8" t="n">
        <v>44357</v>
      </c>
      <c r="D3562" s="2" t="s">
        <v>13</v>
      </c>
      <c r="E3562" s="2" t="s">
        <v>2</v>
      </c>
      <c r="F3562" s="2" t="n">
        <v>0</v>
      </c>
      <c r="G3562" s="2" t="s">
        <v>3</v>
      </c>
    </row>
    <row r="3563" customFormat="false" ht="12.8" hidden="false" customHeight="false" outlineLevel="0" collapsed="false">
      <c r="A3563" s="2" t="s">
        <v>0</v>
      </c>
      <c r="B3563" s="2" t="n">
        <v>9059</v>
      </c>
      <c r="C3563" s="8" t="n">
        <v>44357</v>
      </c>
      <c r="D3563" s="2" t="s">
        <v>17</v>
      </c>
      <c r="E3563" s="2" t="s">
        <v>2</v>
      </c>
      <c r="F3563" s="2" t="n">
        <v>0</v>
      </c>
      <c r="G3563" s="2" t="s">
        <v>3</v>
      </c>
    </row>
    <row r="3564" customFormat="false" ht="12.8" hidden="false" customHeight="false" outlineLevel="0" collapsed="false">
      <c r="A3564" s="2" t="s">
        <v>160</v>
      </c>
      <c r="B3564" s="2" t="n">
        <v>9825</v>
      </c>
      <c r="C3564" s="8" t="n">
        <v>44358</v>
      </c>
      <c r="D3564" s="2" t="s">
        <v>67</v>
      </c>
      <c r="E3564" s="2" t="s">
        <v>2</v>
      </c>
      <c r="F3564" s="2" t="n">
        <v>0</v>
      </c>
      <c r="G3564" s="2" t="s">
        <v>3</v>
      </c>
    </row>
    <row r="3565" customFormat="false" ht="12.8" hidden="false" customHeight="false" outlineLevel="0" collapsed="false">
      <c r="A3565" s="2" t="s">
        <v>180</v>
      </c>
      <c r="C3565" s="8" t="n">
        <v>44359</v>
      </c>
      <c r="D3565" s="2" t="s">
        <v>87</v>
      </c>
      <c r="E3565" s="2" t="s">
        <v>166</v>
      </c>
      <c r="F3565" s="2" t="n">
        <v>1</v>
      </c>
      <c r="G3565" s="2" t="s">
        <v>312</v>
      </c>
    </row>
    <row r="3566" customFormat="false" ht="12.8" hidden="false" customHeight="false" outlineLevel="0" collapsed="false">
      <c r="A3566" s="2" t="s">
        <v>182</v>
      </c>
      <c r="B3566" s="2" t="n">
        <v>10939</v>
      </c>
      <c r="C3566" s="8" t="n">
        <v>44359</v>
      </c>
      <c r="D3566" s="2" t="s">
        <v>24</v>
      </c>
      <c r="E3566" s="2" t="s">
        <v>8</v>
      </c>
      <c r="F3566" s="2" t="n">
        <v>0</v>
      </c>
      <c r="G3566" s="2" t="s">
        <v>3</v>
      </c>
    </row>
    <row r="3567" customFormat="false" ht="12.8" hidden="false" customHeight="false" outlineLevel="0" collapsed="false">
      <c r="A3567" s="2" t="s">
        <v>182</v>
      </c>
      <c r="B3567" s="2" t="n">
        <v>11484</v>
      </c>
      <c r="C3567" s="8" t="n">
        <v>44360</v>
      </c>
      <c r="D3567" s="2" t="s">
        <v>21</v>
      </c>
      <c r="E3567" s="2" t="s">
        <v>2</v>
      </c>
      <c r="F3567" s="2" t="n">
        <v>0</v>
      </c>
      <c r="G3567" s="2" t="s">
        <v>3</v>
      </c>
    </row>
    <row r="3568" customFormat="false" ht="12.8" hidden="false" customHeight="false" outlineLevel="0" collapsed="false">
      <c r="A3568" s="2" t="s">
        <v>151</v>
      </c>
      <c r="C3568" s="8" t="n">
        <v>44360</v>
      </c>
      <c r="D3568" s="2" t="s">
        <v>287</v>
      </c>
      <c r="E3568" s="2" t="s">
        <v>8</v>
      </c>
      <c r="F3568" s="2" t="n">
        <v>1</v>
      </c>
      <c r="G3568" s="2" t="s">
        <v>288</v>
      </c>
    </row>
    <row r="3569" customFormat="false" ht="12.8" hidden="false" customHeight="false" outlineLevel="0" collapsed="false">
      <c r="A3569" s="2" t="s">
        <v>160</v>
      </c>
      <c r="B3569" s="2" t="n">
        <v>13886</v>
      </c>
      <c r="C3569" s="8" t="n">
        <v>44362</v>
      </c>
      <c r="D3569" s="2" t="s">
        <v>14</v>
      </c>
      <c r="E3569" s="2" t="s">
        <v>2</v>
      </c>
      <c r="F3569" s="2" t="n">
        <v>0</v>
      </c>
      <c r="G3569" s="2" t="s">
        <v>3</v>
      </c>
    </row>
    <row r="3570" customFormat="false" ht="12.8" hidden="false" customHeight="false" outlineLevel="0" collapsed="false">
      <c r="A3570" s="2" t="s">
        <v>130</v>
      </c>
      <c r="B3570" s="2" t="n">
        <v>17913</v>
      </c>
      <c r="C3570" s="8" t="n">
        <v>44366</v>
      </c>
      <c r="D3570" s="2" t="s">
        <v>253</v>
      </c>
      <c r="E3570" s="2" t="s">
        <v>8</v>
      </c>
      <c r="F3570" s="2" t="n">
        <v>1</v>
      </c>
      <c r="G3570" s="2" t="s">
        <v>254</v>
      </c>
    </row>
    <row r="3571" customFormat="false" ht="12.8" hidden="false" customHeight="false" outlineLevel="0" collapsed="false">
      <c r="A3571" s="2" t="s">
        <v>160</v>
      </c>
      <c r="B3571" s="2" t="n">
        <v>18465</v>
      </c>
      <c r="C3571" s="8" t="n">
        <v>44367</v>
      </c>
      <c r="D3571" s="2" t="s">
        <v>21</v>
      </c>
      <c r="E3571" s="2" t="s">
        <v>2</v>
      </c>
      <c r="F3571" s="2" t="n">
        <v>0</v>
      </c>
      <c r="G3571" s="2" t="s">
        <v>3</v>
      </c>
    </row>
    <row r="3572" customFormat="false" ht="12.8" hidden="false" customHeight="false" outlineLevel="0" collapsed="false">
      <c r="A3572" s="2" t="s">
        <v>0</v>
      </c>
      <c r="B3572" s="2" t="n">
        <v>18487</v>
      </c>
      <c r="C3572" s="8" t="n">
        <v>44367</v>
      </c>
      <c r="D3572" s="2" t="s">
        <v>18</v>
      </c>
      <c r="E3572" s="2" t="s">
        <v>2</v>
      </c>
      <c r="F3572" s="2" t="n">
        <v>0</v>
      </c>
      <c r="G3572" s="2" t="s">
        <v>3</v>
      </c>
    </row>
    <row r="3573" customFormat="false" ht="12.8" hidden="false" customHeight="false" outlineLevel="0" collapsed="false">
      <c r="A3573" s="2" t="s">
        <v>0</v>
      </c>
      <c r="B3573" s="2" t="n">
        <v>18607</v>
      </c>
      <c r="C3573" s="8" t="n">
        <v>44367</v>
      </c>
      <c r="D3573" s="2" t="s">
        <v>19</v>
      </c>
      <c r="E3573" s="2" t="s">
        <v>2</v>
      </c>
      <c r="F3573" s="2" t="n">
        <v>0</v>
      </c>
      <c r="G3573" s="2" t="s">
        <v>3</v>
      </c>
    </row>
    <row r="3574" customFormat="false" ht="12.8" hidden="false" customHeight="false" outlineLevel="0" collapsed="false">
      <c r="A3574" s="2" t="s">
        <v>0</v>
      </c>
      <c r="B3574" s="2" t="n">
        <v>18802</v>
      </c>
      <c r="C3574" s="8" t="n">
        <v>44368</v>
      </c>
      <c r="D3574" s="2" t="s">
        <v>19</v>
      </c>
      <c r="E3574" s="2" t="s">
        <v>2</v>
      </c>
      <c r="F3574" s="2" t="n">
        <v>0</v>
      </c>
      <c r="G3574" s="2" t="s">
        <v>3</v>
      </c>
    </row>
    <row r="3575" customFormat="false" ht="12.8" hidden="false" customHeight="false" outlineLevel="0" collapsed="false">
      <c r="A3575" s="2" t="s">
        <v>79</v>
      </c>
      <c r="B3575" s="2" t="n">
        <v>19117</v>
      </c>
      <c r="C3575" s="8" t="n">
        <v>44368</v>
      </c>
      <c r="D3575" s="2" t="s">
        <v>17</v>
      </c>
      <c r="E3575" s="2" t="s">
        <v>2</v>
      </c>
      <c r="F3575" s="2" t="n">
        <v>0</v>
      </c>
      <c r="G3575" s="2" t="s">
        <v>3</v>
      </c>
    </row>
    <row r="3576" customFormat="false" ht="12.8" hidden="false" customHeight="false" outlineLevel="0" collapsed="false">
      <c r="A3576" s="2" t="s">
        <v>0</v>
      </c>
      <c r="B3576" s="2" t="n">
        <v>19129</v>
      </c>
      <c r="C3576" s="8" t="n">
        <v>44368</v>
      </c>
      <c r="D3576" s="2" t="s">
        <v>20</v>
      </c>
      <c r="E3576" s="2" t="s">
        <v>2</v>
      </c>
      <c r="F3576" s="2" t="n">
        <v>0</v>
      </c>
      <c r="G3576" s="2" t="s">
        <v>3</v>
      </c>
    </row>
    <row r="3577" customFormat="false" ht="12.8" hidden="false" customHeight="false" outlineLevel="0" collapsed="false">
      <c r="A3577" s="2" t="s">
        <v>0</v>
      </c>
      <c r="B3577" s="2" t="n">
        <v>19480</v>
      </c>
      <c r="C3577" s="8" t="n">
        <v>44369</v>
      </c>
      <c r="D3577" s="2" t="s">
        <v>21</v>
      </c>
      <c r="E3577" s="2" t="s">
        <v>2</v>
      </c>
      <c r="F3577" s="2" t="n">
        <v>0</v>
      </c>
      <c r="G3577" s="2" t="s">
        <v>3</v>
      </c>
    </row>
    <row r="3578" customFormat="false" ht="12.8" hidden="false" customHeight="false" outlineLevel="0" collapsed="false">
      <c r="A3578" s="2" t="s">
        <v>0</v>
      </c>
      <c r="B3578" s="2" t="n">
        <v>19531</v>
      </c>
      <c r="C3578" s="8" t="n">
        <v>44369</v>
      </c>
      <c r="D3578" s="2" t="s">
        <v>19</v>
      </c>
      <c r="E3578" s="2" t="s">
        <v>2</v>
      </c>
      <c r="F3578" s="2" t="n">
        <v>0</v>
      </c>
      <c r="G3578" s="2" t="s">
        <v>3</v>
      </c>
    </row>
    <row r="3579" customFormat="false" ht="12.8" hidden="false" customHeight="false" outlineLevel="0" collapsed="false">
      <c r="A3579" s="2" t="s">
        <v>194</v>
      </c>
      <c r="B3579" s="2" t="n">
        <v>20688</v>
      </c>
      <c r="C3579" s="8" t="n">
        <v>44369</v>
      </c>
      <c r="E3579" s="2" t="s">
        <v>2</v>
      </c>
      <c r="F3579" s="2" t="n">
        <v>0</v>
      </c>
      <c r="G3579" s="2" t="s">
        <v>3</v>
      </c>
    </row>
    <row r="3580" customFormat="false" ht="12.8" hidden="false" customHeight="false" outlineLevel="0" collapsed="false">
      <c r="A3580" s="2" t="s">
        <v>182</v>
      </c>
      <c r="B3580" s="2" t="n">
        <v>20480</v>
      </c>
      <c r="C3580" s="8" t="n">
        <v>44369</v>
      </c>
      <c r="D3580" s="2" t="s">
        <v>183</v>
      </c>
      <c r="E3580" s="2" t="s">
        <v>2</v>
      </c>
      <c r="F3580" s="2" t="n">
        <v>0</v>
      </c>
      <c r="G3580" s="2" t="s">
        <v>3</v>
      </c>
    </row>
    <row r="3581" customFormat="false" ht="12.8" hidden="false" customHeight="false" outlineLevel="0" collapsed="false">
      <c r="A3581" s="2" t="s">
        <v>182</v>
      </c>
      <c r="B3581" s="2" t="n">
        <v>20721</v>
      </c>
      <c r="C3581" s="8" t="n">
        <v>44370</v>
      </c>
      <c r="D3581" s="2" t="s">
        <v>313</v>
      </c>
      <c r="E3581" s="2" t="s">
        <v>8</v>
      </c>
      <c r="F3581" s="2" t="n">
        <v>1</v>
      </c>
      <c r="G3581" s="2" t="s">
        <v>238</v>
      </c>
    </row>
    <row r="3582" customFormat="false" ht="12.8" hidden="false" customHeight="false" outlineLevel="0" collapsed="false">
      <c r="A3582" s="2" t="s">
        <v>160</v>
      </c>
      <c r="B3582" s="2" t="n">
        <v>20996</v>
      </c>
      <c r="C3582" s="8" t="n">
        <v>44370</v>
      </c>
      <c r="D3582" s="2" t="s">
        <v>165</v>
      </c>
      <c r="E3582" s="2" t="s">
        <v>2</v>
      </c>
      <c r="F3582" s="2" t="n">
        <v>0</v>
      </c>
      <c r="G3582" s="2" t="s">
        <v>3</v>
      </c>
    </row>
    <row r="3583" customFormat="false" ht="12.8" hidden="false" customHeight="false" outlineLevel="0" collapsed="false">
      <c r="A3583" s="2" t="s">
        <v>79</v>
      </c>
      <c r="B3583" s="2" t="n">
        <v>21020</v>
      </c>
      <c r="C3583" s="8" t="n">
        <v>44370</v>
      </c>
      <c r="D3583" s="2" t="s">
        <v>19</v>
      </c>
      <c r="E3583" s="2" t="s">
        <v>2</v>
      </c>
      <c r="F3583" s="2" t="n">
        <v>0</v>
      </c>
      <c r="G3583" s="2" t="s">
        <v>3</v>
      </c>
    </row>
    <row r="3584" customFormat="false" ht="12.8" hidden="false" customHeight="false" outlineLevel="0" collapsed="false">
      <c r="A3584" s="2" t="s">
        <v>0</v>
      </c>
      <c r="C3584" s="8" t="n">
        <v>44370</v>
      </c>
      <c r="D3584" s="2" t="s">
        <v>21</v>
      </c>
      <c r="E3584" s="2" t="s">
        <v>2</v>
      </c>
      <c r="F3584" s="2" t="n">
        <v>0</v>
      </c>
      <c r="G3584" s="2" t="s">
        <v>3</v>
      </c>
    </row>
    <row r="3585" customFormat="false" ht="12.8" hidden="false" customHeight="false" outlineLevel="0" collapsed="false">
      <c r="A3585" s="2" t="s">
        <v>79</v>
      </c>
      <c r="B3585" s="2" t="n">
        <v>21394</v>
      </c>
      <c r="C3585" s="8" t="n">
        <v>44370</v>
      </c>
      <c r="D3585" s="2" t="s">
        <v>22</v>
      </c>
      <c r="E3585" s="2" t="s">
        <v>2</v>
      </c>
      <c r="F3585" s="2" t="n">
        <v>0</v>
      </c>
      <c r="G3585" s="2" t="s">
        <v>3</v>
      </c>
    </row>
    <row r="3586" customFormat="false" ht="12.8" hidden="false" customHeight="false" outlineLevel="0" collapsed="false">
      <c r="A3586" s="2" t="s">
        <v>79</v>
      </c>
      <c r="B3586" s="2" t="n">
        <v>21410</v>
      </c>
      <c r="C3586" s="8" t="n">
        <v>44370</v>
      </c>
      <c r="D3586" s="2" t="s">
        <v>19</v>
      </c>
      <c r="E3586" s="2" t="s">
        <v>2</v>
      </c>
      <c r="F3586" s="2" t="n">
        <v>0</v>
      </c>
      <c r="G3586" s="2" t="s">
        <v>3</v>
      </c>
    </row>
    <row r="3587" customFormat="false" ht="12.8" hidden="false" customHeight="false" outlineLevel="0" collapsed="false">
      <c r="A3587" s="2" t="s">
        <v>182</v>
      </c>
      <c r="C3587" s="8" t="n">
        <v>44370</v>
      </c>
    </row>
    <row r="3588" customFormat="false" ht="12.8" hidden="false" customHeight="false" outlineLevel="0" collapsed="false">
      <c r="A3588" s="2" t="s">
        <v>112</v>
      </c>
      <c r="C3588" s="8" t="n">
        <v>44370</v>
      </c>
    </row>
    <row r="3589" customFormat="false" ht="12.8" hidden="false" customHeight="false" outlineLevel="0" collapsed="false">
      <c r="A3589" s="2" t="s">
        <v>182</v>
      </c>
      <c r="B3589" s="2" t="n">
        <v>21439</v>
      </c>
      <c r="C3589" s="8" t="n">
        <v>44370</v>
      </c>
      <c r="D3589" s="2" t="s">
        <v>19</v>
      </c>
      <c r="E3589" s="2" t="s">
        <v>2</v>
      </c>
      <c r="F3589" s="2" t="n">
        <v>0</v>
      </c>
      <c r="G3589" s="2" t="s">
        <v>3</v>
      </c>
    </row>
    <row r="3590" customFormat="false" ht="12.8" hidden="false" customHeight="false" outlineLevel="0" collapsed="false">
      <c r="A3590" s="2" t="s">
        <v>182</v>
      </c>
      <c r="B3590" s="2" t="n">
        <v>21543</v>
      </c>
      <c r="C3590" s="8" t="n">
        <v>44370</v>
      </c>
      <c r="D3590" s="2" t="s">
        <v>21</v>
      </c>
      <c r="E3590" s="2" t="s">
        <v>2</v>
      </c>
      <c r="F3590" s="2" t="n">
        <v>0</v>
      </c>
      <c r="G3590" s="2" t="s">
        <v>3</v>
      </c>
    </row>
    <row r="3591" customFormat="false" ht="12.8" hidden="false" customHeight="false" outlineLevel="0" collapsed="false">
      <c r="A3591" s="2" t="s">
        <v>79</v>
      </c>
      <c r="B3591" s="2" t="n">
        <v>21911</v>
      </c>
      <c r="C3591" s="8" t="n">
        <v>44370</v>
      </c>
      <c r="D3591" s="2" t="s">
        <v>57</v>
      </c>
      <c r="E3591" s="2" t="s">
        <v>2</v>
      </c>
      <c r="F3591" s="2" t="n">
        <v>0</v>
      </c>
      <c r="G3591" s="2" t="s">
        <v>3</v>
      </c>
    </row>
    <row r="3592" customFormat="false" ht="12.8" hidden="false" customHeight="false" outlineLevel="0" collapsed="false">
      <c r="A3592" s="2" t="s">
        <v>112</v>
      </c>
      <c r="B3592" s="2" t="n">
        <v>22283</v>
      </c>
      <c r="C3592" s="8" t="n">
        <v>44371</v>
      </c>
      <c r="D3592" s="2" t="s">
        <v>21</v>
      </c>
      <c r="E3592" s="2" t="s">
        <v>2</v>
      </c>
      <c r="F3592" s="2" t="n">
        <v>0</v>
      </c>
      <c r="G3592" s="2" t="s">
        <v>3</v>
      </c>
    </row>
    <row r="3593" customFormat="false" ht="12.8" hidden="false" customHeight="false" outlineLevel="0" collapsed="false">
      <c r="A3593" s="2" t="s">
        <v>0</v>
      </c>
      <c r="B3593" s="2" t="n">
        <v>22321</v>
      </c>
      <c r="C3593" s="8" t="n">
        <v>44371</v>
      </c>
      <c r="D3593" s="2" t="s">
        <v>21</v>
      </c>
      <c r="E3593" s="2" t="s">
        <v>2</v>
      </c>
      <c r="F3593" s="2" t="n">
        <v>1</v>
      </c>
      <c r="G3593" s="2" t="s">
        <v>207</v>
      </c>
    </row>
    <row r="3594" customFormat="false" ht="12.8" hidden="false" customHeight="false" outlineLevel="0" collapsed="false">
      <c r="A3594" s="2" t="s">
        <v>194</v>
      </c>
      <c r="B3594" s="2" t="n">
        <v>22328</v>
      </c>
      <c r="C3594" s="8" t="n">
        <v>44371</v>
      </c>
    </row>
    <row r="3595" customFormat="false" ht="12.8" hidden="false" customHeight="false" outlineLevel="0" collapsed="false">
      <c r="A3595" s="2" t="s">
        <v>79</v>
      </c>
      <c r="B3595" s="2" t="n">
        <v>22316</v>
      </c>
      <c r="C3595" s="8" t="n">
        <v>44371</v>
      </c>
      <c r="D3595" s="2" t="s">
        <v>21</v>
      </c>
      <c r="E3595" s="2" t="s">
        <v>2</v>
      </c>
      <c r="F3595" s="2" t="n">
        <v>0</v>
      </c>
      <c r="G3595" s="2" t="s">
        <v>3</v>
      </c>
    </row>
    <row r="3596" customFormat="false" ht="12.8" hidden="false" customHeight="false" outlineLevel="0" collapsed="false">
      <c r="A3596" s="2" t="s">
        <v>0</v>
      </c>
      <c r="B3596" s="2" t="n">
        <v>22353</v>
      </c>
      <c r="C3596" s="8" t="n">
        <v>44371</v>
      </c>
      <c r="D3596" s="2" t="s">
        <v>22</v>
      </c>
      <c r="E3596" s="2" t="s">
        <v>2</v>
      </c>
      <c r="F3596" s="2" t="n">
        <v>0</v>
      </c>
      <c r="G3596" s="2" t="s">
        <v>3</v>
      </c>
    </row>
    <row r="3597" customFormat="false" ht="12.8" hidden="false" customHeight="false" outlineLevel="0" collapsed="false">
      <c r="A3597" s="2" t="s">
        <v>0</v>
      </c>
      <c r="B3597" s="2" t="n">
        <v>22362</v>
      </c>
      <c r="C3597" s="8" t="n">
        <v>44371</v>
      </c>
      <c r="D3597" s="2" t="s">
        <v>22</v>
      </c>
      <c r="E3597" s="2" t="s">
        <v>2</v>
      </c>
      <c r="F3597" s="2" t="n">
        <v>0</v>
      </c>
      <c r="G3597" s="2" t="s">
        <v>3</v>
      </c>
    </row>
    <row r="3598" customFormat="false" ht="12.8" hidden="false" customHeight="false" outlineLevel="0" collapsed="false">
      <c r="A3598" s="2" t="s">
        <v>112</v>
      </c>
      <c r="B3598" s="2" t="n">
        <v>22372</v>
      </c>
      <c r="C3598" s="8" t="n">
        <v>44371</v>
      </c>
      <c r="D3598" s="2" t="s">
        <v>21</v>
      </c>
      <c r="E3598" s="2" t="s">
        <v>2</v>
      </c>
      <c r="F3598" s="2" t="n">
        <v>0</v>
      </c>
      <c r="G3598" s="2" t="s">
        <v>3</v>
      </c>
    </row>
    <row r="3599" customFormat="false" ht="12.8" hidden="false" customHeight="false" outlineLevel="0" collapsed="false">
      <c r="A3599" s="2" t="s">
        <v>182</v>
      </c>
      <c r="B3599" s="2" t="n">
        <v>22368</v>
      </c>
      <c r="C3599" s="8" t="n">
        <v>44371</v>
      </c>
    </row>
    <row r="3600" customFormat="false" ht="12.8" hidden="false" customHeight="false" outlineLevel="0" collapsed="false">
      <c r="A3600" s="2" t="s">
        <v>182</v>
      </c>
      <c r="B3600" s="2" t="n">
        <v>22309</v>
      </c>
      <c r="C3600" s="8" t="n">
        <v>44371</v>
      </c>
      <c r="D3600" s="2" t="s">
        <v>118</v>
      </c>
      <c r="E3600" s="2" t="s">
        <v>2</v>
      </c>
      <c r="F3600" s="2" t="n">
        <v>0</v>
      </c>
      <c r="G3600" s="2" t="s">
        <v>3</v>
      </c>
    </row>
    <row r="3601" customFormat="false" ht="12.8" hidden="false" customHeight="false" outlineLevel="0" collapsed="false">
      <c r="A3601" s="2" t="s">
        <v>112</v>
      </c>
      <c r="C3601" s="8" t="n">
        <v>44371</v>
      </c>
      <c r="D3601" s="2" t="s">
        <v>111</v>
      </c>
      <c r="E3601" s="2" t="s">
        <v>2</v>
      </c>
      <c r="F3601" s="2" t="n">
        <v>0</v>
      </c>
      <c r="G3601" s="2" t="s">
        <v>3</v>
      </c>
    </row>
    <row r="3602" customFormat="false" ht="12.8" hidden="false" customHeight="false" outlineLevel="0" collapsed="false">
      <c r="A3602" s="2" t="s">
        <v>182</v>
      </c>
      <c r="B3602" s="2" t="n">
        <v>22451</v>
      </c>
      <c r="C3602" s="8" t="n">
        <v>44371</v>
      </c>
      <c r="D3602" s="2" t="s">
        <v>57</v>
      </c>
      <c r="E3602" s="2" t="s">
        <v>2</v>
      </c>
      <c r="F3602" s="2" t="n">
        <v>0</v>
      </c>
      <c r="G3602" s="2" t="s">
        <v>3</v>
      </c>
    </row>
    <row r="3603" customFormat="false" ht="12.8" hidden="false" customHeight="false" outlineLevel="0" collapsed="false">
      <c r="A3603" s="2" t="s">
        <v>0</v>
      </c>
      <c r="B3603" s="2" t="n">
        <v>22623</v>
      </c>
      <c r="C3603" s="8" t="n">
        <v>44372</v>
      </c>
      <c r="D3603" s="2" t="s">
        <v>21</v>
      </c>
      <c r="E3603" s="2" t="s">
        <v>2</v>
      </c>
      <c r="F3603" s="2" t="n">
        <v>0</v>
      </c>
      <c r="G3603" s="2" t="s">
        <v>3</v>
      </c>
    </row>
    <row r="3604" customFormat="false" ht="12.8" hidden="false" customHeight="false" outlineLevel="0" collapsed="false">
      <c r="A3604" s="2" t="s">
        <v>112</v>
      </c>
      <c r="B3604" s="2" t="n">
        <v>22910</v>
      </c>
      <c r="C3604" s="8" t="n">
        <v>44372</v>
      </c>
      <c r="D3604" s="2" t="s">
        <v>17</v>
      </c>
      <c r="E3604" s="2" t="s">
        <v>2</v>
      </c>
      <c r="F3604" s="2" t="n">
        <v>0</v>
      </c>
      <c r="G3604" s="2" t="s">
        <v>3</v>
      </c>
    </row>
    <row r="3605" customFormat="false" ht="12.8" hidden="false" customHeight="false" outlineLevel="0" collapsed="false">
      <c r="A3605" s="2" t="s">
        <v>79</v>
      </c>
      <c r="B3605" s="2" t="n">
        <v>22987</v>
      </c>
      <c r="C3605" s="8" t="n">
        <v>44372</v>
      </c>
    </row>
    <row r="3606" customFormat="false" ht="12.8" hidden="false" customHeight="false" outlineLevel="0" collapsed="false">
      <c r="A3606" s="2" t="s">
        <v>0</v>
      </c>
      <c r="B3606" s="2" t="n">
        <v>22991</v>
      </c>
      <c r="C3606" s="8" t="n">
        <v>44372</v>
      </c>
      <c r="D3606" s="2" t="s">
        <v>19</v>
      </c>
      <c r="E3606" s="2" t="s">
        <v>2</v>
      </c>
      <c r="F3606" s="2" t="n">
        <v>0</v>
      </c>
      <c r="G3606" s="2" t="s">
        <v>3</v>
      </c>
    </row>
    <row r="3607" customFormat="false" ht="12.8" hidden="false" customHeight="false" outlineLevel="0" collapsed="false">
      <c r="A3607" s="2" t="s">
        <v>182</v>
      </c>
      <c r="B3607" s="2" t="n">
        <v>22972</v>
      </c>
      <c r="C3607" s="8" t="n">
        <v>44372</v>
      </c>
    </row>
    <row r="3608" customFormat="false" ht="12.8" hidden="false" customHeight="false" outlineLevel="0" collapsed="false">
      <c r="A3608" s="2" t="s">
        <v>182</v>
      </c>
      <c r="C3608" s="8" t="n">
        <v>44372</v>
      </c>
      <c r="D3608" s="2" t="s">
        <v>17</v>
      </c>
      <c r="E3608" s="2" t="s">
        <v>2</v>
      </c>
      <c r="F3608" s="2" t="n">
        <v>0</v>
      </c>
      <c r="G3608" s="2" t="s">
        <v>3</v>
      </c>
    </row>
    <row r="3609" customFormat="false" ht="12.8" hidden="false" customHeight="false" outlineLevel="0" collapsed="false">
      <c r="A3609" s="2" t="s">
        <v>0</v>
      </c>
      <c r="B3609" s="2" t="n">
        <v>23798</v>
      </c>
      <c r="C3609" s="8" t="n">
        <v>44373</v>
      </c>
      <c r="D3609" s="2" t="s">
        <v>21</v>
      </c>
      <c r="E3609" s="2" t="s">
        <v>2</v>
      </c>
      <c r="F3609" s="2" t="n">
        <v>0</v>
      </c>
      <c r="G3609" s="2" t="s">
        <v>3</v>
      </c>
    </row>
    <row r="3610" customFormat="false" ht="12.8" hidden="false" customHeight="false" outlineLevel="0" collapsed="false">
      <c r="A3610" s="2" t="s">
        <v>0</v>
      </c>
      <c r="B3610" s="2" t="n">
        <v>23836</v>
      </c>
      <c r="C3610" s="8" t="n">
        <v>44373</v>
      </c>
    </row>
    <row r="3611" customFormat="false" ht="12.8" hidden="false" customHeight="false" outlineLevel="0" collapsed="false">
      <c r="A3611" s="2" t="s">
        <v>130</v>
      </c>
      <c r="B3611" s="2" t="n">
        <v>23996</v>
      </c>
      <c r="C3611" s="8" t="n">
        <v>44373</v>
      </c>
      <c r="D3611" s="2" t="s">
        <v>255</v>
      </c>
      <c r="E3611" s="2" t="s">
        <v>2</v>
      </c>
      <c r="F3611" s="2" t="n">
        <v>1</v>
      </c>
      <c r="G3611" s="2" t="s">
        <v>206</v>
      </c>
    </row>
    <row r="3612" customFormat="false" ht="12.8" hidden="false" customHeight="false" outlineLevel="0" collapsed="false">
      <c r="A3612" s="2" t="s">
        <v>112</v>
      </c>
      <c r="B3612" s="2" t="n">
        <v>24043</v>
      </c>
      <c r="C3612" s="8" t="n">
        <v>44373</v>
      </c>
      <c r="D3612" s="2" t="s">
        <v>116</v>
      </c>
      <c r="E3612" s="2" t="s">
        <v>2</v>
      </c>
      <c r="F3612" s="2" t="n">
        <v>0</v>
      </c>
      <c r="G3612" s="2" t="s">
        <v>3</v>
      </c>
    </row>
    <row r="3613" customFormat="false" ht="12.8" hidden="false" customHeight="false" outlineLevel="0" collapsed="false">
      <c r="A3613" s="2" t="s">
        <v>112</v>
      </c>
      <c r="B3613" s="2" t="n">
        <v>24090</v>
      </c>
      <c r="C3613" s="8" t="n">
        <v>44373</v>
      </c>
      <c r="D3613" s="2" t="s">
        <v>43</v>
      </c>
      <c r="E3613" s="2" t="s">
        <v>2</v>
      </c>
      <c r="F3613" s="2" t="n">
        <v>0</v>
      </c>
      <c r="G3613" s="2" t="s">
        <v>3</v>
      </c>
    </row>
    <row r="3614" customFormat="false" ht="12.8" hidden="false" customHeight="false" outlineLevel="0" collapsed="false">
      <c r="A3614" s="2" t="s">
        <v>112</v>
      </c>
      <c r="B3614" s="2" t="n">
        <v>24105</v>
      </c>
      <c r="C3614" s="8" t="n">
        <v>44373</v>
      </c>
      <c r="D3614" s="2" t="s">
        <v>21</v>
      </c>
      <c r="E3614" s="2" t="s">
        <v>2</v>
      </c>
      <c r="F3614" s="2" t="n">
        <v>0</v>
      </c>
      <c r="G3614" s="2" t="s">
        <v>3</v>
      </c>
    </row>
    <row r="3615" customFormat="false" ht="12.8" hidden="false" customHeight="false" outlineLevel="0" collapsed="false">
      <c r="A3615" s="2" t="s">
        <v>182</v>
      </c>
      <c r="B3615" s="2" t="n">
        <v>24139</v>
      </c>
      <c r="C3615" s="8" t="n">
        <v>44373</v>
      </c>
      <c r="D3615" s="2" t="s">
        <v>21</v>
      </c>
      <c r="E3615" s="2" t="s">
        <v>2</v>
      </c>
      <c r="F3615" s="2" t="n">
        <v>0</v>
      </c>
      <c r="G3615" s="2" t="s">
        <v>3</v>
      </c>
    </row>
    <row r="3616" customFormat="false" ht="12.8" hidden="false" customHeight="false" outlineLevel="0" collapsed="false">
      <c r="A3616" s="2" t="s">
        <v>130</v>
      </c>
      <c r="B3616" s="2" t="n">
        <v>24183</v>
      </c>
      <c r="C3616" s="8" t="n">
        <v>44373</v>
      </c>
      <c r="D3616" s="2" t="s">
        <v>118</v>
      </c>
      <c r="E3616" s="2" t="s">
        <v>2</v>
      </c>
      <c r="F3616" s="2" t="n">
        <v>0</v>
      </c>
      <c r="G3616" s="2" t="s">
        <v>3</v>
      </c>
    </row>
    <row r="3617" customFormat="false" ht="12.8" hidden="false" customHeight="false" outlineLevel="0" collapsed="false">
      <c r="A3617" s="2" t="s">
        <v>182</v>
      </c>
      <c r="B3617" s="2" t="n">
        <v>24128</v>
      </c>
      <c r="C3617" s="8" t="n">
        <v>44373</v>
      </c>
      <c r="D3617" s="2" t="s">
        <v>32</v>
      </c>
      <c r="E3617" s="2" t="s">
        <v>2</v>
      </c>
      <c r="F3617" s="2" t="n">
        <v>0</v>
      </c>
      <c r="G3617" s="2" t="s">
        <v>3</v>
      </c>
    </row>
    <row r="3618" customFormat="false" ht="12.8" hidden="false" customHeight="false" outlineLevel="0" collapsed="false">
      <c r="A3618" s="2" t="s">
        <v>182</v>
      </c>
      <c r="B3618" s="2" t="n">
        <v>24239</v>
      </c>
      <c r="C3618" s="8" t="n">
        <v>44374</v>
      </c>
      <c r="D3618" s="2" t="s">
        <v>21</v>
      </c>
      <c r="E3618" s="2" t="s">
        <v>2</v>
      </c>
      <c r="F3618" s="2" t="n">
        <v>0</v>
      </c>
      <c r="G3618" s="2" t="s">
        <v>3</v>
      </c>
    </row>
    <row r="3619" customFormat="false" ht="12.8" hidden="false" customHeight="false" outlineLevel="0" collapsed="false">
      <c r="A3619" s="2" t="s">
        <v>182</v>
      </c>
      <c r="B3619" s="2" t="n">
        <v>24397</v>
      </c>
      <c r="C3619" s="8" t="n">
        <v>44374</v>
      </c>
      <c r="D3619" s="2" t="s">
        <v>213</v>
      </c>
      <c r="E3619" s="2" t="s">
        <v>2</v>
      </c>
      <c r="F3619" s="2" t="n">
        <v>1</v>
      </c>
      <c r="G3619" s="2" t="s">
        <v>217</v>
      </c>
    </row>
    <row r="3620" customFormat="false" ht="12.8" hidden="false" customHeight="false" outlineLevel="0" collapsed="false">
      <c r="A3620" s="2" t="s">
        <v>182</v>
      </c>
      <c r="B3620" s="2" t="n">
        <v>24608</v>
      </c>
      <c r="C3620" s="8" t="n">
        <v>44374</v>
      </c>
      <c r="D3620" s="2" t="s">
        <v>184</v>
      </c>
      <c r="E3620" s="2" t="s">
        <v>8</v>
      </c>
      <c r="F3620" s="2" t="n">
        <v>0</v>
      </c>
      <c r="G3620" s="2" t="s">
        <v>3</v>
      </c>
    </row>
    <row r="3621" customFormat="false" ht="12.8" hidden="false" customHeight="false" outlineLevel="0" collapsed="false">
      <c r="A3621" s="2" t="s">
        <v>160</v>
      </c>
      <c r="C3621" s="8" t="n">
        <v>44374</v>
      </c>
      <c r="D3621" s="2" t="s">
        <v>19</v>
      </c>
      <c r="E3621" s="2" t="s">
        <v>166</v>
      </c>
      <c r="F3621" s="2" t="n">
        <v>0</v>
      </c>
      <c r="G3621" s="2" t="s">
        <v>3</v>
      </c>
    </row>
    <row r="3622" customFormat="false" ht="12.8" hidden="false" customHeight="false" outlineLevel="0" collapsed="false">
      <c r="A3622" s="2" t="s">
        <v>112</v>
      </c>
      <c r="C3622" s="8" t="n">
        <v>44374</v>
      </c>
      <c r="D3622" s="2" t="s">
        <v>21</v>
      </c>
      <c r="E3622" s="2" t="s">
        <v>2</v>
      </c>
      <c r="F3622" s="2" t="n">
        <v>0</v>
      </c>
      <c r="G3622" s="2" t="s">
        <v>3</v>
      </c>
    </row>
    <row r="3623" customFormat="false" ht="12.8" hidden="false" customHeight="false" outlineLevel="0" collapsed="false">
      <c r="A3623" s="2" t="s">
        <v>0</v>
      </c>
      <c r="B3623" s="2" t="n">
        <v>24871</v>
      </c>
      <c r="C3623" s="8" t="n">
        <v>44374</v>
      </c>
      <c r="D3623" s="2" t="s">
        <v>23</v>
      </c>
      <c r="E3623" s="2" t="s">
        <v>2</v>
      </c>
      <c r="F3623" s="2" t="n">
        <v>0</v>
      </c>
      <c r="G3623" s="2" t="s">
        <v>3</v>
      </c>
    </row>
    <row r="3624" customFormat="false" ht="12.8" hidden="false" customHeight="false" outlineLevel="0" collapsed="false">
      <c r="A3624" s="2" t="s">
        <v>0</v>
      </c>
      <c r="B3624" s="2" t="n">
        <v>24829</v>
      </c>
      <c r="C3624" s="8" t="n">
        <v>44374</v>
      </c>
      <c r="D3624" s="2" t="s">
        <v>17</v>
      </c>
      <c r="E3624" s="2" t="s">
        <v>2</v>
      </c>
      <c r="F3624" s="2" t="n">
        <v>0</v>
      </c>
      <c r="G3624" s="2" t="s">
        <v>3</v>
      </c>
    </row>
    <row r="3625" customFormat="false" ht="12.8" hidden="false" customHeight="false" outlineLevel="0" collapsed="false">
      <c r="A3625" s="2" t="s">
        <v>0</v>
      </c>
      <c r="B3625" s="2" t="n">
        <v>24937</v>
      </c>
      <c r="C3625" s="8" t="n">
        <v>44374</v>
      </c>
      <c r="D3625" s="2" t="s">
        <v>21</v>
      </c>
      <c r="E3625" s="2" t="s">
        <v>2</v>
      </c>
      <c r="F3625" s="2" t="n">
        <v>0</v>
      </c>
      <c r="G3625" s="2" t="s">
        <v>3</v>
      </c>
    </row>
    <row r="3626" customFormat="false" ht="12.8" hidden="false" customHeight="false" outlineLevel="0" collapsed="false">
      <c r="A3626" s="2" t="s">
        <v>182</v>
      </c>
      <c r="B3626" s="2" t="n">
        <v>24803</v>
      </c>
      <c r="C3626" s="8" t="n">
        <v>44374</v>
      </c>
      <c r="D3626" s="2" t="s">
        <v>116</v>
      </c>
      <c r="E3626" s="2" t="s">
        <v>2</v>
      </c>
      <c r="F3626" s="2" t="n">
        <v>0</v>
      </c>
      <c r="G3626" s="2" t="s">
        <v>3</v>
      </c>
    </row>
    <row r="3627" customFormat="false" ht="12.8" hidden="false" customHeight="false" outlineLevel="0" collapsed="false">
      <c r="A3627" s="2" t="s">
        <v>79</v>
      </c>
      <c r="B3627" s="2" t="n">
        <v>25032</v>
      </c>
      <c r="C3627" s="8" t="n">
        <v>44375</v>
      </c>
      <c r="D3627" s="2" t="s">
        <v>22</v>
      </c>
      <c r="E3627" s="2" t="s">
        <v>2</v>
      </c>
      <c r="F3627" s="2" t="n">
        <v>0</v>
      </c>
      <c r="G3627" s="2" t="s">
        <v>3</v>
      </c>
    </row>
    <row r="3628" customFormat="false" ht="12.8" hidden="false" customHeight="false" outlineLevel="0" collapsed="false">
      <c r="A3628" s="2" t="s">
        <v>112</v>
      </c>
      <c r="B3628" s="2" t="n">
        <v>25043</v>
      </c>
      <c r="C3628" s="8" t="n">
        <v>44375</v>
      </c>
      <c r="D3628" s="2" t="s">
        <v>21</v>
      </c>
      <c r="E3628" s="2" t="s">
        <v>2</v>
      </c>
      <c r="F3628" s="2" t="n">
        <v>0</v>
      </c>
      <c r="G3628" s="2" t="s">
        <v>3</v>
      </c>
    </row>
    <row r="3629" customFormat="false" ht="12.8" hidden="false" customHeight="false" outlineLevel="0" collapsed="false">
      <c r="A3629" s="2" t="s">
        <v>182</v>
      </c>
      <c r="B3629" s="2" t="n">
        <v>25515</v>
      </c>
      <c r="C3629" s="8" t="n">
        <v>44375</v>
      </c>
      <c r="D3629" s="2" t="s">
        <v>43</v>
      </c>
      <c r="E3629" s="2" t="s">
        <v>2</v>
      </c>
      <c r="F3629" s="2" t="n">
        <v>0</v>
      </c>
      <c r="G3629" s="2" t="s">
        <v>3</v>
      </c>
    </row>
    <row r="3630" customFormat="false" ht="12.8" hidden="false" customHeight="false" outlineLevel="0" collapsed="false">
      <c r="A3630" s="2" t="s">
        <v>182</v>
      </c>
      <c r="B3630" s="2" t="n">
        <v>25817</v>
      </c>
      <c r="C3630" s="8" t="n">
        <v>44375</v>
      </c>
      <c r="D3630" s="2" t="s">
        <v>22</v>
      </c>
      <c r="E3630" s="2" t="s">
        <v>2</v>
      </c>
      <c r="F3630" s="2" t="n">
        <v>0</v>
      </c>
      <c r="G3630" s="2" t="s">
        <v>3</v>
      </c>
    </row>
    <row r="3631" customFormat="false" ht="12.8" hidden="false" customHeight="false" outlineLevel="0" collapsed="false">
      <c r="A3631" s="2" t="s">
        <v>79</v>
      </c>
      <c r="B3631" s="2" t="n">
        <v>25791</v>
      </c>
      <c r="C3631" s="8" t="n">
        <v>44375</v>
      </c>
      <c r="D3631" s="2" t="s">
        <v>19</v>
      </c>
      <c r="E3631" s="2" t="s">
        <v>2</v>
      </c>
      <c r="F3631" s="2" t="n">
        <v>0</v>
      </c>
      <c r="G3631" s="2" t="s">
        <v>3</v>
      </c>
    </row>
    <row r="3632" customFormat="false" ht="12.8" hidden="false" customHeight="false" outlineLevel="0" collapsed="false">
      <c r="A3632" s="2" t="s">
        <v>194</v>
      </c>
      <c r="B3632" s="2" t="n">
        <v>22328</v>
      </c>
      <c r="C3632" s="8" t="n">
        <v>44376</v>
      </c>
      <c r="D3632" s="2" t="s">
        <v>17</v>
      </c>
      <c r="E3632" s="2" t="s">
        <v>2</v>
      </c>
      <c r="F3632" s="2" t="n">
        <v>0</v>
      </c>
      <c r="G3632" s="2" t="s">
        <v>3</v>
      </c>
    </row>
    <row r="3633" customFormat="false" ht="12.8" hidden="false" customHeight="false" outlineLevel="0" collapsed="false">
      <c r="A3633" s="2" t="s">
        <v>79</v>
      </c>
      <c r="B3633" s="2" t="n">
        <v>26390</v>
      </c>
      <c r="C3633" s="8" t="n">
        <v>44376</v>
      </c>
      <c r="D3633" s="2" t="s">
        <v>85</v>
      </c>
      <c r="E3633" s="2" t="s">
        <v>2</v>
      </c>
      <c r="F3633" s="2" t="n">
        <v>0</v>
      </c>
      <c r="G3633" s="2" t="s">
        <v>3</v>
      </c>
    </row>
    <row r="3634" customFormat="false" ht="12.8" hidden="false" customHeight="false" outlineLevel="0" collapsed="false">
      <c r="A3634" s="2" t="s">
        <v>160</v>
      </c>
      <c r="B3634" s="2" t="n">
        <v>26607</v>
      </c>
      <c r="C3634" s="8" t="n">
        <v>44376</v>
      </c>
      <c r="D3634" s="2" t="s">
        <v>21</v>
      </c>
      <c r="E3634" s="2" t="s">
        <v>2</v>
      </c>
      <c r="F3634" s="2" t="n">
        <v>0</v>
      </c>
      <c r="G3634" s="2" t="s">
        <v>3</v>
      </c>
    </row>
    <row r="3635" customFormat="false" ht="12.8" hidden="false" customHeight="false" outlineLevel="0" collapsed="false">
      <c r="A3635" s="2" t="s">
        <v>0</v>
      </c>
      <c r="B3635" s="2" t="n">
        <v>26741</v>
      </c>
      <c r="C3635" s="8" t="n">
        <v>44376</v>
      </c>
      <c r="D3635" s="2" t="s">
        <v>24</v>
      </c>
      <c r="E3635" s="2" t="s">
        <v>2</v>
      </c>
      <c r="F3635" s="2" t="n">
        <v>0</v>
      </c>
      <c r="G3635" s="2" t="s">
        <v>3</v>
      </c>
    </row>
    <row r="3636" customFormat="false" ht="12.8" hidden="false" customHeight="false" outlineLevel="0" collapsed="false">
      <c r="A3636" s="2" t="s">
        <v>79</v>
      </c>
      <c r="B3636" s="2" t="n">
        <v>26756</v>
      </c>
      <c r="C3636" s="8" t="n">
        <v>44376</v>
      </c>
      <c r="D3636" s="2" t="s">
        <v>320</v>
      </c>
      <c r="E3636" s="2" t="s">
        <v>8</v>
      </c>
      <c r="F3636" s="2" t="n">
        <v>2</v>
      </c>
      <c r="G3636" s="2" t="s">
        <v>206</v>
      </c>
    </row>
    <row r="3637" customFormat="false" ht="12.8" hidden="false" customHeight="false" outlineLevel="0" collapsed="false">
      <c r="A3637" s="2" t="s">
        <v>130</v>
      </c>
      <c r="C3637" s="8" t="n">
        <v>44376</v>
      </c>
      <c r="D3637" s="2" t="s">
        <v>256</v>
      </c>
      <c r="E3637" s="2" t="s">
        <v>8</v>
      </c>
      <c r="F3637" s="2" t="n">
        <v>1</v>
      </c>
      <c r="G3637" s="2" t="s">
        <v>206</v>
      </c>
    </row>
    <row r="3638" customFormat="false" ht="12.8" hidden="false" customHeight="false" outlineLevel="0" collapsed="false">
      <c r="A3638" s="2" t="s">
        <v>160</v>
      </c>
      <c r="B3638" s="2" t="n">
        <v>27110</v>
      </c>
      <c r="C3638" s="8" t="n">
        <v>44377</v>
      </c>
      <c r="D3638" s="2" t="s">
        <v>21</v>
      </c>
      <c r="E3638" s="2" t="s">
        <v>2</v>
      </c>
      <c r="F3638" s="2" t="n">
        <v>0</v>
      </c>
      <c r="G3638" s="2" t="s">
        <v>3</v>
      </c>
    </row>
    <row r="3639" customFormat="false" ht="12.8" hidden="false" customHeight="false" outlineLevel="0" collapsed="false">
      <c r="A3639" s="2" t="s">
        <v>79</v>
      </c>
      <c r="B3639" s="2" t="n">
        <v>27196</v>
      </c>
      <c r="C3639" s="8" t="n">
        <v>44377</v>
      </c>
      <c r="D3639" s="2" t="s">
        <v>65</v>
      </c>
      <c r="E3639" s="2" t="s">
        <v>2</v>
      </c>
      <c r="F3639" s="2" t="n">
        <v>0</v>
      </c>
      <c r="G3639" s="2" t="s">
        <v>3</v>
      </c>
    </row>
    <row r="3640" customFormat="false" ht="12.8" hidden="false" customHeight="false" outlineLevel="0" collapsed="false">
      <c r="A3640" s="2" t="s">
        <v>130</v>
      </c>
      <c r="B3640" s="2" t="n">
        <v>27745</v>
      </c>
      <c r="C3640" s="8" t="n">
        <v>44377</v>
      </c>
      <c r="D3640" s="2" t="s">
        <v>22</v>
      </c>
      <c r="E3640" s="2" t="s">
        <v>2</v>
      </c>
      <c r="F3640" s="2" t="n">
        <v>0</v>
      </c>
      <c r="G3640" s="2" t="s">
        <v>3</v>
      </c>
    </row>
    <row r="3641" customFormat="false" ht="12.8" hidden="false" customHeight="false" outlineLevel="0" collapsed="false">
      <c r="A3641" s="2" t="s">
        <v>79</v>
      </c>
      <c r="B3641" s="2" t="n">
        <v>27634</v>
      </c>
      <c r="C3641" s="8" t="n">
        <v>44377</v>
      </c>
      <c r="D3641" s="2" t="s">
        <v>57</v>
      </c>
      <c r="E3641" s="2" t="s">
        <v>2</v>
      </c>
      <c r="F3641" s="2" t="n">
        <v>0</v>
      </c>
      <c r="G3641" s="2" t="s">
        <v>3</v>
      </c>
    </row>
    <row r="3642" customFormat="false" ht="12.8" hidden="false" customHeight="false" outlineLevel="0" collapsed="false">
      <c r="A3642" s="2" t="s">
        <v>0</v>
      </c>
      <c r="B3642" s="2" t="n">
        <v>27868</v>
      </c>
      <c r="C3642" s="8" t="n">
        <v>44378</v>
      </c>
      <c r="D3642" s="2" t="s">
        <v>208</v>
      </c>
      <c r="E3642" s="2" t="s">
        <v>2</v>
      </c>
      <c r="F3642" s="2" t="n">
        <v>1</v>
      </c>
      <c r="G3642" s="2" t="s">
        <v>206</v>
      </c>
    </row>
    <row r="3643" customFormat="false" ht="12.8" hidden="false" customHeight="false" outlineLevel="0" collapsed="false">
      <c r="A3643" s="2" t="s">
        <v>79</v>
      </c>
      <c r="B3643" s="2" t="n">
        <v>157</v>
      </c>
      <c r="C3643" s="8" t="n">
        <v>44378</v>
      </c>
      <c r="D3643" s="2" t="s">
        <v>229</v>
      </c>
      <c r="E3643" s="2" t="s">
        <v>8</v>
      </c>
      <c r="F3643" s="2" t="n">
        <v>1</v>
      </c>
      <c r="G3643" s="2" t="s">
        <v>230</v>
      </c>
    </row>
    <row r="3644" customFormat="false" ht="12.8" hidden="false" customHeight="false" outlineLevel="0" collapsed="false">
      <c r="A3644" s="2" t="s">
        <v>112</v>
      </c>
      <c r="C3644" s="8" t="n">
        <v>44378</v>
      </c>
      <c r="D3644" s="2" t="s">
        <v>117</v>
      </c>
      <c r="E3644" s="2" t="s">
        <v>2</v>
      </c>
      <c r="F3644" s="2" t="n">
        <v>0</v>
      </c>
      <c r="G3644" s="2" t="s">
        <v>3</v>
      </c>
    </row>
    <row r="3645" customFormat="false" ht="12.8" hidden="false" customHeight="false" outlineLevel="0" collapsed="false">
      <c r="A3645" s="2" t="s">
        <v>0</v>
      </c>
      <c r="B3645" s="2" t="n">
        <v>27868</v>
      </c>
      <c r="C3645" s="8" t="n">
        <v>44378</v>
      </c>
      <c r="D3645" s="2" t="s">
        <v>17</v>
      </c>
      <c r="E3645" s="2" t="s">
        <v>2</v>
      </c>
      <c r="F3645" s="2" t="n">
        <v>0</v>
      </c>
      <c r="G3645" s="2" t="s">
        <v>3</v>
      </c>
    </row>
    <row r="3646" customFormat="false" ht="12.8" hidden="false" customHeight="false" outlineLevel="0" collapsed="false">
      <c r="A3646" s="2" t="s">
        <v>182</v>
      </c>
      <c r="B3646" s="2" t="n">
        <v>280</v>
      </c>
      <c r="C3646" s="8" t="n">
        <v>44378</v>
      </c>
      <c r="D3646" s="2" t="s">
        <v>152</v>
      </c>
      <c r="E3646" s="2" t="s">
        <v>2</v>
      </c>
      <c r="F3646" s="2" t="n">
        <v>0</v>
      </c>
      <c r="G3646" s="2" t="s">
        <v>3</v>
      </c>
    </row>
    <row r="3647" customFormat="false" ht="12.8" hidden="false" customHeight="false" outlineLevel="0" collapsed="false">
      <c r="A3647" s="2" t="s">
        <v>160</v>
      </c>
      <c r="B3647" s="2" t="n">
        <v>384</v>
      </c>
      <c r="C3647" s="8" t="n">
        <v>44378</v>
      </c>
      <c r="D3647" s="2" t="s">
        <v>167</v>
      </c>
      <c r="E3647" s="2" t="s">
        <v>2</v>
      </c>
      <c r="F3647" s="2" t="n">
        <v>0</v>
      </c>
      <c r="G3647" s="2" t="s">
        <v>3</v>
      </c>
    </row>
    <row r="3648" customFormat="false" ht="12.8" hidden="false" customHeight="false" outlineLevel="0" collapsed="false">
      <c r="A3648" s="2" t="s">
        <v>160</v>
      </c>
      <c r="B3648" s="2" t="n">
        <v>409</v>
      </c>
      <c r="C3648" s="8" t="n">
        <v>44378</v>
      </c>
      <c r="D3648" s="2" t="s">
        <v>32</v>
      </c>
      <c r="E3648" s="2" t="s">
        <v>2</v>
      </c>
      <c r="F3648" s="2" t="n">
        <v>0</v>
      </c>
      <c r="G3648" s="2" t="s">
        <v>3</v>
      </c>
    </row>
    <row r="3649" customFormat="false" ht="12.8" hidden="false" customHeight="false" outlineLevel="0" collapsed="false">
      <c r="A3649" s="2" t="s">
        <v>112</v>
      </c>
      <c r="B3649" s="2" t="n">
        <v>303</v>
      </c>
      <c r="C3649" s="8" t="n">
        <v>44378</v>
      </c>
      <c r="D3649" s="2" t="s">
        <v>152</v>
      </c>
      <c r="E3649" s="2" t="s">
        <v>2</v>
      </c>
      <c r="F3649" s="2" t="n">
        <v>1</v>
      </c>
      <c r="G3649" s="2" t="s">
        <v>217</v>
      </c>
    </row>
    <row r="3650" customFormat="false" ht="12.8" hidden="false" customHeight="false" outlineLevel="0" collapsed="false">
      <c r="A3650" s="2" t="s">
        <v>182</v>
      </c>
      <c r="B3650" s="2" t="n">
        <v>466</v>
      </c>
      <c r="C3650" s="8" t="n">
        <v>44378</v>
      </c>
      <c r="D3650" s="2" t="s">
        <v>185</v>
      </c>
      <c r="E3650" s="2" t="s">
        <v>2</v>
      </c>
      <c r="F3650" s="2" t="n">
        <v>0</v>
      </c>
      <c r="G3650" s="2" t="s">
        <v>3</v>
      </c>
    </row>
    <row r="3651" customFormat="false" ht="12.8" hidden="false" customHeight="false" outlineLevel="0" collapsed="false">
      <c r="A3651" s="2" t="s">
        <v>182</v>
      </c>
      <c r="B3651" s="2" t="n">
        <v>507</v>
      </c>
      <c r="C3651" s="8" t="n">
        <v>44378</v>
      </c>
      <c r="D3651" s="2" t="s">
        <v>19</v>
      </c>
      <c r="E3651" s="2" t="s">
        <v>2</v>
      </c>
      <c r="F3651" s="2" t="n">
        <v>0</v>
      </c>
      <c r="G3651" s="2" t="s">
        <v>3</v>
      </c>
    </row>
    <row r="3652" customFormat="false" ht="12.8" hidden="false" customHeight="false" outlineLevel="0" collapsed="false">
      <c r="A3652" s="2" t="s">
        <v>194</v>
      </c>
      <c r="B3652" s="2" t="n">
        <v>637</v>
      </c>
      <c r="C3652" s="8" t="n">
        <v>44378</v>
      </c>
      <c r="D3652" s="2" t="s">
        <v>319</v>
      </c>
      <c r="E3652" s="2" t="s">
        <v>2</v>
      </c>
      <c r="F3652" s="2" t="n">
        <v>1</v>
      </c>
      <c r="G3652" s="2" t="s">
        <v>211</v>
      </c>
    </row>
    <row r="3653" customFormat="false" ht="12.8" hidden="false" customHeight="false" outlineLevel="0" collapsed="false">
      <c r="A3653" s="2" t="s">
        <v>160</v>
      </c>
      <c r="B3653" s="2" t="n">
        <v>1108</v>
      </c>
      <c r="C3653" s="8" t="n">
        <v>44379</v>
      </c>
      <c r="D3653" s="2" t="s">
        <v>116</v>
      </c>
      <c r="E3653" s="2" t="s">
        <v>2</v>
      </c>
      <c r="F3653" s="2" t="n">
        <v>0</v>
      </c>
      <c r="G3653" s="2" t="s">
        <v>3</v>
      </c>
    </row>
    <row r="3654" customFormat="false" ht="12.8" hidden="false" customHeight="false" outlineLevel="0" collapsed="false">
      <c r="A3654" s="2" t="s">
        <v>160</v>
      </c>
      <c r="B3654" s="2" t="n">
        <v>1197</v>
      </c>
      <c r="C3654" s="8" t="n">
        <v>44379</v>
      </c>
      <c r="D3654" s="2" t="s">
        <v>21</v>
      </c>
      <c r="E3654" s="2" t="s">
        <v>2</v>
      </c>
      <c r="F3654" s="2" t="n">
        <v>0</v>
      </c>
      <c r="G3654" s="2" t="s">
        <v>3</v>
      </c>
    </row>
    <row r="3655" customFormat="false" ht="12.8" hidden="false" customHeight="false" outlineLevel="0" collapsed="false">
      <c r="A3655" s="2" t="s">
        <v>79</v>
      </c>
      <c r="C3655" s="8" t="n">
        <v>44379</v>
      </c>
      <c r="D3655" s="2" t="s">
        <v>17</v>
      </c>
      <c r="E3655" s="2" t="s">
        <v>2</v>
      </c>
      <c r="F3655" s="2" t="n">
        <v>0</v>
      </c>
      <c r="G3655" s="2" t="s">
        <v>3</v>
      </c>
    </row>
    <row r="3656" customFormat="false" ht="12.8" hidden="false" customHeight="false" outlineLevel="0" collapsed="false">
      <c r="A3656" s="2" t="s">
        <v>79</v>
      </c>
      <c r="B3656" s="2" t="n">
        <v>1205</v>
      </c>
      <c r="C3656" s="8" t="n">
        <v>44379</v>
      </c>
      <c r="D3656" s="2" t="s">
        <v>17</v>
      </c>
      <c r="E3656" s="2" t="s">
        <v>2</v>
      </c>
      <c r="F3656" s="2" t="n">
        <v>1</v>
      </c>
      <c r="G3656" s="2" t="s">
        <v>231</v>
      </c>
    </row>
    <row r="3657" customFormat="false" ht="12.8" hidden="false" customHeight="false" outlineLevel="0" collapsed="false">
      <c r="A3657" s="2" t="s">
        <v>130</v>
      </c>
      <c r="B3657" s="2" t="n">
        <v>1216</v>
      </c>
      <c r="C3657" s="8" t="n">
        <v>44379</v>
      </c>
      <c r="D3657" s="2" t="s">
        <v>22</v>
      </c>
      <c r="E3657" s="2" t="s">
        <v>2</v>
      </c>
      <c r="F3657" s="2" t="n">
        <v>0</v>
      </c>
      <c r="G3657" s="2" t="s">
        <v>3</v>
      </c>
    </row>
    <row r="3658" customFormat="false" ht="12.8" hidden="false" customHeight="false" outlineLevel="0" collapsed="false">
      <c r="A3658" s="2" t="s">
        <v>112</v>
      </c>
      <c r="B3658" s="2" t="n">
        <v>1490</v>
      </c>
      <c r="C3658" s="8" t="n">
        <v>44379</v>
      </c>
      <c r="D3658" s="2" t="s">
        <v>118</v>
      </c>
      <c r="E3658" s="2" t="s">
        <v>2</v>
      </c>
      <c r="F3658" s="2" t="n">
        <v>0</v>
      </c>
      <c r="G3658" s="2" t="s">
        <v>3</v>
      </c>
    </row>
    <row r="3659" customFormat="false" ht="12.8" hidden="false" customHeight="false" outlineLevel="0" collapsed="false">
      <c r="A3659" s="2" t="s">
        <v>160</v>
      </c>
      <c r="B3659" s="2" t="n">
        <v>1525</v>
      </c>
      <c r="C3659" s="8" t="n">
        <v>44379</v>
      </c>
      <c r="D3659" s="2" t="s">
        <v>65</v>
      </c>
      <c r="E3659" s="2" t="s">
        <v>2</v>
      </c>
      <c r="F3659" s="2" t="n">
        <v>0</v>
      </c>
      <c r="G3659" s="2" t="s">
        <v>3</v>
      </c>
    </row>
    <row r="3660" customFormat="false" ht="12.8" hidden="false" customHeight="false" outlineLevel="0" collapsed="false">
      <c r="A3660" s="2" t="s">
        <v>0</v>
      </c>
      <c r="B3660" s="2" t="n">
        <v>1646</v>
      </c>
      <c r="C3660" s="8" t="n">
        <v>44379</v>
      </c>
      <c r="D3660" s="2" t="s">
        <v>19</v>
      </c>
      <c r="E3660" s="2" t="s">
        <v>2</v>
      </c>
      <c r="F3660" s="2" t="n">
        <v>0</v>
      </c>
      <c r="G3660" s="2" t="s">
        <v>3</v>
      </c>
    </row>
    <row r="3661" customFormat="false" ht="12.8" hidden="false" customHeight="false" outlineLevel="0" collapsed="false">
      <c r="A3661" s="2" t="s">
        <v>112</v>
      </c>
      <c r="B3661" s="2" t="n">
        <v>1658</v>
      </c>
      <c r="C3661" s="8" t="n">
        <v>44379</v>
      </c>
      <c r="D3661" s="2" t="s">
        <v>21</v>
      </c>
      <c r="E3661" s="2" t="s">
        <v>2</v>
      </c>
      <c r="F3661" s="2" t="n">
        <v>0</v>
      </c>
      <c r="G3661" s="2" t="s">
        <v>3</v>
      </c>
    </row>
    <row r="3662" customFormat="false" ht="12.8" hidden="false" customHeight="false" outlineLevel="0" collapsed="false">
      <c r="A3662" s="2" t="s">
        <v>0</v>
      </c>
      <c r="B3662" s="2" t="n">
        <v>2184</v>
      </c>
      <c r="C3662" s="8" t="n">
        <v>44380</v>
      </c>
      <c r="D3662" s="2" t="s">
        <v>17</v>
      </c>
      <c r="E3662" s="2" t="s">
        <v>2</v>
      </c>
      <c r="F3662" s="2" t="n">
        <v>0</v>
      </c>
      <c r="G3662" s="2" t="s">
        <v>3</v>
      </c>
    </row>
    <row r="3663" customFormat="false" ht="12.8" hidden="false" customHeight="false" outlineLevel="0" collapsed="false">
      <c r="A3663" s="2" t="s">
        <v>0</v>
      </c>
      <c r="B3663" s="2" t="n">
        <v>2286</v>
      </c>
      <c r="C3663" s="8" t="n">
        <v>44380</v>
      </c>
      <c r="D3663" s="2" t="s">
        <v>19</v>
      </c>
      <c r="E3663" s="2" t="s">
        <v>2</v>
      </c>
      <c r="F3663" s="2" t="n">
        <v>0</v>
      </c>
      <c r="G3663" s="2" t="s">
        <v>3</v>
      </c>
    </row>
    <row r="3664" customFormat="false" ht="12.8" hidden="false" customHeight="false" outlineLevel="0" collapsed="false">
      <c r="A3664" s="2" t="s">
        <v>0</v>
      </c>
      <c r="B3664" s="2" t="n">
        <v>2371</v>
      </c>
      <c r="C3664" s="8" t="n">
        <v>44380</v>
      </c>
      <c r="D3664" s="2" t="s">
        <v>25</v>
      </c>
      <c r="E3664" s="2" t="s">
        <v>2</v>
      </c>
      <c r="F3664" s="2" t="n">
        <v>0</v>
      </c>
      <c r="G3664" s="2" t="s">
        <v>3</v>
      </c>
    </row>
    <row r="3665" customFormat="false" ht="12.8" hidden="false" customHeight="false" outlineLevel="0" collapsed="false">
      <c r="A3665" s="2" t="s">
        <v>0</v>
      </c>
      <c r="B3665" s="2" t="n">
        <v>2394</v>
      </c>
      <c r="C3665" s="8" t="n">
        <v>44380</v>
      </c>
      <c r="D3665" s="2" t="s">
        <v>26</v>
      </c>
      <c r="E3665" s="2" t="s">
        <v>2</v>
      </c>
      <c r="F3665" s="2" t="n">
        <v>0</v>
      </c>
      <c r="G3665" s="2" t="s">
        <v>3</v>
      </c>
    </row>
    <row r="3666" customFormat="false" ht="12.8" hidden="false" customHeight="false" outlineLevel="0" collapsed="false">
      <c r="A3666" s="2" t="s">
        <v>79</v>
      </c>
      <c r="B3666" s="2" t="n">
        <v>2452</v>
      </c>
      <c r="C3666" s="8" t="n">
        <v>44380</v>
      </c>
      <c r="D3666" s="2" t="s">
        <v>86</v>
      </c>
      <c r="E3666" s="2" t="s">
        <v>2</v>
      </c>
      <c r="F3666" s="2" t="n">
        <v>0</v>
      </c>
      <c r="G3666" s="2" t="s">
        <v>3</v>
      </c>
    </row>
    <row r="3667" customFormat="false" ht="12.8" hidden="false" customHeight="false" outlineLevel="0" collapsed="false">
      <c r="A3667" s="2" t="s">
        <v>160</v>
      </c>
      <c r="B3667" s="2" t="n">
        <v>2686</v>
      </c>
      <c r="C3667" s="8" t="n">
        <v>44381</v>
      </c>
      <c r="D3667" s="2" t="s">
        <v>298</v>
      </c>
      <c r="E3667" s="2" t="s">
        <v>8</v>
      </c>
      <c r="F3667" s="2" t="n">
        <v>1</v>
      </c>
      <c r="G3667" s="2" t="s">
        <v>238</v>
      </c>
    </row>
    <row r="3668" customFormat="false" ht="12.8" hidden="false" customHeight="false" outlineLevel="0" collapsed="false">
      <c r="A3668" s="2" t="s">
        <v>160</v>
      </c>
      <c r="B3668" s="2" t="n">
        <v>2787</v>
      </c>
      <c r="C3668" s="8" t="n">
        <v>44381</v>
      </c>
      <c r="D3668" s="2" t="s">
        <v>168</v>
      </c>
      <c r="E3668" s="2" t="s">
        <v>2</v>
      </c>
      <c r="F3668" s="2" t="n">
        <v>0</v>
      </c>
      <c r="G3668" s="2" t="s">
        <v>3</v>
      </c>
    </row>
    <row r="3669" customFormat="false" ht="12.8" hidden="false" customHeight="false" outlineLevel="0" collapsed="false">
      <c r="A3669" s="2" t="s">
        <v>0</v>
      </c>
      <c r="B3669" s="2" t="n">
        <v>2866</v>
      </c>
      <c r="C3669" s="8" t="n">
        <v>44381</v>
      </c>
      <c r="D3669" s="2" t="s">
        <v>27</v>
      </c>
      <c r="E3669" s="2" t="s">
        <v>8</v>
      </c>
      <c r="F3669" s="2" t="n">
        <v>0</v>
      </c>
      <c r="G3669" s="2" t="s">
        <v>3</v>
      </c>
    </row>
    <row r="3670" customFormat="false" ht="12.8" hidden="false" customHeight="false" outlineLevel="0" collapsed="false">
      <c r="A3670" s="2" t="s">
        <v>130</v>
      </c>
      <c r="C3670" s="8" t="n">
        <v>44381</v>
      </c>
      <c r="D3670" s="2" t="s">
        <v>32</v>
      </c>
      <c r="E3670" s="2" t="s">
        <v>2</v>
      </c>
      <c r="F3670" s="2" t="n">
        <v>0</v>
      </c>
      <c r="G3670" s="2" t="s">
        <v>3</v>
      </c>
    </row>
    <row r="3671" customFormat="false" ht="12.8" hidden="false" customHeight="false" outlineLevel="0" collapsed="false">
      <c r="A3671" s="2" t="s">
        <v>0</v>
      </c>
      <c r="B3671" s="2" t="n">
        <v>3823</v>
      </c>
      <c r="C3671" s="8" t="n">
        <v>44381</v>
      </c>
      <c r="D3671" s="2" t="s">
        <v>330</v>
      </c>
      <c r="E3671" s="2" t="s">
        <v>8</v>
      </c>
      <c r="F3671" s="2" t="n">
        <v>2</v>
      </c>
      <c r="G3671" s="2" t="s">
        <v>236</v>
      </c>
    </row>
    <row r="3672" customFormat="false" ht="12.8" hidden="false" customHeight="false" outlineLevel="0" collapsed="false">
      <c r="A3672" s="2" t="s">
        <v>160</v>
      </c>
      <c r="B3672" s="2" t="n">
        <v>3435</v>
      </c>
      <c r="C3672" s="8" t="n">
        <v>44381</v>
      </c>
      <c r="D3672" s="2" t="s">
        <v>169</v>
      </c>
      <c r="E3672" s="2" t="s">
        <v>8</v>
      </c>
      <c r="F3672" s="2" t="n">
        <v>0</v>
      </c>
      <c r="G3672" s="2" t="s">
        <v>3</v>
      </c>
    </row>
    <row r="3673" customFormat="false" ht="12.8" hidden="false" customHeight="false" outlineLevel="0" collapsed="false">
      <c r="A3673" s="2" t="s">
        <v>194</v>
      </c>
      <c r="B3673" s="2" t="n">
        <v>3444</v>
      </c>
      <c r="C3673" s="8" t="n">
        <v>44381</v>
      </c>
      <c r="D3673" s="2" t="s">
        <v>320</v>
      </c>
      <c r="E3673" s="2" t="s">
        <v>8</v>
      </c>
      <c r="F3673" s="2" t="n">
        <v>1</v>
      </c>
      <c r="G3673" s="2" t="s">
        <v>211</v>
      </c>
    </row>
    <row r="3674" customFormat="false" ht="12.8" hidden="false" customHeight="false" outlineLevel="0" collapsed="false">
      <c r="A3674" s="2" t="s">
        <v>194</v>
      </c>
      <c r="B3674" s="2" t="n">
        <v>3474</v>
      </c>
      <c r="C3674" s="8" t="n">
        <v>44382</v>
      </c>
      <c r="D3674" s="2" t="s">
        <v>45</v>
      </c>
      <c r="E3674" s="2" t="s">
        <v>2</v>
      </c>
      <c r="F3674" s="2" t="n">
        <v>0</v>
      </c>
      <c r="G3674" s="2" t="s">
        <v>3</v>
      </c>
    </row>
    <row r="3675" customFormat="false" ht="12.8" hidden="false" customHeight="false" outlineLevel="0" collapsed="false">
      <c r="A3675" s="2" t="s">
        <v>0</v>
      </c>
      <c r="B3675" s="2" t="n">
        <v>3801</v>
      </c>
      <c r="C3675" s="8" t="n">
        <v>44382</v>
      </c>
      <c r="E3675" s="2" t="s">
        <v>2</v>
      </c>
      <c r="F3675" s="2" t="n">
        <v>0</v>
      </c>
      <c r="G3675" s="2" t="s">
        <v>3</v>
      </c>
    </row>
    <row r="3676" customFormat="false" ht="12.8" hidden="false" customHeight="false" outlineLevel="0" collapsed="false">
      <c r="A3676" s="2" t="s">
        <v>79</v>
      </c>
      <c r="B3676" s="2" t="n">
        <v>2603</v>
      </c>
      <c r="C3676" s="8" t="n">
        <v>44382</v>
      </c>
      <c r="D3676" s="2" t="s">
        <v>232</v>
      </c>
      <c r="E3676" s="2" t="s">
        <v>8</v>
      </c>
      <c r="F3676" s="2" t="n">
        <v>1</v>
      </c>
      <c r="G3676" s="2" t="s">
        <v>233</v>
      </c>
    </row>
    <row r="3677" customFormat="false" ht="12.8" hidden="false" customHeight="false" outlineLevel="0" collapsed="false">
      <c r="A3677" s="2" t="s">
        <v>182</v>
      </c>
      <c r="B3677" s="2" t="n">
        <v>4000</v>
      </c>
      <c r="C3677" s="8" t="n">
        <v>44382</v>
      </c>
      <c r="D3677" s="2" t="s">
        <v>186</v>
      </c>
      <c r="E3677" s="2" t="s">
        <v>2</v>
      </c>
      <c r="F3677" s="2" t="n">
        <v>0</v>
      </c>
      <c r="G3677" s="2" t="s">
        <v>3</v>
      </c>
    </row>
    <row r="3678" customFormat="false" ht="12.8" hidden="false" customHeight="false" outlineLevel="0" collapsed="false">
      <c r="A3678" s="2" t="s">
        <v>0</v>
      </c>
      <c r="B3678" s="2" t="n">
        <v>3801</v>
      </c>
      <c r="C3678" s="8" t="n">
        <v>44382</v>
      </c>
      <c r="D3678" s="2" t="s">
        <v>21</v>
      </c>
      <c r="E3678" s="2" t="s">
        <v>2</v>
      </c>
      <c r="F3678" s="2" t="n">
        <v>0</v>
      </c>
      <c r="G3678" s="2" t="s">
        <v>3</v>
      </c>
    </row>
    <row r="3679" customFormat="false" ht="12.8" hidden="false" customHeight="false" outlineLevel="0" collapsed="false">
      <c r="A3679" s="2" t="s">
        <v>112</v>
      </c>
      <c r="B3679" s="2" t="n">
        <v>4054</v>
      </c>
      <c r="C3679" s="8" t="n">
        <v>44382</v>
      </c>
      <c r="D3679" s="2" t="s">
        <v>36</v>
      </c>
      <c r="E3679" s="2" t="s">
        <v>2</v>
      </c>
      <c r="F3679" s="2" t="n">
        <v>0</v>
      </c>
      <c r="G3679" s="2" t="s">
        <v>3</v>
      </c>
    </row>
    <row r="3680" customFormat="false" ht="12.8" hidden="false" customHeight="false" outlineLevel="0" collapsed="false">
      <c r="A3680" s="2" t="s">
        <v>112</v>
      </c>
      <c r="C3680" s="8" t="n">
        <v>44382</v>
      </c>
      <c r="D3680" s="2" t="s">
        <v>32</v>
      </c>
      <c r="E3680" s="2" t="s">
        <v>2</v>
      </c>
      <c r="F3680" s="2" t="n">
        <v>0</v>
      </c>
      <c r="G3680" s="2" t="s">
        <v>3</v>
      </c>
    </row>
    <row r="3681" customFormat="false" ht="12.8" hidden="false" customHeight="false" outlineLevel="0" collapsed="false">
      <c r="A3681" s="2" t="s">
        <v>130</v>
      </c>
      <c r="B3681" s="2" t="n">
        <v>4209</v>
      </c>
      <c r="C3681" s="8" t="n">
        <v>44382</v>
      </c>
      <c r="D3681" s="2" t="s">
        <v>25</v>
      </c>
      <c r="E3681" s="2" t="s">
        <v>2</v>
      </c>
      <c r="F3681" s="2" t="n">
        <v>0</v>
      </c>
      <c r="G3681" s="2" t="s">
        <v>3</v>
      </c>
    </row>
    <row r="3682" customFormat="false" ht="12.8" hidden="false" customHeight="false" outlineLevel="0" collapsed="false">
      <c r="A3682" s="2" t="s">
        <v>130</v>
      </c>
      <c r="B3682" s="2" t="n">
        <v>4225</v>
      </c>
      <c r="C3682" s="8" t="n">
        <v>44382</v>
      </c>
      <c r="D3682" s="2" t="s">
        <v>17</v>
      </c>
      <c r="E3682" s="2" t="s">
        <v>2</v>
      </c>
      <c r="F3682" s="2" t="n">
        <v>0</v>
      </c>
      <c r="G3682" s="2" t="s">
        <v>3</v>
      </c>
    </row>
    <row r="3683" customFormat="false" ht="12.8" hidden="false" customHeight="false" outlineLevel="0" collapsed="false">
      <c r="A3683" s="2" t="s">
        <v>130</v>
      </c>
      <c r="B3683" s="2" t="n">
        <v>4259</v>
      </c>
      <c r="C3683" s="8" t="n">
        <v>44382</v>
      </c>
      <c r="D3683" s="2" t="s">
        <v>32</v>
      </c>
      <c r="E3683" s="2" t="s">
        <v>2</v>
      </c>
      <c r="F3683" s="2" t="n">
        <v>0</v>
      </c>
      <c r="G3683" s="2" t="s">
        <v>3</v>
      </c>
    </row>
    <row r="3684" customFormat="false" ht="12.8" hidden="false" customHeight="false" outlineLevel="0" collapsed="false">
      <c r="A3684" s="2" t="s">
        <v>79</v>
      </c>
      <c r="B3684" s="2" t="n">
        <v>4652</v>
      </c>
      <c r="C3684" s="8" t="n">
        <v>44383</v>
      </c>
      <c r="D3684" s="2" t="s">
        <v>87</v>
      </c>
      <c r="E3684" s="2" t="s">
        <v>2</v>
      </c>
      <c r="F3684" s="2" t="n">
        <v>0</v>
      </c>
      <c r="G3684" s="2" t="s">
        <v>3</v>
      </c>
    </row>
    <row r="3685" customFormat="false" ht="12.8" hidden="false" customHeight="false" outlineLevel="0" collapsed="false">
      <c r="A3685" s="2" t="s">
        <v>151</v>
      </c>
      <c r="B3685" s="2" t="n">
        <v>4702</v>
      </c>
      <c r="C3685" s="8" t="n">
        <v>44383</v>
      </c>
      <c r="D3685" s="2" t="s">
        <v>289</v>
      </c>
      <c r="E3685" s="2" t="s">
        <v>8</v>
      </c>
      <c r="F3685" s="2" t="n">
        <v>1</v>
      </c>
      <c r="G3685" s="2" t="s">
        <v>258</v>
      </c>
    </row>
    <row r="3686" customFormat="false" ht="12.8" hidden="false" customHeight="false" outlineLevel="0" collapsed="false">
      <c r="A3686" s="2" t="s">
        <v>79</v>
      </c>
      <c r="B3686" s="2" t="n">
        <v>4801</v>
      </c>
      <c r="C3686" s="8" t="n">
        <v>44383</v>
      </c>
      <c r="D3686" s="2" t="s">
        <v>340</v>
      </c>
      <c r="E3686" s="2" t="s">
        <v>8</v>
      </c>
      <c r="F3686" s="2" t="n">
        <v>2</v>
      </c>
      <c r="G3686" s="2" t="s">
        <v>254</v>
      </c>
    </row>
    <row r="3687" customFormat="false" ht="12.8" hidden="false" customHeight="false" outlineLevel="0" collapsed="false">
      <c r="A3687" s="2" t="s">
        <v>130</v>
      </c>
      <c r="B3687" s="2" t="n">
        <v>5035</v>
      </c>
      <c r="C3687" s="8" t="n">
        <v>44383</v>
      </c>
      <c r="D3687" s="2" t="s">
        <v>25</v>
      </c>
      <c r="E3687" s="2" t="s">
        <v>8</v>
      </c>
      <c r="F3687" s="2" t="n">
        <v>1</v>
      </c>
      <c r="G3687" s="2" t="s">
        <v>257</v>
      </c>
    </row>
    <row r="3688" customFormat="false" ht="12.8" hidden="false" customHeight="false" outlineLevel="0" collapsed="false">
      <c r="A3688" s="2" t="s">
        <v>0</v>
      </c>
      <c r="B3688" s="2" t="n">
        <v>5065</v>
      </c>
      <c r="C3688" s="8" t="n">
        <v>44383</v>
      </c>
      <c r="D3688" s="2" t="s">
        <v>21</v>
      </c>
      <c r="E3688" s="2" t="s">
        <v>2</v>
      </c>
      <c r="F3688" s="2" t="n">
        <v>0</v>
      </c>
      <c r="G3688" s="2" t="s">
        <v>3</v>
      </c>
    </row>
    <row r="3689" customFormat="false" ht="12.8" hidden="false" customHeight="false" outlineLevel="0" collapsed="false">
      <c r="A3689" s="2" t="s">
        <v>0</v>
      </c>
      <c r="B3689" s="2" t="n">
        <v>5191</v>
      </c>
      <c r="C3689" s="8" t="n">
        <v>44383</v>
      </c>
      <c r="D3689" s="2" t="s">
        <v>28</v>
      </c>
      <c r="E3689" s="2" t="s">
        <v>2</v>
      </c>
      <c r="F3689" s="2" t="n">
        <v>0</v>
      </c>
      <c r="G3689" s="2" t="s">
        <v>3</v>
      </c>
    </row>
    <row r="3690" customFormat="false" ht="12.8" hidden="false" customHeight="false" outlineLevel="0" collapsed="false">
      <c r="A3690" s="2" t="s">
        <v>194</v>
      </c>
      <c r="C3690" s="8" t="n">
        <v>44383</v>
      </c>
      <c r="D3690" s="2" t="s">
        <v>179</v>
      </c>
      <c r="E3690" s="2" t="s">
        <v>8</v>
      </c>
      <c r="F3690" s="2" t="n">
        <v>0</v>
      </c>
      <c r="G3690" s="2" t="s">
        <v>3</v>
      </c>
    </row>
    <row r="3691" customFormat="false" ht="12.8" hidden="false" customHeight="false" outlineLevel="0" collapsed="false">
      <c r="A3691" s="2" t="s">
        <v>160</v>
      </c>
      <c r="B3691" s="2" t="n">
        <v>5709</v>
      </c>
      <c r="C3691" s="8" t="n">
        <v>44383</v>
      </c>
      <c r="D3691" s="2" t="s">
        <v>299</v>
      </c>
      <c r="E3691" s="2" t="s">
        <v>2</v>
      </c>
      <c r="F3691" s="2" t="n">
        <v>1</v>
      </c>
      <c r="G3691" s="2" t="s">
        <v>206</v>
      </c>
    </row>
    <row r="3692" customFormat="false" ht="12.8" hidden="false" customHeight="false" outlineLevel="0" collapsed="false">
      <c r="A3692" s="2" t="s">
        <v>160</v>
      </c>
      <c r="B3692" s="2" t="n">
        <v>5727</v>
      </c>
      <c r="C3692" s="8" t="n">
        <v>44383</v>
      </c>
      <c r="D3692" s="2" t="s">
        <v>21</v>
      </c>
      <c r="E3692" s="2" t="s">
        <v>2</v>
      </c>
      <c r="F3692" s="2" t="n">
        <v>0</v>
      </c>
      <c r="G3692" s="2" t="s">
        <v>3</v>
      </c>
    </row>
    <row r="3693" customFormat="false" ht="12.8" hidden="false" customHeight="false" outlineLevel="0" collapsed="false">
      <c r="A3693" s="2" t="s">
        <v>0</v>
      </c>
      <c r="B3693" s="2" t="n">
        <v>5929</v>
      </c>
      <c r="C3693" s="8" t="n">
        <v>44383</v>
      </c>
      <c r="E3693" s="2" t="s">
        <v>2</v>
      </c>
      <c r="F3693" s="2" t="n">
        <v>0</v>
      </c>
      <c r="G3693" s="2" t="s">
        <v>3</v>
      </c>
    </row>
    <row r="3694" customFormat="false" ht="12.8" hidden="false" customHeight="false" outlineLevel="0" collapsed="false">
      <c r="A3694" s="2" t="s">
        <v>0</v>
      </c>
      <c r="B3694" s="2" t="n">
        <v>6101</v>
      </c>
      <c r="C3694" s="8" t="n">
        <v>44383</v>
      </c>
      <c r="D3694" s="2" t="s">
        <v>29</v>
      </c>
      <c r="E3694" s="2" t="s">
        <v>2</v>
      </c>
      <c r="F3694" s="2" t="n">
        <v>0</v>
      </c>
      <c r="G3694" s="2" t="s">
        <v>3</v>
      </c>
    </row>
    <row r="3695" customFormat="false" ht="12.8" hidden="false" customHeight="false" outlineLevel="0" collapsed="false">
      <c r="A3695" s="2" t="s">
        <v>130</v>
      </c>
      <c r="B3695" s="2" t="n">
        <v>6098</v>
      </c>
      <c r="C3695" s="8" t="n">
        <v>44383</v>
      </c>
      <c r="D3695" s="2" t="s">
        <v>21</v>
      </c>
      <c r="E3695" s="2" t="s">
        <v>2</v>
      </c>
      <c r="F3695" s="2" t="n">
        <v>0</v>
      </c>
      <c r="G3695" s="2" t="s">
        <v>3</v>
      </c>
    </row>
    <row r="3696" customFormat="false" ht="12.8" hidden="false" customHeight="false" outlineLevel="0" collapsed="false">
      <c r="A3696" s="2" t="s">
        <v>194</v>
      </c>
      <c r="B3696" s="2" t="n">
        <v>6328</v>
      </c>
      <c r="C3696" s="8" t="n">
        <v>44384</v>
      </c>
      <c r="D3696" s="2" t="s">
        <v>321</v>
      </c>
      <c r="E3696" s="2" t="s">
        <v>8</v>
      </c>
      <c r="F3696" s="2" t="n">
        <v>1</v>
      </c>
      <c r="G3696" s="2" t="s">
        <v>254</v>
      </c>
    </row>
    <row r="3697" customFormat="false" ht="12.8" hidden="false" customHeight="false" outlineLevel="0" collapsed="false">
      <c r="A3697" s="2" t="s">
        <v>130</v>
      </c>
      <c r="B3697" s="2" t="n">
        <v>5910</v>
      </c>
      <c r="C3697" s="8" t="n">
        <v>44385</v>
      </c>
      <c r="D3697" s="2" t="s">
        <v>134</v>
      </c>
      <c r="E3697" s="2" t="s">
        <v>8</v>
      </c>
      <c r="F3697" s="2" t="n">
        <v>0</v>
      </c>
      <c r="G3697" s="2" t="s">
        <v>3</v>
      </c>
    </row>
    <row r="3698" customFormat="false" ht="12.8" hidden="false" customHeight="false" outlineLevel="0" collapsed="false">
      <c r="A3698" s="2" t="s">
        <v>79</v>
      </c>
      <c r="B3698" s="2" t="n">
        <v>6786</v>
      </c>
      <c r="C3698" s="8" t="n">
        <v>44386</v>
      </c>
      <c r="D3698" s="2" t="s">
        <v>24</v>
      </c>
      <c r="E3698" s="2" t="s">
        <v>2</v>
      </c>
      <c r="F3698" s="2" t="n">
        <v>0</v>
      </c>
      <c r="G3698" s="2" t="s">
        <v>3</v>
      </c>
    </row>
    <row r="3699" customFormat="false" ht="12.8" hidden="false" customHeight="false" outlineLevel="0" collapsed="false">
      <c r="A3699" s="2" t="s">
        <v>130</v>
      </c>
      <c r="B3699" s="2" t="n">
        <v>7697</v>
      </c>
      <c r="C3699" s="8" t="n">
        <v>44386</v>
      </c>
      <c r="D3699" s="2" t="s">
        <v>21</v>
      </c>
      <c r="E3699" s="2" t="s">
        <v>2</v>
      </c>
      <c r="F3699" s="2" t="n">
        <v>0</v>
      </c>
      <c r="G3699" s="2" t="s">
        <v>3</v>
      </c>
    </row>
    <row r="3700" customFormat="false" ht="12.8" hidden="false" customHeight="false" outlineLevel="0" collapsed="false">
      <c r="A3700" s="2" t="s">
        <v>79</v>
      </c>
      <c r="B3700" s="2" t="n">
        <v>7714</v>
      </c>
      <c r="C3700" s="8" t="n">
        <v>44386</v>
      </c>
      <c r="D3700" s="2" t="s">
        <v>86</v>
      </c>
      <c r="E3700" s="2" t="s">
        <v>2</v>
      </c>
      <c r="F3700" s="2" t="n">
        <v>0</v>
      </c>
      <c r="G3700" s="2" t="s">
        <v>3</v>
      </c>
    </row>
    <row r="3701" customFormat="false" ht="12.8" hidden="false" customHeight="false" outlineLevel="0" collapsed="false">
      <c r="A3701" s="2" t="s">
        <v>130</v>
      </c>
      <c r="B3701" s="2" t="n">
        <v>7838</v>
      </c>
      <c r="C3701" s="8" t="n">
        <v>44386</v>
      </c>
      <c r="D3701" s="2" t="s">
        <v>118</v>
      </c>
      <c r="E3701" s="2" t="s">
        <v>2</v>
      </c>
      <c r="F3701" s="2" t="n">
        <v>0</v>
      </c>
      <c r="G3701" s="2" t="s">
        <v>3</v>
      </c>
    </row>
    <row r="3702" customFormat="false" ht="12.8" hidden="false" customHeight="false" outlineLevel="0" collapsed="false">
      <c r="A3702" s="2" t="s">
        <v>182</v>
      </c>
      <c r="B3702" s="2" t="n">
        <v>7908</v>
      </c>
      <c r="C3702" s="8" t="n">
        <v>44386</v>
      </c>
      <c r="D3702" s="2" t="s">
        <v>25</v>
      </c>
      <c r="E3702" s="2" t="s">
        <v>2</v>
      </c>
      <c r="F3702" s="2" t="n">
        <v>1</v>
      </c>
      <c r="G3702" s="2" t="s">
        <v>242</v>
      </c>
    </row>
    <row r="3703" customFormat="false" ht="12.8" hidden="false" customHeight="false" outlineLevel="0" collapsed="false">
      <c r="A3703" s="2" t="s">
        <v>112</v>
      </c>
      <c r="B3703" s="2" t="n">
        <v>7993</v>
      </c>
      <c r="C3703" s="8" t="n">
        <v>44386</v>
      </c>
      <c r="D3703" s="2" t="s">
        <v>119</v>
      </c>
      <c r="E3703" s="2" t="s">
        <v>2</v>
      </c>
      <c r="F3703" s="2" t="n">
        <v>0</v>
      </c>
      <c r="G3703" s="2" t="s">
        <v>3</v>
      </c>
    </row>
    <row r="3704" customFormat="false" ht="12.8" hidden="false" customHeight="false" outlineLevel="0" collapsed="false">
      <c r="A3704" s="2" t="s">
        <v>130</v>
      </c>
      <c r="B3704" s="2" t="n">
        <v>8012</v>
      </c>
      <c r="C3704" s="8" t="n">
        <v>44386</v>
      </c>
      <c r="D3704" s="2" t="s">
        <v>87</v>
      </c>
      <c r="E3704" s="2" t="s">
        <v>2</v>
      </c>
      <c r="F3704" s="2" t="n">
        <v>0</v>
      </c>
      <c r="G3704" s="2" t="s">
        <v>3</v>
      </c>
    </row>
    <row r="3705" customFormat="false" ht="12.8" hidden="false" customHeight="false" outlineLevel="0" collapsed="false">
      <c r="A3705" s="2" t="s">
        <v>0</v>
      </c>
      <c r="B3705" s="2" t="n">
        <v>8126</v>
      </c>
      <c r="C3705" s="8" t="n">
        <v>44386</v>
      </c>
      <c r="D3705" s="2" t="s">
        <v>24</v>
      </c>
      <c r="E3705" s="2" t="s">
        <v>2</v>
      </c>
      <c r="F3705" s="2" t="n">
        <v>0</v>
      </c>
      <c r="G3705" s="2" t="s">
        <v>3</v>
      </c>
    </row>
    <row r="3706" customFormat="false" ht="12.8" hidden="false" customHeight="false" outlineLevel="0" collapsed="false">
      <c r="A3706" s="2" t="s">
        <v>0</v>
      </c>
      <c r="B3706" s="2" t="n">
        <v>8218</v>
      </c>
      <c r="C3706" s="8" t="n">
        <v>44386</v>
      </c>
      <c r="D3706" s="2" t="s">
        <v>30</v>
      </c>
      <c r="E3706" s="2" t="s">
        <v>2</v>
      </c>
      <c r="F3706" s="2" t="n">
        <v>0</v>
      </c>
      <c r="G3706" s="2" t="s">
        <v>3</v>
      </c>
    </row>
    <row r="3707" customFormat="false" ht="12.8" hidden="false" customHeight="false" outlineLevel="0" collapsed="false">
      <c r="A3707" s="2" t="s">
        <v>0</v>
      </c>
      <c r="C3707" s="8" t="n">
        <v>44387</v>
      </c>
      <c r="D3707" s="2" t="s">
        <v>31</v>
      </c>
      <c r="E3707" s="2" t="s">
        <v>2</v>
      </c>
      <c r="F3707" s="2" t="n">
        <v>0</v>
      </c>
      <c r="G3707" s="2" t="s">
        <v>3</v>
      </c>
    </row>
    <row r="3708" customFormat="false" ht="12.8" hidden="false" customHeight="false" outlineLevel="0" collapsed="false">
      <c r="A3708" s="2" t="s">
        <v>0</v>
      </c>
      <c r="B3708" s="2" t="n">
        <v>8789</v>
      </c>
      <c r="C3708" s="8" t="n">
        <v>44387</v>
      </c>
      <c r="D3708" s="2" t="s">
        <v>21</v>
      </c>
      <c r="E3708" s="2" t="s">
        <v>2</v>
      </c>
      <c r="F3708" s="2" t="n">
        <v>0</v>
      </c>
      <c r="G3708" s="2" t="s">
        <v>3</v>
      </c>
    </row>
    <row r="3709" customFormat="false" ht="12.8" hidden="false" customHeight="false" outlineLevel="0" collapsed="false">
      <c r="A3709" s="2" t="s">
        <v>194</v>
      </c>
      <c r="C3709" s="8" t="n">
        <v>44387</v>
      </c>
      <c r="E3709" s="2" t="s">
        <v>2</v>
      </c>
      <c r="F3709" s="2" t="n">
        <v>0</v>
      </c>
      <c r="G3709" s="2" t="s">
        <v>3</v>
      </c>
    </row>
    <row r="3710" customFormat="false" ht="12.8" hidden="false" customHeight="false" outlineLevel="0" collapsed="false">
      <c r="A3710" s="2" t="s">
        <v>79</v>
      </c>
      <c r="B3710" s="2" t="n">
        <v>9499</v>
      </c>
      <c r="C3710" s="8" t="n">
        <v>44388</v>
      </c>
      <c r="D3710" s="2" t="s">
        <v>234</v>
      </c>
      <c r="E3710" s="2" t="s">
        <v>2</v>
      </c>
      <c r="F3710" s="2" t="n">
        <v>1</v>
      </c>
      <c r="G3710" s="2" t="s">
        <v>206</v>
      </c>
    </row>
    <row r="3711" customFormat="false" ht="12.8" hidden="false" customHeight="false" outlineLevel="0" collapsed="false">
      <c r="A3711" s="2" t="s">
        <v>0</v>
      </c>
      <c r="B3711" s="2" t="n">
        <v>9617</v>
      </c>
      <c r="C3711" s="8" t="n">
        <v>44388</v>
      </c>
      <c r="D3711" s="2" t="s">
        <v>24</v>
      </c>
      <c r="E3711" s="2" t="s">
        <v>8</v>
      </c>
      <c r="F3711" s="2" t="n">
        <v>0</v>
      </c>
      <c r="G3711" s="2" t="s">
        <v>3</v>
      </c>
    </row>
    <row r="3712" customFormat="false" ht="12.8" hidden="false" customHeight="false" outlineLevel="0" collapsed="false">
      <c r="A3712" s="2" t="s">
        <v>112</v>
      </c>
      <c r="B3712" s="2" t="n">
        <v>9650</v>
      </c>
      <c r="C3712" s="8" t="n">
        <v>44388</v>
      </c>
      <c r="D3712" s="2" t="s">
        <v>168</v>
      </c>
      <c r="E3712" s="2" t="s">
        <v>2</v>
      </c>
      <c r="F3712" s="2" t="n">
        <v>1</v>
      </c>
      <c r="G3712" s="2" t="s">
        <v>206</v>
      </c>
    </row>
    <row r="3713" customFormat="false" ht="12.8" hidden="false" customHeight="false" outlineLevel="0" collapsed="false">
      <c r="A3713" s="2" t="s">
        <v>0</v>
      </c>
      <c r="B3713" s="2" t="n">
        <v>9773</v>
      </c>
      <c r="C3713" s="8" t="n">
        <v>44388</v>
      </c>
      <c r="D3713" s="2" t="s">
        <v>32</v>
      </c>
      <c r="E3713" s="2" t="s">
        <v>2</v>
      </c>
      <c r="F3713" s="2" t="n">
        <v>0</v>
      </c>
      <c r="G3713" s="2" t="s">
        <v>3</v>
      </c>
    </row>
    <row r="3714" customFormat="false" ht="12.8" hidden="false" customHeight="false" outlineLevel="0" collapsed="false">
      <c r="A3714" s="2" t="s">
        <v>0</v>
      </c>
      <c r="B3714" s="2" t="n">
        <v>9846</v>
      </c>
      <c r="C3714" s="8" t="n">
        <v>44388</v>
      </c>
      <c r="D3714" s="2" t="s">
        <v>17</v>
      </c>
      <c r="E3714" s="2" t="s">
        <v>2</v>
      </c>
      <c r="F3714" s="2" t="n">
        <v>0</v>
      </c>
      <c r="G3714" s="2" t="s">
        <v>3</v>
      </c>
    </row>
    <row r="3715" customFormat="false" ht="12.8" hidden="false" customHeight="false" outlineLevel="0" collapsed="false">
      <c r="A3715" s="2" t="s">
        <v>182</v>
      </c>
      <c r="C3715" s="8" t="n">
        <v>44388</v>
      </c>
      <c r="D3715" s="2" t="s">
        <v>21</v>
      </c>
      <c r="E3715" s="2" t="s">
        <v>2</v>
      </c>
      <c r="F3715" s="2" t="n">
        <v>0</v>
      </c>
      <c r="G3715" s="2" t="s">
        <v>3</v>
      </c>
    </row>
    <row r="3716" customFormat="false" ht="12.8" hidden="false" customHeight="false" outlineLevel="0" collapsed="false">
      <c r="A3716" s="2" t="s">
        <v>0</v>
      </c>
      <c r="B3716" s="2" t="n">
        <v>10060</v>
      </c>
      <c r="C3716" s="8" t="n">
        <v>44389</v>
      </c>
      <c r="D3716" s="2" t="s">
        <v>157</v>
      </c>
      <c r="E3716" s="2" t="s">
        <v>8</v>
      </c>
      <c r="F3716" s="2" t="n">
        <v>2</v>
      </c>
      <c r="G3716" s="2" t="s">
        <v>206</v>
      </c>
    </row>
    <row r="3717" customFormat="false" ht="12.8" hidden="false" customHeight="false" outlineLevel="0" collapsed="false">
      <c r="A3717" s="2" t="s">
        <v>160</v>
      </c>
      <c r="B3717" s="2" t="n">
        <v>10361</v>
      </c>
      <c r="C3717" s="8" t="n">
        <v>44389</v>
      </c>
      <c r="D3717" s="2" t="s">
        <v>32</v>
      </c>
      <c r="E3717" s="2" t="s">
        <v>2</v>
      </c>
      <c r="F3717" s="2" t="n">
        <v>0</v>
      </c>
      <c r="G3717" s="2" t="s">
        <v>3</v>
      </c>
    </row>
    <row r="3718" customFormat="false" ht="12.8" hidden="false" customHeight="false" outlineLevel="0" collapsed="false">
      <c r="A3718" s="2" t="s">
        <v>79</v>
      </c>
      <c r="B3718" s="2" t="n">
        <v>9042</v>
      </c>
      <c r="C3718" s="8" t="n">
        <v>44389</v>
      </c>
      <c r="D3718" s="2" t="s">
        <v>32</v>
      </c>
      <c r="E3718" s="2" t="s">
        <v>2</v>
      </c>
      <c r="F3718" s="2" t="n">
        <v>0</v>
      </c>
      <c r="G3718" s="2" t="s">
        <v>3</v>
      </c>
    </row>
    <row r="3719" customFormat="false" ht="12.8" hidden="false" customHeight="false" outlineLevel="0" collapsed="false">
      <c r="A3719" s="2" t="s">
        <v>79</v>
      </c>
      <c r="B3719" s="2" t="n">
        <v>10500</v>
      </c>
      <c r="C3719" s="8" t="n">
        <v>44389</v>
      </c>
      <c r="D3719" s="2" t="s">
        <v>24</v>
      </c>
      <c r="E3719" s="2" t="s">
        <v>2</v>
      </c>
      <c r="F3719" s="2" t="n">
        <v>0</v>
      </c>
      <c r="G3719" s="2" t="s">
        <v>3</v>
      </c>
    </row>
    <row r="3720" customFormat="false" ht="12.8" hidden="false" customHeight="false" outlineLevel="0" collapsed="false">
      <c r="A3720" s="2" t="s">
        <v>0</v>
      </c>
      <c r="B3720" s="2" t="n">
        <v>10529</v>
      </c>
      <c r="C3720" s="8" t="n">
        <v>44389</v>
      </c>
      <c r="D3720" s="2" t="s">
        <v>331</v>
      </c>
      <c r="E3720" s="2" t="s">
        <v>8</v>
      </c>
      <c r="F3720" s="2" t="n">
        <v>2</v>
      </c>
      <c r="G3720" s="2" t="s">
        <v>236</v>
      </c>
    </row>
    <row r="3721" customFormat="false" ht="12.8" hidden="false" customHeight="false" outlineLevel="0" collapsed="false">
      <c r="A3721" s="2" t="s">
        <v>160</v>
      </c>
      <c r="B3721" s="2" t="n">
        <v>10794</v>
      </c>
      <c r="C3721" s="8" t="n">
        <v>44389</v>
      </c>
      <c r="D3721" s="2" t="s">
        <v>170</v>
      </c>
      <c r="E3721" s="2" t="s">
        <v>8</v>
      </c>
      <c r="F3721" s="2" t="n">
        <v>0</v>
      </c>
      <c r="G3721" s="2" t="s">
        <v>3</v>
      </c>
    </row>
    <row r="3722" customFormat="false" ht="12.8" hidden="false" customHeight="false" outlineLevel="0" collapsed="false">
      <c r="A3722" s="2" t="s">
        <v>0</v>
      </c>
      <c r="B3722" s="2" t="n">
        <v>10652</v>
      </c>
      <c r="C3722" s="8" t="n">
        <v>44389</v>
      </c>
      <c r="D3722" s="2" t="s">
        <v>33</v>
      </c>
      <c r="E3722" s="2" t="s">
        <v>2</v>
      </c>
      <c r="F3722" s="2" t="n">
        <v>0</v>
      </c>
      <c r="G3722" s="2" t="s">
        <v>3</v>
      </c>
    </row>
    <row r="3723" customFormat="false" ht="12.8" hidden="false" customHeight="false" outlineLevel="0" collapsed="false">
      <c r="A3723" s="2" t="s">
        <v>130</v>
      </c>
      <c r="B3723" s="2" t="n">
        <v>11120</v>
      </c>
      <c r="C3723" s="8" t="n">
        <v>44390</v>
      </c>
      <c r="D3723" s="2" t="s">
        <v>289</v>
      </c>
      <c r="E3723" s="2" t="s">
        <v>8</v>
      </c>
      <c r="F3723" s="2" t="n">
        <v>2</v>
      </c>
      <c r="G3723" s="2" t="s">
        <v>236</v>
      </c>
    </row>
    <row r="3724" customFormat="false" ht="12.8" hidden="false" customHeight="false" outlineLevel="0" collapsed="false">
      <c r="A3724" s="2" t="s">
        <v>194</v>
      </c>
      <c r="B3724" s="2" t="n">
        <v>11221</v>
      </c>
      <c r="C3724" s="8" t="n">
        <v>44390</v>
      </c>
      <c r="D3724" s="2" t="s">
        <v>289</v>
      </c>
      <c r="E3724" s="2" t="s">
        <v>8</v>
      </c>
      <c r="F3724" s="2" t="n">
        <v>2</v>
      </c>
      <c r="G3724" s="2" t="s">
        <v>236</v>
      </c>
    </row>
    <row r="3725" customFormat="false" ht="12.8" hidden="false" customHeight="false" outlineLevel="0" collapsed="false">
      <c r="A3725" s="2" t="s">
        <v>79</v>
      </c>
      <c r="B3725" s="2" t="n">
        <v>10701</v>
      </c>
      <c r="C3725" s="8" t="n">
        <v>44390</v>
      </c>
      <c r="D3725" s="2" t="s">
        <v>235</v>
      </c>
      <c r="E3725" s="2" t="s">
        <v>8</v>
      </c>
      <c r="F3725" s="2" t="n">
        <v>1</v>
      </c>
      <c r="G3725" s="2" t="s">
        <v>236</v>
      </c>
    </row>
    <row r="3726" customFormat="false" ht="12.8" hidden="false" customHeight="false" outlineLevel="0" collapsed="false">
      <c r="A3726" s="2" t="s">
        <v>130</v>
      </c>
      <c r="B3726" s="2" t="n">
        <v>11484</v>
      </c>
      <c r="C3726" s="8" t="n">
        <v>44390</v>
      </c>
      <c r="D3726" s="2" t="s">
        <v>59</v>
      </c>
      <c r="E3726" s="2" t="s">
        <v>2</v>
      </c>
      <c r="F3726" s="2" t="n">
        <v>0</v>
      </c>
      <c r="G3726" s="2" t="s">
        <v>3</v>
      </c>
    </row>
    <row r="3727" customFormat="false" ht="12.8" hidden="false" customHeight="false" outlineLevel="0" collapsed="false">
      <c r="A3727" s="2" t="s">
        <v>160</v>
      </c>
      <c r="B3727" s="2" t="n">
        <v>11487</v>
      </c>
      <c r="C3727" s="8" t="n">
        <v>44390</v>
      </c>
      <c r="D3727" s="2" t="s">
        <v>32</v>
      </c>
      <c r="E3727" s="2" t="s">
        <v>2</v>
      </c>
      <c r="F3727" s="2" t="n">
        <v>0</v>
      </c>
      <c r="G3727" s="2" t="s">
        <v>3</v>
      </c>
    </row>
    <row r="3728" customFormat="false" ht="12.8" hidden="false" customHeight="false" outlineLevel="0" collapsed="false">
      <c r="A3728" s="2" t="s">
        <v>160</v>
      </c>
      <c r="B3728" s="2" t="n">
        <v>12147</v>
      </c>
      <c r="C3728" s="8" t="n">
        <v>44391</v>
      </c>
      <c r="D3728" s="2" t="s">
        <v>32</v>
      </c>
      <c r="E3728" s="2" t="s">
        <v>8</v>
      </c>
      <c r="F3728" s="2" t="n">
        <v>0</v>
      </c>
      <c r="G3728" s="2" t="s">
        <v>3</v>
      </c>
    </row>
    <row r="3729" customFormat="false" ht="12.8" hidden="false" customHeight="false" outlineLevel="0" collapsed="false">
      <c r="A3729" s="2" t="s">
        <v>112</v>
      </c>
      <c r="B3729" s="2" t="n">
        <v>12235</v>
      </c>
      <c r="C3729" s="8" t="n">
        <v>44391</v>
      </c>
      <c r="D3729" s="2" t="s">
        <v>87</v>
      </c>
      <c r="E3729" s="2" t="s">
        <v>2</v>
      </c>
      <c r="F3729" s="2" t="n">
        <v>0</v>
      </c>
      <c r="G3729" s="2" t="s">
        <v>3</v>
      </c>
    </row>
    <row r="3730" customFormat="false" ht="12.8" hidden="false" customHeight="false" outlineLevel="0" collapsed="false">
      <c r="A3730" s="2" t="s">
        <v>130</v>
      </c>
      <c r="B3730" s="2" t="n">
        <v>12243</v>
      </c>
      <c r="C3730" s="8" t="n">
        <v>44391</v>
      </c>
      <c r="D3730" s="2" t="s">
        <v>227</v>
      </c>
      <c r="E3730" s="2" t="s">
        <v>8</v>
      </c>
      <c r="F3730" s="2" t="n">
        <v>1</v>
      </c>
      <c r="G3730" s="2" t="s">
        <v>258</v>
      </c>
    </row>
    <row r="3731" customFormat="false" ht="12.8" hidden="false" customHeight="false" outlineLevel="0" collapsed="false">
      <c r="A3731" s="2" t="s">
        <v>194</v>
      </c>
      <c r="C3731" s="8" t="n">
        <v>44391</v>
      </c>
      <c r="D3731" s="2" t="s">
        <v>197</v>
      </c>
      <c r="E3731" s="2" t="s">
        <v>8</v>
      </c>
      <c r="F3731" s="2" t="n">
        <v>0</v>
      </c>
      <c r="G3731" s="2" t="s">
        <v>3</v>
      </c>
    </row>
    <row r="3732" customFormat="false" ht="12.8" hidden="false" customHeight="false" outlineLevel="0" collapsed="false">
      <c r="A3732" s="2" t="s">
        <v>0</v>
      </c>
      <c r="B3732" s="2" t="n">
        <v>12387</v>
      </c>
      <c r="C3732" s="8" t="n">
        <v>44391</v>
      </c>
      <c r="D3732" s="2" t="s">
        <v>22</v>
      </c>
      <c r="E3732" s="2" t="s">
        <v>2</v>
      </c>
      <c r="F3732" s="2" t="n">
        <v>0</v>
      </c>
      <c r="G3732" s="2" t="s">
        <v>3</v>
      </c>
    </row>
    <row r="3733" customFormat="false" ht="12.8" hidden="false" customHeight="false" outlineLevel="0" collapsed="false">
      <c r="A3733" s="2" t="s">
        <v>130</v>
      </c>
      <c r="C3733" s="8" t="n">
        <v>44391</v>
      </c>
      <c r="D3733" s="2" t="s">
        <v>259</v>
      </c>
      <c r="E3733" s="2" t="s">
        <v>8</v>
      </c>
      <c r="F3733" s="2" t="n">
        <v>1</v>
      </c>
      <c r="G3733" s="2" t="s">
        <v>211</v>
      </c>
    </row>
    <row r="3734" customFormat="false" ht="12.8" hidden="false" customHeight="false" outlineLevel="0" collapsed="false">
      <c r="A3734" s="2" t="s">
        <v>130</v>
      </c>
      <c r="C3734" s="8" t="n">
        <v>44392</v>
      </c>
      <c r="D3734" s="2" t="s">
        <v>135</v>
      </c>
      <c r="E3734" s="2" t="s">
        <v>8</v>
      </c>
      <c r="F3734" s="2" t="n">
        <v>0</v>
      </c>
      <c r="G3734" s="2" t="s">
        <v>3</v>
      </c>
    </row>
    <row r="3735" customFormat="false" ht="12.8" hidden="false" customHeight="false" outlineLevel="0" collapsed="false">
      <c r="A3735" s="2" t="s">
        <v>79</v>
      </c>
      <c r="B3735" s="2" t="n">
        <v>11144</v>
      </c>
      <c r="C3735" s="8" t="n">
        <v>44392</v>
      </c>
      <c r="D3735" s="2" t="s">
        <v>341</v>
      </c>
      <c r="E3735" s="2" t="s">
        <v>8</v>
      </c>
      <c r="F3735" s="2" t="n">
        <v>2</v>
      </c>
      <c r="G3735" s="2" t="s">
        <v>211</v>
      </c>
    </row>
    <row r="3736" customFormat="false" ht="12.8" hidden="false" customHeight="false" outlineLevel="0" collapsed="false">
      <c r="A3736" s="2" t="s">
        <v>0</v>
      </c>
      <c r="B3736" s="2" t="n">
        <v>12870</v>
      </c>
      <c r="C3736" s="8" t="n">
        <v>44392</v>
      </c>
      <c r="D3736" s="2" t="s">
        <v>24</v>
      </c>
      <c r="E3736" s="2" t="s">
        <v>2</v>
      </c>
      <c r="F3736" s="2" t="n">
        <v>0</v>
      </c>
      <c r="G3736" s="2" t="s">
        <v>3</v>
      </c>
    </row>
    <row r="3737" customFormat="false" ht="12.8" hidden="false" customHeight="false" outlineLevel="0" collapsed="false">
      <c r="A3737" s="2" t="s">
        <v>79</v>
      </c>
      <c r="B3737" s="2" t="n">
        <v>13230</v>
      </c>
      <c r="C3737" s="8" t="n">
        <v>44392</v>
      </c>
      <c r="D3737" s="2" t="s">
        <v>36</v>
      </c>
      <c r="E3737" s="2" t="s">
        <v>2</v>
      </c>
      <c r="F3737" s="2" t="n">
        <v>0</v>
      </c>
      <c r="G3737" s="2" t="s">
        <v>3</v>
      </c>
    </row>
    <row r="3738" customFormat="false" ht="12.8" hidden="false" customHeight="false" outlineLevel="0" collapsed="false">
      <c r="A3738" s="2" t="s">
        <v>0</v>
      </c>
      <c r="C3738" s="8" t="n">
        <v>44392</v>
      </c>
      <c r="D3738" s="2" t="s">
        <v>87</v>
      </c>
      <c r="E3738" s="2" t="s">
        <v>8</v>
      </c>
      <c r="F3738" s="2" t="s">
        <v>83</v>
      </c>
      <c r="G3738" s="2" t="s">
        <v>83</v>
      </c>
    </row>
    <row r="3739" customFormat="false" ht="12.8" hidden="false" customHeight="false" outlineLevel="0" collapsed="false">
      <c r="A3739" s="2" t="s">
        <v>79</v>
      </c>
      <c r="B3739" s="2" t="n">
        <v>13430</v>
      </c>
      <c r="C3739" s="8" t="n">
        <v>44392</v>
      </c>
      <c r="D3739" s="2" t="s">
        <v>88</v>
      </c>
      <c r="E3739" s="2" t="s">
        <v>8</v>
      </c>
      <c r="F3739" s="2" t="n">
        <v>0</v>
      </c>
      <c r="G3739" s="2" t="s">
        <v>3</v>
      </c>
    </row>
    <row r="3740" customFormat="false" ht="12.8" hidden="false" customHeight="false" outlineLevel="0" collapsed="false">
      <c r="A3740" s="2" t="s">
        <v>130</v>
      </c>
      <c r="B3740" s="2" t="n">
        <v>13440</v>
      </c>
      <c r="C3740" s="8" t="n">
        <v>44392</v>
      </c>
      <c r="D3740" s="2" t="s">
        <v>32</v>
      </c>
      <c r="E3740" s="2" t="s">
        <v>8</v>
      </c>
      <c r="F3740" s="2" t="n">
        <v>0</v>
      </c>
      <c r="G3740" s="2" t="s">
        <v>3</v>
      </c>
    </row>
    <row r="3741" customFormat="false" ht="12.8" hidden="false" customHeight="false" outlineLevel="0" collapsed="false">
      <c r="A3741" s="2" t="s">
        <v>160</v>
      </c>
      <c r="B3741" s="2" t="n">
        <v>13628</v>
      </c>
      <c r="C3741" s="8" t="n">
        <v>44393</v>
      </c>
      <c r="D3741" s="2" t="s">
        <v>300</v>
      </c>
      <c r="E3741" s="2" t="s">
        <v>8</v>
      </c>
      <c r="F3741" s="2" t="n">
        <v>1</v>
      </c>
      <c r="G3741" s="2" t="s">
        <v>211</v>
      </c>
    </row>
    <row r="3742" customFormat="false" ht="12.8" hidden="false" customHeight="false" outlineLevel="0" collapsed="false">
      <c r="A3742" s="2" t="s">
        <v>0</v>
      </c>
      <c r="B3742" s="2" t="n">
        <v>13717</v>
      </c>
      <c r="C3742" s="8" t="n">
        <v>44393</v>
      </c>
      <c r="D3742" s="2" t="s">
        <v>24</v>
      </c>
      <c r="E3742" s="2" t="s">
        <v>2</v>
      </c>
      <c r="F3742" s="2" t="n">
        <v>0</v>
      </c>
      <c r="G3742" s="2" t="s">
        <v>3</v>
      </c>
    </row>
    <row r="3743" customFormat="false" ht="12.8" hidden="false" customHeight="false" outlineLevel="0" collapsed="false">
      <c r="A3743" s="2" t="s">
        <v>0</v>
      </c>
      <c r="B3743" s="2" t="n">
        <v>13877</v>
      </c>
      <c r="C3743" s="8" t="n">
        <v>44393</v>
      </c>
      <c r="D3743" s="2" t="s">
        <v>34</v>
      </c>
      <c r="E3743" s="2" t="s">
        <v>2</v>
      </c>
      <c r="F3743" s="2" t="n">
        <v>0</v>
      </c>
      <c r="G3743" s="2" t="s">
        <v>3</v>
      </c>
    </row>
    <row r="3744" customFormat="false" ht="12.8" hidden="false" customHeight="false" outlineLevel="0" collapsed="false">
      <c r="A3744" s="2" t="s">
        <v>112</v>
      </c>
      <c r="B3744" s="2" t="n">
        <v>13968</v>
      </c>
      <c r="C3744" s="8" t="n">
        <v>44393</v>
      </c>
      <c r="D3744" s="2" t="s">
        <v>120</v>
      </c>
      <c r="E3744" s="2" t="s">
        <v>2</v>
      </c>
      <c r="F3744" s="2" t="n">
        <v>0</v>
      </c>
      <c r="G3744" s="2" t="s">
        <v>3</v>
      </c>
    </row>
    <row r="3745" customFormat="false" ht="12.8" hidden="false" customHeight="false" outlineLevel="0" collapsed="false">
      <c r="A3745" s="2" t="s">
        <v>112</v>
      </c>
      <c r="B3745" s="2" t="n">
        <v>14784</v>
      </c>
      <c r="C3745" s="8" t="n">
        <v>44394</v>
      </c>
      <c r="D3745" s="2" t="s">
        <v>121</v>
      </c>
      <c r="E3745" s="2" t="s">
        <v>2</v>
      </c>
      <c r="F3745" s="2" t="n">
        <v>0</v>
      </c>
      <c r="G3745" s="2" t="s">
        <v>3</v>
      </c>
    </row>
    <row r="3746" customFormat="false" ht="12.8" hidden="false" customHeight="false" outlineLevel="0" collapsed="false">
      <c r="A3746" s="2" t="s">
        <v>130</v>
      </c>
      <c r="B3746" s="2" t="n">
        <v>14816</v>
      </c>
      <c r="C3746" s="8" t="n">
        <v>44394</v>
      </c>
      <c r="D3746" s="2" t="s">
        <v>43</v>
      </c>
      <c r="E3746" s="2" t="s">
        <v>2</v>
      </c>
      <c r="F3746" s="2" t="n">
        <v>0</v>
      </c>
      <c r="G3746" s="2" t="s">
        <v>3</v>
      </c>
    </row>
    <row r="3747" customFormat="false" ht="12.8" hidden="false" customHeight="false" outlineLevel="0" collapsed="false">
      <c r="A3747" s="2" t="s">
        <v>0</v>
      </c>
      <c r="B3747" s="2" t="n">
        <v>15296</v>
      </c>
      <c r="C3747" s="8" t="n">
        <v>44394</v>
      </c>
      <c r="D3747" s="2" t="s">
        <v>35</v>
      </c>
      <c r="E3747" s="2" t="s">
        <v>2</v>
      </c>
      <c r="F3747" s="2" t="n">
        <v>0</v>
      </c>
      <c r="G3747" s="2" t="s">
        <v>3</v>
      </c>
    </row>
    <row r="3748" customFormat="false" ht="12.8" hidden="false" customHeight="false" outlineLevel="0" collapsed="false">
      <c r="A3748" s="2" t="s">
        <v>160</v>
      </c>
      <c r="B3748" s="2" t="n">
        <v>15656</v>
      </c>
      <c r="C3748" s="8" t="n">
        <v>44395</v>
      </c>
      <c r="D3748" s="2" t="s">
        <v>171</v>
      </c>
      <c r="E3748" s="2" t="s">
        <v>2</v>
      </c>
      <c r="F3748" s="2" t="n">
        <v>0</v>
      </c>
      <c r="G3748" s="2" t="s">
        <v>3</v>
      </c>
    </row>
    <row r="3749" customFormat="false" ht="12.8" hidden="false" customHeight="false" outlineLevel="0" collapsed="false">
      <c r="A3749" s="2" t="s">
        <v>0</v>
      </c>
      <c r="B3749" s="2" t="n">
        <v>17756</v>
      </c>
      <c r="C3749" s="8" t="n">
        <v>44395</v>
      </c>
      <c r="D3749" s="2" t="s">
        <v>36</v>
      </c>
      <c r="E3749" s="2" t="s">
        <v>2</v>
      </c>
      <c r="F3749" s="2" t="n">
        <v>0</v>
      </c>
      <c r="G3749" s="2" t="s">
        <v>3</v>
      </c>
    </row>
    <row r="3750" customFormat="false" ht="12.8" hidden="false" customHeight="false" outlineLevel="0" collapsed="false">
      <c r="A3750" s="2" t="s">
        <v>130</v>
      </c>
      <c r="B3750" s="2" t="n">
        <v>15956</v>
      </c>
      <c r="C3750" s="8" t="n">
        <v>44395</v>
      </c>
      <c r="D3750" s="2" t="s">
        <v>49</v>
      </c>
      <c r="E3750" s="2" t="s">
        <v>8</v>
      </c>
      <c r="F3750" s="2" t="n">
        <v>0</v>
      </c>
      <c r="G3750" s="2" t="s">
        <v>3</v>
      </c>
    </row>
    <row r="3751" customFormat="false" ht="12.8" hidden="false" customHeight="false" outlineLevel="0" collapsed="false">
      <c r="A3751" s="2" t="s">
        <v>160</v>
      </c>
      <c r="B3751" s="2" t="n">
        <v>16044</v>
      </c>
      <c r="C3751" s="8" t="n">
        <v>44395</v>
      </c>
      <c r="D3751" s="2" t="s">
        <v>172</v>
      </c>
      <c r="E3751" s="2" t="s">
        <v>8</v>
      </c>
      <c r="F3751" s="2" t="n">
        <v>0</v>
      </c>
      <c r="G3751" s="2" t="s">
        <v>3</v>
      </c>
    </row>
    <row r="3752" customFormat="false" ht="12.8" hidden="false" customHeight="false" outlineLevel="0" collapsed="false">
      <c r="A3752" s="2" t="s">
        <v>130</v>
      </c>
      <c r="B3752" s="2" t="n">
        <v>16119</v>
      </c>
      <c r="C3752" s="8" t="n">
        <v>44396</v>
      </c>
      <c r="D3752" s="2" t="s">
        <v>260</v>
      </c>
      <c r="E3752" s="2" t="s">
        <v>2</v>
      </c>
      <c r="F3752" s="2" t="n">
        <v>1</v>
      </c>
      <c r="G3752" s="2" t="s">
        <v>217</v>
      </c>
    </row>
    <row r="3753" customFormat="false" ht="12.8" hidden="false" customHeight="false" outlineLevel="0" collapsed="false">
      <c r="A3753" s="2" t="s">
        <v>130</v>
      </c>
      <c r="B3753" s="2" t="n">
        <v>16201</v>
      </c>
      <c r="C3753" s="8" t="n">
        <v>44396</v>
      </c>
      <c r="D3753" s="2" t="s">
        <v>261</v>
      </c>
      <c r="E3753" s="2" t="s">
        <v>8</v>
      </c>
      <c r="F3753" s="2" t="n">
        <v>1</v>
      </c>
      <c r="G3753" s="2" t="s">
        <v>262</v>
      </c>
    </row>
    <row r="3754" customFormat="false" ht="12.8" hidden="false" customHeight="false" outlineLevel="0" collapsed="false">
      <c r="A3754" s="2" t="s">
        <v>130</v>
      </c>
      <c r="B3754" s="2" t="n">
        <v>16704</v>
      </c>
      <c r="C3754" s="8" t="n">
        <v>44396</v>
      </c>
      <c r="D3754" s="2" t="s">
        <v>136</v>
      </c>
      <c r="E3754" s="2" t="s">
        <v>2</v>
      </c>
      <c r="F3754" s="2" t="n">
        <v>0</v>
      </c>
      <c r="G3754" s="2" t="s">
        <v>3</v>
      </c>
    </row>
    <row r="3755" customFormat="false" ht="12.8" hidden="false" customHeight="false" outlineLevel="0" collapsed="false">
      <c r="A3755" s="2" t="s">
        <v>0</v>
      </c>
      <c r="B3755" s="2" t="n">
        <v>16734</v>
      </c>
      <c r="C3755" s="8" t="n">
        <v>44396</v>
      </c>
      <c r="D3755" s="2" t="s">
        <v>209</v>
      </c>
      <c r="E3755" s="2" t="s">
        <v>8</v>
      </c>
      <c r="F3755" s="2" t="n">
        <v>1</v>
      </c>
      <c r="G3755" s="2" t="s">
        <v>210</v>
      </c>
    </row>
    <row r="3756" customFormat="false" ht="12.8" hidden="false" customHeight="false" outlineLevel="0" collapsed="false">
      <c r="A3756" s="2" t="s">
        <v>130</v>
      </c>
      <c r="B3756" s="2" t="n">
        <v>17039</v>
      </c>
      <c r="C3756" s="8" t="n">
        <v>44396</v>
      </c>
      <c r="D3756" s="2" t="s">
        <v>227</v>
      </c>
      <c r="E3756" s="2" t="s">
        <v>8</v>
      </c>
      <c r="F3756" s="2" t="n">
        <v>2</v>
      </c>
      <c r="G3756" s="2" t="s">
        <v>238</v>
      </c>
    </row>
    <row r="3757" customFormat="false" ht="12.8" hidden="false" customHeight="false" outlineLevel="0" collapsed="false">
      <c r="A3757" s="2" t="s">
        <v>0</v>
      </c>
      <c r="B3757" s="2" t="n">
        <v>17477</v>
      </c>
      <c r="C3757" s="8" t="n">
        <v>44397</v>
      </c>
      <c r="D3757" s="2" t="s">
        <v>36</v>
      </c>
      <c r="E3757" s="2" t="s">
        <v>2</v>
      </c>
      <c r="F3757" s="2" t="n">
        <v>0</v>
      </c>
      <c r="G3757" s="2" t="s">
        <v>3</v>
      </c>
    </row>
    <row r="3758" customFormat="false" ht="12.8" hidden="false" customHeight="false" outlineLevel="0" collapsed="false">
      <c r="A3758" s="2" t="s">
        <v>0</v>
      </c>
      <c r="B3758" s="2" t="n">
        <v>17686</v>
      </c>
      <c r="C3758" s="8" t="n">
        <v>44397</v>
      </c>
      <c r="D3758" s="2" t="s">
        <v>37</v>
      </c>
      <c r="E3758" s="2" t="s">
        <v>2</v>
      </c>
      <c r="F3758" s="2" t="n">
        <v>0</v>
      </c>
      <c r="G3758" s="2" t="s">
        <v>3</v>
      </c>
    </row>
    <row r="3759" customFormat="false" ht="12.8" hidden="false" customHeight="false" outlineLevel="0" collapsed="false">
      <c r="A3759" s="2" t="s">
        <v>182</v>
      </c>
      <c r="B3759" s="2" t="n">
        <v>18657</v>
      </c>
      <c r="C3759" s="8" t="n">
        <v>44398</v>
      </c>
      <c r="D3759" s="2" t="s">
        <v>314</v>
      </c>
      <c r="E3759" s="2" t="s">
        <v>8</v>
      </c>
      <c r="F3759" s="2" t="n">
        <v>1</v>
      </c>
      <c r="G3759" s="2" t="s">
        <v>206</v>
      </c>
    </row>
    <row r="3760" customFormat="false" ht="12.8" hidden="false" customHeight="false" outlineLevel="0" collapsed="false">
      <c r="A3760" s="2" t="s">
        <v>182</v>
      </c>
      <c r="B3760" s="2" t="n">
        <v>20690</v>
      </c>
      <c r="C3760" s="8" t="n">
        <v>44400</v>
      </c>
      <c r="D3760" s="2" t="s">
        <v>139</v>
      </c>
      <c r="E3760" s="2" t="s">
        <v>2</v>
      </c>
      <c r="F3760" s="2" t="n">
        <v>0</v>
      </c>
      <c r="G3760" s="2" t="s">
        <v>3</v>
      </c>
    </row>
    <row r="3761" customFormat="false" ht="12.8" hidden="false" customHeight="false" outlineLevel="0" collapsed="false">
      <c r="A3761" s="2" t="s">
        <v>130</v>
      </c>
      <c r="B3761" s="2" t="n">
        <v>20657</v>
      </c>
      <c r="C3761" s="8" t="n">
        <v>44400</v>
      </c>
      <c r="D3761" s="2" t="s">
        <v>26</v>
      </c>
      <c r="E3761" s="2" t="s">
        <v>2</v>
      </c>
      <c r="F3761" s="2" t="n">
        <v>1</v>
      </c>
      <c r="G3761" s="2" t="s">
        <v>263</v>
      </c>
    </row>
    <row r="3762" customFormat="false" ht="12.8" hidden="false" customHeight="false" outlineLevel="0" collapsed="false">
      <c r="A3762" s="2" t="s">
        <v>151</v>
      </c>
      <c r="B3762" s="2" t="n">
        <v>21500</v>
      </c>
      <c r="C3762" s="8" t="n">
        <v>44401</v>
      </c>
      <c r="D3762" s="2" t="s">
        <v>45</v>
      </c>
      <c r="E3762" s="2" t="s">
        <v>2</v>
      </c>
      <c r="F3762" s="2" t="n">
        <v>0</v>
      </c>
      <c r="G3762" s="2" t="s">
        <v>3</v>
      </c>
    </row>
    <row r="3763" customFormat="false" ht="12.8" hidden="false" customHeight="false" outlineLevel="0" collapsed="false">
      <c r="A3763" s="2" t="s">
        <v>0</v>
      </c>
      <c r="B3763" s="2" t="n">
        <v>21903</v>
      </c>
      <c r="C3763" s="8" t="n">
        <v>44402</v>
      </c>
      <c r="D3763" s="2" t="s">
        <v>330</v>
      </c>
      <c r="E3763" s="2" t="s">
        <v>8</v>
      </c>
      <c r="F3763" s="2" t="n">
        <v>2</v>
      </c>
      <c r="G3763" s="2" t="s">
        <v>332</v>
      </c>
    </row>
    <row r="3764" customFormat="false" ht="12.8" hidden="false" customHeight="false" outlineLevel="0" collapsed="false">
      <c r="A3764" s="2" t="s">
        <v>130</v>
      </c>
      <c r="B3764" s="2" t="n">
        <v>22111</v>
      </c>
      <c r="C3764" s="8" t="n">
        <v>44402</v>
      </c>
      <c r="D3764" s="2" t="s">
        <v>137</v>
      </c>
      <c r="E3764" s="2" t="s">
        <v>2</v>
      </c>
      <c r="F3764" s="2" t="n">
        <v>0</v>
      </c>
      <c r="G3764" s="2" t="s">
        <v>3</v>
      </c>
    </row>
    <row r="3765" customFormat="false" ht="12.8" hidden="false" customHeight="false" outlineLevel="0" collapsed="false">
      <c r="A3765" s="2" t="s">
        <v>182</v>
      </c>
      <c r="B3765" s="2" t="n">
        <v>23986</v>
      </c>
      <c r="C3765" s="8" t="n">
        <v>44404</v>
      </c>
      <c r="D3765" s="2" t="s">
        <v>187</v>
      </c>
      <c r="E3765" s="2" t="s">
        <v>2</v>
      </c>
      <c r="F3765" s="2" t="n">
        <v>0</v>
      </c>
      <c r="G3765" s="2" t="s">
        <v>3</v>
      </c>
    </row>
    <row r="3766" customFormat="false" ht="12.8" hidden="false" customHeight="false" outlineLevel="0" collapsed="false">
      <c r="A3766" s="2" t="s">
        <v>160</v>
      </c>
      <c r="B3766" s="2" t="n">
        <v>22995</v>
      </c>
      <c r="C3766" s="8" t="n">
        <v>44404</v>
      </c>
      <c r="D3766" s="2" t="s">
        <v>24</v>
      </c>
      <c r="E3766" s="2" t="s">
        <v>2</v>
      </c>
      <c r="F3766" s="2" t="n">
        <v>0</v>
      </c>
      <c r="G3766" s="2" t="s">
        <v>3</v>
      </c>
    </row>
    <row r="3767" customFormat="false" ht="12.8" hidden="false" customHeight="false" outlineLevel="0" collapsed="false">
      <c r="A3767" s="2" t="s">
        <v>130</v>
      </c>
      <c r="B3767" s="2" t="n">
        <v>25706</v>
      </c>
      <c r="C3767" s="8" t="n">
        <v>44406</v>
      </c>
      <c r="D3767" s="2" t="s">
        <v>264</v>
      </c>
      <c r="E3767" s="2" t="s">
        <v>8</v>
      </c>
      <c r="F3767" s="2" t="n">
        <v>1</v>
      </c>
      <c r="G3767" s="2" t="s">
        <v>265</v>
      </c>
    </row>
    <row r="3768" customFormat="false" ht="12.8" hidden="false" customHeight="false" outlineLevel="0" collapsed="false">
      <c r="A3768" s="2" t="s">
        <v>0</v>
      </c>
      <c r="B3768" s="2" t="n">
        <v>27700</v>
      </c>
      <c r="C3768" s="8" t="n">
        <v>44408</v>
      </c>
      <c r="D3768" s="2" t="s">
        <v>17</v>
      </c>
      <c r="E3768" s="2" t="s">
        <v>2</v>
      </c>
      <c r="F3768" s="2" t="n">
        <v>0</v>
      </c>
      <c r="G3768" s="2" t="s">
        <v>3</v>
      </c>
    </row>
    <row r="3769" customFormat="false" ht="12.8" hidden="false" customHeight="false" outlineLevel="0" collapsed="false">
      <c r="A3769" s="2" t="s">
        <v>79</v>
      </c>
      <c r="C3769" s="8" t="n">
        <v>44408</v>
      </c>
      <c r="D3769" s="2" t="s">
        <v>338</v>
      </c>
      <c r="E3769" s="2" t="s">
        <v>8</v>
      </c>
      <c r="F3769" s="2" t="n">
        <v>3</v>
      </c>
      <c r="G3769" s="2" t="s">
        <v>381</v>
      </c>
    </row>
    <row r="3770" customFormat="false" ht="12.8" hidden="false" customHeight="false" outlineLevel="0" collapsed="false">
      <c r="A3770" s="2" t="s">
        <v>0</v>
      </c>
      <c r="B3770" s="2" t="n">
        <v>27987</v>
      </c>
      <c r="C3770" s="8" t="n">
        <v>44408</v>
      </c>
      <c r="D3770" s="2" t="s">
        <v>17</v>
      </c>
      <c r="E3770" s="2" t="s">
        <v>2</v>
      </c>
      <c r="F3770" s="2" t="n">
        <v>0</v>
      </c>
      <c r="G3770" s="2" t="s">
        <v>3</v>
      </c>
    </row>
    <row r="3771" customFormat="false" ht="12.8" hidden="false" customHeight="false" outlineLevel="0" collapsed="false">
      <c r="A3771" s="2" t="s">
        <v>112</v>
      </c>
      <c r="B3771" s="2" t="n">
        <v>631</v>
      </c>
      <c r="C3771" s="8" t="n">
        <v>44409</v>
      </c>
      <c r="D3771" s="2" t="s">
        <v>32</v>
      </c>
      <c r="E3771" s="2" t="s">
        <v>2</v>
      </c>
      <c r="F3771" s="2" t="n">
        <v>0</v>
      </c>
      <c r="G3771" s="2" t="s">
        <v>3</v>
      </c>
    </row>
    <row r="3772" customFormat="false" ht="12.8" hidden="false" customHeight="false" outlineLevel="0" collapsed="false">
      <c r="A3772" s="2" t="s">
        <v>160</v>
      </c>
      <c r="B3772" s="2" t="n">
        <v>123</v>
      </c>
      <c r="C3772" s="8" t="n">
        <v>44410</v>
      </c>
      <c r="D3772" s="2" t="s">
        <v>157</v>
      </c>
      <c r="E3772" s="2" t="s">
        <v>8</v>
      </c>
      <c r="F3772" s="2" t="n">
        <v>2</v>
      </c>
      <c r="G3772" s="2" t="s">
        <v>238</v>
      </c>
    </row>
    <row r="3773" customFormat="false" ht="12.8" hidden="false" customHeight="false" outlineLevel="0" collapsed="false">
      <c r="A3773" s="2" t="s">
        <v>182</v>
      </c>
      <c r="B3773" s="2" t="n">
        <v>506</v>
      </c>
      <c r="C3773" s="8" t="n">
        <v>44410</v>
      </c>
      <c r="D3773" s="2" t="s">
        <v>171</v>
      </c>
      <c r="E3773" s="2" t="s">
        <v>2</v>
      </c>
      <c r="F3773" s="2" t="n">
        <v>0</v>
      </c>
      <c r="G3773" s="2" t="s">
        <v>3</v>
      </c>
    </row>
    <row r="3774" customFormat="false" ht="12.8" hidden="false" customHeight="false" outlineLevel="0" collapsed="false">
      <c r="A3774" s="2" t="s">
        <v>79</v>
      </c>
      <c r="B3774" s="2" t="n">
        <v>1776</v>
      </c>
      <c r="C3774" s="8" t="n">
        <v>44411</v>
      </c>
      <c r="D3774" s="2" t="s">
        <v>20</v>
      </c>
      <c r="E3774" s="2" t="s">
        <v>2</v>
      </c>
      <c r="F3774" s="2" t="n">
        <v>1</v>
      </c>
      <c r="G3774" s="2" t="s">
        <v>217</v>
      </c>
    </row>
    <row r="3775" customFormat="false" ht="12.8" hidden="false" customHeight="false" outlineLevel="0" collapsed="false">
      <c r="A3775" s="2" t="s">
        <v>79</v>
      </c>
      <c r="B3775" s="2" t="n">
        <v>2140</v>
      </c>
      <c r="C3775" s="8" t="n">
        <v>44411</v>
      </c>
      <c r="D3775" s="2" t="s">
        <v>89</v>
      </c>
      <c r="E3775" s="2" t="s">
        <v>2</v>
      </c>
      <c r="F3775" s="2" t="n">
        <v>0</v>
      </c>
      <c r="G3775" s="2" t="s">
        <v>3</v>
      </c>
    </row>
    <row r="3776" customFormat="false" ht="12.8" hidden="false" customHeight="false" outlineLevel="0" collapsed="false">
      <c r="A3776" s="2" t="s">
        <v>182</v>
      </c>
      <c r="B3776" s="2" t="n">
        <v>2468</v>
      </c>
      <c r="C3776" s="8" t="n">
        <v>44411</v>
      </c>
      <c r="D3776" s="2" t="s">
        <v>43</v>
      </c>
      <c r="E3776" s="2" t="s">
        <v>2</v>
      </c>
      <c r="F3776" s="2" t="n">
        <v>0</v>
      </c>
      <c r="G3776" s="2" t="s">
        <v>3</v>
      </c>
    </row>
    <row r="3777" customFormat="false" ht="12.8" hidden="false" customHeight="false" outlineLevel="0" collapsed="false">
      <c r="A3777" s="2" t="s">
        <v>130</v>
      </c>
      <c r="B3777" s="2" t="n">
        <v>2225</v>
      </c>
      <c r="C3777" s="8" t="n">
        <v>44412</v>
      </c>
      <c r="D3777" s="2" t="s">
        <v>266</v>
      </c>
      <c r="E3777" s="2" t="s">
        <v>8</v>
      </c>
      <c r="F3777" s="2" t="n">
        <v>1</v>
      </c>
      <c r="G3777" s="2" t="s">
        <v>211</v>
      </c>
    </row>
    <row r="3778" customFormat="false" ht="12.8" hidden="false" customHeight="false" outlineLevel="0" collapsed="false">
      <c r="A3778" s="2" t="s">
        <v>0</v>
      </c>
      <c r="C3778" s="8" t="n">
        <v>44412</v>
      </c>
      <c r="D3778" s="2" t="s">
        <v>333</v>
      </c>
      <c r="E3778" s="2" t="s">
        <v>8</v>
      </c>
      <c r="F3778" s="2" t="n">
        <v>2</v>
      </c>
      <c r="G3778" s="2" t="s">
        <v>334</v>
      </c>
    </row>
    <row r="3779" customFormat="false" ht="12.8" hidden="false" customHeight="false" outlineLevel="0" collapsed="false">
      <c r="A3779" s="2" t="s">
        <v>112</v>
      </c>
      <c r="B3779" s="2" t="n">
        <v>3447</v>
      </c>
      <c r="C3779" s="8" t="n">
        <v>44412</v>
      </c>
      <c r="D3779" s="2" t="s">
        <v>141</v>
      </c>
      <c r="E3779" s="2" t="s">
        <v>2</v>
      </c>
      <c r="F3779" s="2" t="n">
        <v>1</v>
      </c>
      <c r="G3779" s="2" t="s">
        <v>211</v>
      </c>
    </row>
    <row r="3780" customFormat="false" ht="12.8" hidden="false" customHeight="false" outlineLevel="0" collapsed="false">
      <c r="A3780" s="2" t="s">
        <v>151</v>
      </c>
      <c r="B3780" s="2" t="n">
        <v>3585</v>
      </c>
      <c r="C3780" s="8" t="n">
        <v>44413</v>
      </c>
      <c r="D3780" s="2" t="s">
        <v>290</v>
      </c>
      <c r="E3780" s="2" t="s">
        <v>8</v>
      </c>
      <c r="F3780" s="2" t="n">
        <v>1</v>
      </c>
      <c r="G3780" s="2" t="s">
        <v>258</v>
      </c>
    </row>
    <row r="3781" customFormat="false" ht="12.8" hidden="false" customHeight="false" outlineLevel="0" collapsed="false">
      <c r="A3781" s="2" t="s">
        <v>79</v>
      </c>
      <c r="B3781" s="2" t="n">
        <v>4070</v>
      </c>
      <c r="C3781" s="8" t="n">
        <v>44413</v>
      </c>
      <c r="D3781" s="2" t="s">
        <v>24</v>
      </c>
      <c r="E3781" s="2" t="s">
        <v>2</v>
      </c>
      <c r="F3781" s="2" t="n">
        <v>0</v>
      </c>
      <c r="G3781" s="2" t="s">
        <v>3</v>
      </c>
    </row>
    <row r="3782" customFormat="false" ht="12.8" hidden="false" customHeight="false" outlineLevel="0" collapsed="false">
      <c r="A3782" s="2" t="s">
        <v>130</v>
      </c>
      <c r="B3782" s="2" t="n">
        <v>4643</v>
      </c>
      <c r="C3782" s="8" t="n">
        <v>44414</v>
      </c>
      <c r="D3782" s="2" t="s">
        <v>60</v>
      </c>
      <c r="E3782" s="2" t="s">
        <v>8</v>
      </c>
      <c r="F3782" s="2" t="n">
        <v>0</v>
      </c>
      <c r="G3782" s="2" t="s">
        <v>3</v>
      </c>
    </row>
    <row r="3783" customFormat="false" ht="12.8" hidden="false" customHeight="false" outlineLevel="0" collapsed="false">
      <c r="A3783" s="2" t="s">
        <v>130</v>
      </c>
      <c r="B3783" s="2" t="n">
        <v>5535</v>
      </c>
      <c r="C3783" s="8" t="n">
        <v>44415</v>
      </c>
      <c r="D3783" s="2" t="s">
        <v>32</v>
      </c>
      <c r="E3783" s="2" t="s">
        <v>2</v>
      </c>
      <c r="F3783" s="2" t="n">
        <v>0</v>
      </c>
      <c r="G3783" s="2" t="s">
        <v>3</v>
      </c>
    </row>
    <row r="3784" customFormat="false" ht="12.8" hidden="false" customHeight="false" outlineLevel="0" collapsed="false">
      <c r="A3784" s="2" t="s">
        <v>194</v>
      </c>
      <c r="B3784" s="2" t="n">
        <v>6337</v>
      </c>
      <c r="C3784" s="8" t="n">
        <v>44416</v>
      </c>
      <c r="D3784" s="2" t="s">
        <v>43</v>
      </c>
      <c r="E3784" s="2" t="s">
        <v>8</v>
      </c>
      <c r="F3784" s="2" t="n">
        <v>0</v>
      </c>
      <c r="G3784" s="2" t="s">
        <v>3</v>
      </c>
    </row>
    <row r="3785" customFormat="false" ht="12.8" hidden="false" customHeight="false" outlineLevel="0" collapsed="false">
      <c r="A3785" s="2" t="s">
        <v>130</v>
      </c>
      <c r="B3785" s="2" t="n">
        <v>6491</v>
      </c>
      <c r="C3785" s="8" t="n">
        <v>44416</v>
      </c>
      <c r="E3785" s="2" t="s">
        <v>2</v>
      </c>
      <c r="F3785" s="2" t="n">
        <v>0</v>
      </c>
      <c r="G3785" s="2" t="s">
        <v>3</v>
      </c>
    </row>
    <row r="3786" customFormat="false" ht="12.8" hidden="false" customHeight="false" outlineLevel="0" collapsed="false">
      <c r="A3786" s="2" t="s">
        <v>0</v>
      </c>
      <c r="B3786" s="2" t="n">
        <v>6517</v>
      </c>
      <c r="C3786" s="8" t="n">
        <v>44416</v>
      </c>
      <c r="D3786" s="2" t="s">
        <v>38</v>
      </c>
      <c r="E3786" s="2" t="s">
        <v>2</v>
      </c>
      <c r="F3786" s="2" t="n">
        <v>0</v>
      </c>
      <c r="G3786" s="2" t="s">
        <v>3</v>
      </c>
    </row>
    <row r="3787" customFormat="false" ht="12.8" hidden="false" customHeight="false" outlineLevel="0" collapsed="false">
      <c r="A3787" s="2" t="s">
        <v>130</v>
      </c>
      <c r="B3787" s="2" t="n">
        <v>6530</v>
      </c>
      <c r="C3787" s="8" t="n">
        <v>44416</v>
      </c>
      <c r="D3787" s="2" t="s">
        <v>22</v>
      </c>
      <c r="E3787" s="2" t="s">
        <v>2</v>
      </c>
      <c r="F3787" s="2" t="n">
        <v>0</v>
      </c>
      <c r="G3787" s="2" t="s">
        <v>3</v>
      </c>
    </row>
    <row r="3788" customFormat="false" ht="12.8" hidden="false" customHeight="false" outlineLevel="0" collapsed="false">
      <c r="A3788" s="2" t="s">
        <v>130</v>
      </c>
      <c r="C3788" s="8" t="n">
        <v>44416</v>
      </c>
      <c r="D3788" s="2" t="s">
        <v>57</v>
      </c>
      <c r="E3788" s="2" t="s">
        <v>2</v>
      </c>
      <c r="F3788" s="2" t="n">
        <v>0</v>
      </c>
      <c r="G3788" s="2" t="s">
        <v>3</v>
      </c>
    </row>
    <row r="3789" customFormat="false" ht="12.8" hidden="false" customHeight="false" outlineLevel="0" collapsed="false">
      <c r="A3789" s="2" t="s">
        <v>79</v>
      </c>
      <c r="B3789" s="2" t="n">
        <v>6719</v>
      </c>
      <c r="C3789" s="8" t="n">
        <v>44416</v>
      </c>
      <c r="D3789" s="2" t="s">
        <v>90</v>
      </c>
      <c r="E3789" s="2" t="s">
        <v>8</v>
      </c>
      <c r="F3789" s="2" t="n">
        <v>0</v>
      </c>
      <c r="G3789" s="2" t="s">
        <v>3</v>
      </c>
    </row>
    <row r="3790" customFormat="false" ht="12.8" hidden="false" customHeight="false" outlineLevel="0" collapsed="false">
      <c r="A3790" s="2" t="s">
        <v>160</v>
      </c>
      <c r="B3790" s="2" t="n">
        <v>6995</v>
      </c>
      <c r="C3790" s="8" t="n">
        <v>44417</v>
      </c>
      <c r="D3790" s="2" t="s">
        <v>301</v>
      </c>
      <c r="E3790" s="2" t="s">
        <v>8</v>
      </c>
      <c r="F3790" s="2" t="n">
        <v>1</v>
      </c>
      <c r="G3790" s="2" t="s">
        <v>211</v>
      </c>
    </row>
    <row r="3791" customFormat="false" ht="12.8" hidden="false" customHeight="false" outlineLevel="0" collapsed="false">
      <c r="A3791" s="2" t="s">
        <v>79</v>
      </c>
      <c r="B3791" s="2" t="n">
        <v>7109</v>
      </c>
      <c r="C3791" s="8" t="n">
        <v>44417</v>
      </c>
      <c r="D3791" s="2" t="s">
        <v>45</v>
      </c>
      <c r="E3791" s="2" t="s">
        <v>2</v>
      </c>
      <c r="F3791" s="2" t="n">
        <v>0</v>
      </c>
      <c r="G3791" s="2" t="s">
        <v>3</v>
      </c>
    </row>
    <row r="3792" customFormat="false" ht="12.8" hidden="false" customHeight="false" outlineLevel="0" collapsed="false">
      <c r="A3792" s="2" t="s">
        <v>160</v>
      </c>
      <c r="B3792" s="2" t="n">
        <v>7116</v>
      </c>
      <c r="C3792" s="8" t="n">
        <v>44417</v>
      </c>
      <c r="D3792" s="2" t="s">
        <v>173</v>
      </c>
      <c r="E3792" s="2" t="s">
        <v>2</v>
      </c>
      <c r="F3792" s="2" t="n">
        <v>0</v>
      </c>
      <c r="G3792" s="2" t="s">
        <v>3</v>
      </c>
    </row>
    <row r="3793" customFormat="false" ht="12.8" hidden="false" customHeight="false" outlineLevel="0" collapsed="false">
      <c r="A3793" s="2" t="s">
        <v>79</v>
      </c>
      <c r="B3793" s="2" t="n">
        <v>7148</v>
      </c>
      <c r="C3793" s="8" t="n">
        <v>44417</v>
      </c>
      <c r="D3793" s="2" t="s">
        <v>91</v>
      </c>
      <c r="E3793" s="2" t="s">
        <v>2</v>
      </c>
      <c r="F3793" s="2" t="n">
        <v>0</v>
      </c>
      <c r="G3793" s="2" t="s">
        <v>3</v>
      </c>
    </row>
    <row r="3794" customFormat="false" ht="12.8" hidden="false" customHeight="false" outlineLevel="0" collapsed="false">
      <c r="A3794" s="2" t="s">
        <v>79</v>
      </c>
      <c r="B3794" s="2" t="n">
        <v>7441</v>
      </c>
      <c r="C3794" s="8" t="n">
        <v>44417</v>
      </c>
      <c r="D3794" s="2" t="s">
        <v>92</v>
      </c>
      <c r="E3794" s="2" t="s">
        <v>2</v>
      </c>
      <c r="F3794" s="2" t="n">
        <v>0</v>
      </c>
      <c r="G3794" s="2" t="s">
        <v>3</v>
      </c>
    </row>
    <row r="3795" customFormat="false" ht="12.8" hidden="false" customHeight="false" outlineLevel="0" collapsed="false">
      <c r="A3795" s="2" t="s">
        <v>194</v>
      </c>
      <c r="B3795" s="2" t="n">
        <v>7625</v>
      </c>
      <c r="C3795" s="8" t="n">
        <v>44417</v>
      </c>
      <c r="D3795" s="2" t="s">
        <v>198</v>
      </c>
      <c r="E3795" s="2" t="s">
        <v>2</v>
      </c>
      <c r="F3795" s="2" t="n">
        <v>0</v>
      </c>
      <c r="G3795" s="2" t="s">
        <v>3</v>
      </c>
    </row>
    <row r="3796" customFormat="false" ht="12.8" hidden="false" customHeight="false" outlineLevel="0" collapsed="false">
      <c r="A3796" s="2" t="s">
        <v>130</v>
      </c>
      <c r="B3796" s="2" t="n">
        <v>7651</v>
      </c>
      <c r="C3796" s="8" t="n">
        <v>44417</v>
      </c>
      <c r="D3796" s="2" t="s">
        <v>138</v>
      </c>
      <c r="E3796" s="2" t="s">
        <v>2</v>
      </c>
      <c r="F3796" s="2" t="n">
        <v>0</v>
      </c>
      <c r="G3796" s="2" t="s">
        <v>3</v>
      </c>
    </row>
    <row r="3797" customFormat="false" ht="12.8" hidden="false" customHeight="false" outlineLevel="0" collapsed="false">
      <c r="A3797" s="2" t="s">
        <v>182</v>
      </c>
      <c r="B3797" s="2" t="n">
        <v>8112</v>
      </c>
      <c r="C3797" s="8" t="n">
        <v>44418</v>
      </c>
      <c r="D3797" s="2" t="s">
        <v>21</v>
      </c>
      <c r="E3797" s="2" t="s">
        <v>2</v>
      </c>
      <c r="F3797" s="2" t="n">
        <v>0</v>
      </c>
      <c r="G3797" s="2" t="s">
        <v>3</v>
      </c>
    </row>
    <row r="3798" customFormat="false" ht="12.8" hidden="false" customHeight="false" outlineLevel="0" collapsed="false">
      <c r="A3798" s="2" t="s">
        <v>79</v>
      </c>
      <c r="C3798" s="8" t="n">
        <v>44419</v>
      </c>
      <c r="D3798" s="2" t="s">
        <v>17</v>
      </c>
      <c r="E3798" s="2" t="s">
        <v>2</v>
      </c>
      <c r="F3798" s="2" t="n">
        <v>0</v>
      </c>
      <c r="G3798" s="2" t="s">
        <v>3</v>
      </c>
    </row>
    <row r="3799" customFormat="false" ht="12.8" hidden="false" customHeight="false" outlineLevel="0" collapsed="false">
      <c r="A3799" s="2" t="s">
        <v>160</v>
      </c>
      <c r="B3799" s="2" t="n">
        <v>9028</v>
      </c>
      <c r="C3799" s="8" t="n">
        <v>44420</v>
      </c>
      <c r="D3799" s="2" t="s">
        <v>84</v>
      </c>
      <c r="E3799" s="2" t="s">
        <v>2</v>
      </c>
      <c r="F3799" s="2" t="n">
        <v>0</v>
      </c>
      <c r="G3799" s="2" t="s">
        <v>3</v>
      </c>
    </row>
    <row r="3800" customFormat="false" ht="12.8" hidden="false" customHeight="false" outlineLevel="0" collapsed="false">
      <c r="A3800" s="2" t="s">
        <v>79</v>
      </c>
      <c r="B3800" s="2" t="n">
        <v>9883</v>
      </c>
      <c r="C3800" s="8" t="n">
        <v>44420</v>
      </c>
      <c r="D3800" s="2" t="s">
        <v>93</v>
      </c>
      <c r="E3800" s="2" t="s">
        <v>2</v>
      </c>
      <c r="F3800" s="2" t="n">
        <v>0</v>
      </c>
      <c r="G3800" s="2" t="s">
        <v>3</v>
      </c>
    </row>
    <row r="3801" customFormat="false" ht="12.8" hidden="false" customHeight="false" outlineLevel="0" collapsed="false">
      <c r="A3801" s="2" t="s">
        <v>79</v>
      </c>
      <c r="B3801" s="2" t="n">
        <v>8193</v>
      </c>
      <c r="C3801" s="8" t="n">
        <v>44420</v>
      </c>
      <c r="D3801" s="2" t="s">
        <v>237</v>
      </c>
      <c r="E3801" s="2" t="s">
        <v>8</v>
      </c>
      <c r="F3801" s="2" t="n">
        <v>1</v>
      </c>
      <c r="G3801" s="2" t="s">
        <v>211</v>
      </c>
    </row>
    <row r="3802" customFormat="false" ht="12.8" hidden="false" customHeight="false" outlineLevel="0" collapsed="false">
      <c r="A3802" s="2" t="s">
        <v>79</v>
      </c>
      <c r="B3802" s="2" t="n">
        <v>10726</v>
      </c>
      <c r="C3802" s="8" t="n">
        <v>44421</v>
      </c>
      <c r="D3802" s="2" t="s">
        <v>185</v>
      </c>
      <c r="E3802" s="2" t="s">
        <v>8</v>
      </c>
      <c r="F3802" s="2" t="n">
        <v>1</v>
      </c>
      <c r="G3802" s="2" t="s">
        <v>238</v>
      </c>
    </row>
    <row r="3803" customFormat="false" ht="12.8" hidden="false" customHeight="false" outlineLevel="0" collapsed="false">
      <c r="A3803" s="2" t="s">
        <v>112</v>
      </c>
      <c r="B3803" s="2" t="n">
        <v>10897</v>
      </c>
      <c r="C3803" s="8" t="n">
        <v>44421</v>
      </c>
      <c r="D3803" s="2" t="s">
        <v>45</v>
      </c>
      <c r="E3803" s="2" t="s">
        <v>2</v>
      </c>
      <c r="F3803" s="2" t="n">
        <v>0</v>
      </c>
      <c r="G3803" s="2" t="s">
        <v>3</v>
      </c>
    </row>
    <row r="3804" customFormat="false" ht="12.8" hidden="false" customHeight="false" outlineLevel="0" collapsed="false">
      <c r="A3804" s="2" t="s">
        <v>160</v>
      </c>
      <c r="B3804" s="2" t="n">
        <v>11187</v>
      </c>
      <c r="C3804" s="8" t="n">
        <v>44421</v>
      </c>
      <c r="D3804" s="2" t="s">
        <v>36</v>
      </c>
      <c r="E3804" s="2" t="s">
        <v>8</v>
      </c>
      <c r="F3804" s="2" t="n">
        <v>1</v>
      </c>
      <c r="G3804" s="2" t="s">
        <v>231</v>
      </c>
    </row>
    <row r="3805" customFormat="false" ht="12.8" hidden="false" customHeight="false" outlineLevel="0" collapsed="false">
      <c r="A3805" s="2" t="s">
        <v>194</v>
      </c>
      <c r="B3805" s="2" t="n">
        <v>11137</v>
      </c>
      <c r="C3805" s="8" t="n">
        <v>44421</v>
      </c>
      <c r="D3805" s="2" t="s">
        <v>152</v>
      </c>
      <c r="E3805" s="2" t="s">
        <v>8</v>
      </c>
      <c r="F3805" s="2" t="n">
        <v>1</v>
      </c>
      <c r="G3805" s="2" t="s">
        <v>268</v>
      </c>
    </row>
    <row r="3806" customFormat="false" ht="12.8" hidden="false" customHeight="false" outlineLevel="0" collapsed="false">
      <c r="A3806" s="2" t="s">
        <v>112</v>
      </c>
      <c r="C3806" s="8" t="n">
        <v>44421</v>
      </c>
      <c r="D3806" s="2" t="s">
        <v>21</v>
      </c>
      <c r="E3806" s="2" t="s">
        <v>2</v>
      </c>
      <c r="F3806" s="2" t="n">
        <v>0</v>
      </c>
      <c r="G3806" s="2" t="s">
        <v>3</v>
      </c>
    </row>
    <row r="3807" customFormat="false" ht="12.8" hidden="false" customHeight="false" outlineLevel="0" collapsed="false">
      <c r="A3807" s="2" t="s">
        <v>112</v>
      </c>
      <c r="C3807" s="8" t="n">
        <v>44421</v>
      </c>
      <c r="E3807" s="2" t="s">
        <v>2</v>
      </c>
      <c r="F3807" s="2" t="n">
        <v>0</v>
      </c>
      <c r="G3807" s="2" t="s">
        <v>3</v>
      </c>
    </row>
    <row r="3808" customFormat="false" ht="12.8" hidden="false" customHeight="false" outlineLevel="0" collapsed="false">
      <c r="A3808" s="2" t="s">
        <v>0</v>
      </c>
      <c r="B3808" s="2" t="n">
        <v>11531</v>
      </c>
      <c r="C3808" s="8" t="n">
        <v>44421</v>
      </c>
      <c r="D3808" s="2" t="s">
        <v>39</v>
      </c>
      <c r="E3808" s="2" t="s">
        <v>40</v>
      </c>
      <c r="F3808" s="2" t="n">
        <v>0</v>
      </c>
      <c r="G3808" s="2" t="s">
        <v>3</v>
      </c>
    </row>
    <row r="3809" customFormat="false" ht="12.8" hidden="false" customHeight="false" outlineLevel="0" collapsed="false">
      <c r="A3809" s="2" t="s">
        <v>79</v>
      </c>
      <c r="B3809" s="2" t="n">
        <v>11869</v>
      </c>
      <c r="C3809" s="8" t="n">
        <v>44422</v>
      </c>
      <c r="D3809" s="2" t="s">
        <v>62</v>
      </c>
      <c r="E3809" s="2" t="s">
        <v>8</v>
      </c>
      <c r="F3809" s="2" t="n">
        <v>1</v>
      </c>
      <c r="G3809" s="2" t="s">
        <v>211</v>
      </c>
    </row>
    <row r="3810" customFormat="false" ht="12.8" hidden="false" customHeight="false" outlineLevel="0" collapsed="false">
      <c r="A3810" s="2" t="s">
        <v>130</v>
      </c>
      <c r="B3810" s="2" t="n">
        <v>12004</v>
      </c>
      <c r="C3810" s="8" t="n">
        <v>44422</v>
      </c>
      <c r="D3810" s="2" t="s">
        <v>267</v>
      </c>
      <c r="E3810" s="2" t="s">
        <v>8</v>
      </c>
      <c r="F3810" s="2" t="n">
        <v>1</v>
      </c>
      <c r="G3810" s="2" t="s">
        <v>268</v>
      </c>
    </row>
    <row r="3811" customFormat="false" ht="12.8" hidden="false" customHeight="false" outlineLevel="0" collapsed="false">
      <c r="A3811" s="2" t="s">
        <v>160</v>
      </c>
      <c r="B3811" s="2" t="n">
        <v>12190</v>
      </c>
      <c r="C3811" s="8" t="n">
        <v>44422</v>
      </c>
      <c r="D3811" s="2" t="s">
        <v>302</v>
      </c>
      <c r="E3811" s="2" t="s">
        <v>8</v>
      </c>
      <c r="F3811" s="2" t="n">
        <v>1</v>
      </c>
      <c r="G3811" s="2" t="s">
        <v>211</v>
      </c>
    </row>
    <row r="3812" customFormat="false" ht="12.8" hidden="false" customHeight="false" outlineLevel="0" collapsed="false">
      <c r="A3812" s="2" t="s">
        <v>0</v>
      </c>
      <c r="B3812" s="2" t="n">
        <v>12224</v>
      </c>
      <c r="C3812" s="8" t="n">
        <v>44422</v>
      </c>
      <c r="D3812" s="2" t="s">
        <v>41</v>
      </c>
      <c r="E3812" s="2" t="s">
        <v>2</v>
      </c>
      <c r="F3812" s="2" t="n">
        <v>0</v>
      </c>
      <c r="G3812" s="2" t="s">
        <v>3</v>
      </c>
    </row>
    <row r="3813" customFormat="false" ht="12.8" hidden="false" customHeight="false" outlineLevel="0" collapsed="false">
      <c r="A3813" s="2" t="s">
        <v>112</v>
      </c>
      <c r="C3813" s="8" t="n">
        <v>44423</v>
      </c>
      <c r="D3813" s="2" t="s">
        <v>122</v>
      </c>
      <c r="E3813" s="2" t="s">
        <v>8</v>
      </c>
      <c r="F3813" s="2" t="n">
        <v>0</v>
      </c>
      <c r="G3813" s="2" t="s">
        <v>3</v>
      </c>
    </row>
    <row r="3814" customFormat="false" ht="12.8" hidden="false" customHeight="false" outlineLevel="0" collapsed="false">
      <c r="A3814" s="2" t="s">
        <v>130</v>
      </c>
      <c r="B3814" s="2" t="n">
        <v>12585</v>
      </c>
      <c r="C3814" s="8" t="n">
        <v>44423</v>
      </c>
      <c r="D3814" s="2" t="s">
        <v>157</v>
      </c>
      <c r="E3814" s="2" t="s">
        <v>8</v>
      </c>
      <c r="F3814" s="2" t="n">
        <v>2</v>
      </c>
      <c r="G3814" s="2" t="s">
        <v>211</v>
      </c>
    </row>
    <row r="3815" customFormat="false" ht="12.8" hidden="false" customHeight="false" outlineLevel="0" collapsed="false">
      <c r="A3815" s="2" t="s">
        <v>130</v>
      </c>
      <c r="B3815" s="2" t="n">
        <v>12606</v>
      </c>
      <c r="C3815" s="8" t="n">
        <v>44423</v>
      </c>
      <c r="D3815" s="2" t="s">
        <v>346</v>
      </c>
      <c r="E3815" s="2" t="s">
        <v>8</v>
      </c>
      <c r="F3815" s="2" t="n">
        <v>2</v>
      </c>
      <c r="G3815" s="2" t="s">
        <v>211</v>
      </c>
    </row>
    <row r="3816" customFormat="false" ht="12.8" hidden="false" customHeight="false" outlineLevel="0" collapsed="false">
      <c r="A3816" s="2" t="s">
        <v>112</v>
      </c>
      <c r="B3816" s="2" t="n">
        <v>12672</v>
      </c>
      <c r="C3816" s="8" t="n">
        <v>44423</v>
      </c>
      <c r="D3816" s="2" t="s">
        <v>123</v>
      </c>
      <c r="E3816" s="2" t="s">
        <v>2</v>
      </c>
      <c r="F3816" s="2" t="n">
        <v>0</v>
      </c>
      <c r="G3816" s="2" t="s">
        <v>3</v>
      </c>
    </row>
    <row r="3817" customFormat="false" ht="12.8" hidden="false" customHeight="false" outlineLevel="0" collapsed="false">
      <c r="A3817" s="2" t="s">
        <v>0</v>
      </c>
      <c r="B3817" s="2" t="n">
        <v>12807</v>
      </c>
      <c r="C3817" s="8" t="n">
        <v>44423</v>
      </c>
      <c r="D3817" s="2" t="s">
        <v>42</v>
      </c>
      <c r="E3817" s="2" t="s">
        <v>2</v>
      </c>
      <c r="F3817" s="2" t="n">
        <v>0</v>
      </c>
      <c r="G3817" s="2" t="s">
        <v>3</v>
      </c>
    </row>
    <row r="3818" customFormat="false" ht="12.8" hidden="false" customHeight="false" outlineLevel="0" collapsed="false">
      <c r="A3818" s="2" t="s">
        <v>151</v>
      </c>
      <c r="B3818" s="2" t="n">
        <v>13170</v>
      </c>
      <c r="C3818" s="8" t="n">
        <v>44424</v>
      </c>
      <c r="D3818" s="2" t="s">
        <v>152</v>
      </c>
      <c r="E3818" s="2" t="s">
        <v>2</v>
      </c>
      <c r="F3818" s="2" t="n">
        <v>0</v>
      </c>
      <c r="G3818" s="2" t="s">
        <v>3</v>
      </c>
    </row>
    <row r="3819" customFormat="false" ht="12.8" hidden="false" customHeight="false" outlineLevel="0" collapsed="false">
      <c r="A3819" s="2" t="s">
        <v>160</v>
      </c>
      <c r="B3819" s="2" t="n">
        <v>16315</v>
      </c>
      <c r="C3819" s="8" t="n">
        <v>44427</v>
      </c>
      <c r="D3819" s="2" t="s">
        <v>303</v>
      </c>
      <c r="E3819" s="2" t="s">
        <v>8</v>
      </c>
      <c r="F3819" s="2" t="n">
        <v>1</v>
      </c>
      <c r="G3819" s="2" t="s">
        <v>211</v>
      </c>
    </row>
    <row r="3820" customFormat="false" ht="12.8" hidden="false" customHeight="false" outlineLevel="0" collapsed="false">
      <c r="A3820" s="2" t="s">
        <v>0</v>
      </c>
      <c r="B3820" s="2" t="n">
        <v>17166</v>
      </c>
      <c r="C3820" s="8" t="n">
        <v>44428</v>
      </c>
      <c r="D3820" s="2" t="s">
        <v>43</v>
      </c>
      <c r="E3820" s="2" t="s">
        <v>2</v>
      </c>
      <c r="F3820" s="2" t="n">
        <v>0</v>
      </c>
      <c r="G3820" s="2" t="s">
        <v>3</v>
      </c>
    </row>
    <row r="3821" customFormat="false" ht="12.8" hidden="false" customHeight="false" outlineLevel="0" collapsed="false">
      <c r="A3821" s="2" t="s">
        <v>79</v>
      </c>
      <c r="B3821" s="2" t="n">
        <v>17498</v>
      </c>
      <c r="C3821" s="8" t="n">
        <v>44428</v>
      </c>
      <c r="D3821" s="2" t="s">
        <v>157</v>
      </c>
      <c r="E3821" s="2" t="s">
        <v>8</v>
      </c>
      <c r="F3821" s="2" t="n">
        <v>2</v>
      </c>
      <c r="G3821" s="2" t="s">
        <v>206</v>
      </c>
    </row>
    <row r="3822" customFormat="false" ht="12.8" hidden="false" customHeight="false" outlineLevel="0" collapsed="false">
      <c r="A3822" s="2" t="s">
        <v>130</v>
      </c>
      <c r="B3822" s="2" t="n">
        <v>17594</v>
      </c>
      <c r="C3822" s="8" t="n">
        <v>44428</v>
      </c>
      <c r="D3822" s="2" t="s">
        <v>30</v>
      </c>
      <c r="E3822" s="2" t="s">
        <v>2</v>
      </c>
      <c r="F3822" s="2" t="n">
        <v>0</v>
      </c>
      <c r="G3822" s="2" t="s">
        <v>3</v>
      </c>
    </row>
    <row r="3823" customFormat="false" ht="12.8" hidden="false" customHeight="false" outlineLevel="0" collapsed="false">
      <c r="A3823" s="2" t="s">
        <v>0</v>
      </c>
      <c r="B3823" s="2" t="n">
        <v>17603</v>
      </c>
      <c r="C3823" s="8" t="n">
        <v>44428</v>
      </c>
      <c r="D3823" s="2" t="s">
        <v>24</v>
      </c>
      <c r="E3823" s="2" t="s">
        <v>2</v>
      </c>
      <c r="F3823" s="2" t="n">
        <v>0</v>
      </c>
      <c r="G3823" s="2" t="s">
        <v>3</v>
      </c>
    </row>
    <row r="3824" customFormat="false" ht="12.8" hidden="false" customHeight="false" outlineLevel="0" collapsed="false">
      <c r="A3824" s="2" t="s">
        <v>130</v>
      </c>
      <c r="B3824" s="2" t="n">
        <v>17541</v>
      </c>
      <c r="C3824" s="8" t="n">
        <v>44428</v>
      </c>
      <c r="D3824" s="2" t="s">
        <v>347</v>
      </c>
      <c r="E3824" s="2" t="s">
        <v>8</v>
      </c>
      <c r="F3824" s="2" t="n">
        <v>2</v>
      </c>
      <c r="G3824" s="2" t="s">
        <v>254</v>
      </c>
    </row>
    <row r="3825" customFormat="false" ht="12.8" hidden="false" customHeight="false" outlineLevel="0" collapsed="false">
      <c r="A3825" s="2" t="s">
        <v>0</v>
      </c>
      <c r="B3825" s="2" t="n">
        <v>17717</v>
      </c>
      <c r="C3825" s="8" t="n">
        <v>44428</v>
      </c>
      <c r="D3825" s="2" t="s">
        <v>289</v>
      </c>
      <c r="E3825" s="2" t="s">
        <v>8</v>
      </c>
      <c r="F3825" s="2" t="n">
        <v>2</v>
      </c>
      <c r="G3825" s="2" t="s">
        <v>254</v>
      </c>
    </row>
    <row r="3826" customFormat="false" ht="12.8" hidden="false" customHeight="false" outlineLevel="0" collapsed="false">
      <c r="A3826" s="2" t="s">
        <v>0</v>
      </c>
      <c r="B3826" s="2" t="n">
        <v>18523</v>
      </c>
      <c r="C3826" s="8" t="n">
        <v>44429</v>
      </c>
      <c r="D3826" s="2" t="s">
        <v>335</v>
      </c>
      <c r="E3826" s="2" t="s">
        <v>8</v>
      </c>
      <c r="F3826" s="2" t="n">
        <v>2</v>
      </c>
      <c r="G3826" s="2" t="s">
        <v>211</v>
      </c>
    </row>
    <row r="3827" customFormat="false" ht="12.8" hidden="false" customHeight="false" outlineLevel="0" collapsed="false">
      <c r="A3827" s="2" t="s">
        <v>112</v>
      </c>
      <c r="B3827" s="2" t="n">
        <v>20456</v>
      </c>
      <c r="C3827" s="8" t="n">
        <v>44431</v>
      </c>
      <c r="D3827" s="2" t="s">
        <v>56</v>
      </c>
      <c r="E3827" s="2" t="s">
        <v>8</v>
      </c>
      <c r="F3827" s="2" t="n">
        <v>0</v>
      </c>
      <c r="G3827" s="2" t="s">
        <v>3</v>
      </c>
    </row>
    <row r="3828" customFormat="false" ht="12.8" hidden="false" customHeight="false" outlineLevel="0" collapsed="false">
      <c r="A3828" s="2" t="s">
        <v>112</v>
      </c>
      <c r="C3828" s="8" t="n">
        <v>44431</v>
      </c>
      <c r="D3828" s="2" t="s">
        <v>249</v>
      </c>
      <c r="E3828" s="2" t="s">
        <v>8</v>
      </c>
      <c r="F3828" s="2" t="n">
        <v>1</v>
      </c>
      <c r="G3828" s="2" t="s">
        <v>211</v>
      </c>
    </row>
    <row r="3829" customFormat="false" ht="12.8" hidden="false" customHeight="false" outlineLevel="0" collapsed="false">
      <c r="A3829" s="2" t="s">
        <v>79</v>
      </c>
      <c r="B3829" s="2" t="n">
        <v>20875</v>
      </c>
      <c r="C3829" s="8" t="n">
        <v>44432</v>
      </c>
      <c r="D3829" s="2" t="s">
        <v>157</v>
      </c>
      <c r="E3829" s="2" t="s">
        <v>8</v>
      </c>
      <c r="F3829" s="2" t="n">
        <v>2</v>
      </c>
      <c r="G3829" s="2" t="s">
        <v>206</v>
      </c>
    </row>
    <row r="3830" customFormat="false" ht="12.8" hidden="false" customHeight="false" outlineLevel="0" collapsed="false">
      <c r="A3830" s="2" t="s">
        <v>79</v>
      </c>
      <c r="B3830" s="2" t="n">
        <v>22371</v>
      </c>
      <c r="C3830" s="8" t="n">
        <v>44434</v>
      </c>
      <c r="D3830" s="2" t="s">
        <v>330</v>
      </c>
      <c r="E3830" s="2" t="s">
        <v>8</v>
      </c>
      <c r="F3830" s="2" t="n">
        <v>2</v>
      </c>
      <c r="G3830" s="2" t="s">
        <v>258</v>
      </c>
    </row>
    <row r="3831" customFormat="false" ht="12.8" hidden="false" customHeight="false" outlineLevel="0" collapsed="false">
      <c r="A3831" s="2" t="s">
        <v>160</v>
      </c>
      <c r="B3831" s="2" t="n">
        <v>23629</v>
      </c>
      <c r="C3831" s="8" t="n">
        <v>44435</v>
      </c>
      <c r="D3831" s="2" t="s">
        <v>304</v>
      </c>
      <c r="E3831" s="2" t="s">
        <v>8</v>
      </c>
      <c r="F3831" s="2" t="n">
        <v>1</v>
      </c>
      <c r="G3831" s="2" t="s">
        <v>305</v>
      </c>
    </row>
    <row r="3832" customFormat="false" ht="12.8" hidden="false" customHeight="false" outlineLevel="0" collapsed="false">
      <c r="A3832" s="2" t="s">
        <v>0</v>
      </c>
      <c r="B3832" s="2" t="n">
        <v>24829</v>
      </c>
      <c r="C3832" s="8" t="n">
        <v>44437</v>
      </c>
      <c r="E3832" s="2" t="s">
        <v>2</v>
      </c>
      <c r="F3832" s="2" t="n">
        <v>0</v>
      </c>
      <c r="G3832" s="2" t="s">
        <v>3</v>
      </c>
    </row>
    <row r="3833" customFormat="false" ht="12.8" hidden="false" customHeight="false" outlineLevel="0" collapsed="false">
      <c r="A3833" s="2" t="s">
        <v>0</v>
      </c>
      <c r="B3833" s="2" t="n">
        <v>25751</v>
      </c>
      <c r="C3833" s="8" t="n">
        <v>44438</v>
      </c>
      <c r="D3833" s="2" t="s">
        <v>335</v>
      </c>
      <c r="E3833" s="2" t="s">
        <v>8</v>
      </c>
      <c r="F3833" s="2" t="n">
        <v>2</v>
      </c>
      <c r="G3833" s="2" t="s">
        <v>206</v>
      </c>
    </row>
    <row r="3834" customFormat="false" ht="12.8" hidden="false" customHeight="false" outlineLevel="0" collapsed="false">
      <c r="A3834" s="2" t="s">
        <v>130</v>
      </c>
      <c r="B3834" s="2" t="n">
        <v>25353</v>
      </c>
      <c r="C3834" s="8" t="n">
        <v>44438</v>
      </c>
      <c r="D3834" s="2" t="s">
        <v>139</v>
      </c>
      <c r="E3834" s="2" t="s">
        <v>2</v>
      </c>
      <c r="F3834" s="2" t="n">
        <v>0</v>
      </c>
      <c r="G3834" s="2" t="s">
        <v>3</v>
      </c>
    </row>
    <row r="3835" customFormat="false" ht="12.8" hidden="false" customHeight="false" outlineLevel="0" collapsed="false">
      <c r="A3835" s="2" t="s">
        <v>160</v>
      </c>
      <c r="B3835" s="2" t="n">
        <v>26223</v>
      </c>
      <c r="C3835" s="8" t="n">
        <v>44438</v>
      </c>
      <c r="D3835" s="2" t="s">
        <v>397</v>
      </c>
      <c r="E3835" s="2" t="s">
        <v>166</v>
      </c>
      <c r="F3835" s="2" t="n">
        <v>5</v>
      </c>
      <c r="G3835" s="2" t="s">
        <v>398</v>
      </c>
    </row>
    <row r="3836" customFormat="false" ht="12.8" hidden="false" customHeight="false" outlineLevel="0" collapsed="false">
      <c r="A3836" s="2" t="s">
        <v>194</v>
      </c>
      <c r="B3836" s="2" t="n">
        <v>1871</v>
      </c>
      <c r="C3836" s="8" t="n">
        <v>44442</v>
      </c>
      <c r="D3836" s="2" t="s">
        <v>56</v>
      </c>
      <c r="E3836" s="2" t="s">
        <v>8</v>
      </c>
      <c r="F3836" s="2" t="n">
        <v>2</v>
      </c>
      <c r="G3836" s="2" t="s">
        <v>368</v>
      </c>
    </row>
    <row r="3837" customFormat="false" ht="12.8" hidden="false" customHeight="false" outlineLevel="0" collapsed="false">
      <c r="A3837" s="2" t="s">
        <v>194</v>
      </c>
      <c r="B3837" s="2" t="n">
        <v>3761</v>
      </c>
      <c r="C3837" s="8" t="n">
        <v>44444</v>
      </c>
      <c r="D3837" s="2" t="s">
        <v>45</v>
      </c>
      <c r="E3837" s="2" t="s">
        <v>2</v>
      </c>
      <c r="F3837" s="2" t="n">
        <v>0</v>
      </c>
      <c r="G3837" s="2" t="s">
        <v>3</v>
      </c>
    </row>
    <row r="3838" customFormat="false" ht="12.8" hidden="false" customHeight="false" outlineLevel="0" collapsed="false">
      <c r="A3838" s="2" t="s">
        <v>130</v>
      </c>
      <c r="B3838" s="2" t="n">
        <v>4679</v>
      </c>
      <c r="C3838" s="8" t="n">
        <v>44445</v>
      </c>
      <c r="D3838" s="2" t="s">
        <v>157</v>
      </c>
      <c r="E3838" s="2" t="s">
        <v>8</v>
      </c>
      <c r="F3838" s="2" t="s">
        <v>83</v>
      </c>
      <c r="G3838" s="2" t="s">
        <v>83</v>
      </c>
    </row>
    <row r="3839" customFormat="false" ht="12.8" hidden="false" customHeight="false" outlineLevel="0" collapsed="false">
      <c r="A3839" s="2" t="s">
        <v>0</v>
      </c>
      <c r="B3839" s="2" t="n">
        <v>4826</v>
      </c>
      <c r="C3839" s="8" t="n">
        <v>44445</v>
      </c>
      <c r="D3839" s="2" t="s">
        <v>44</v>
      </c>
      <c r="E3839" s="2" t="s">
        <v>2</v>
      </c>
      <c r="F3839" s="2" t="n">
        <v>0</v>
      </c>
      <c r="G3839" s="2" t="s">
        <v>3</v>
      </c>
    </row>
    <row r="3840" customFormat="false" ht="12.8" hidden="false" customHeight="false" outlineLevel="0" collapsed="false">
      <c r="A3840" s="2" t="s">
        <v>112</v>
      </c>
      <c r="B3840" s="2" t="n">
        <v>4831</v>
      </c>
      <c r="C3840" s="8" t="n">
        <v>44445</v>
      </c>
      <c r="D3840" s="2" t="s">
        <v>118</v>
      </c>
      <c r="E3840" s="2" t="s">
        <v>2</v>
      </c>
      <c r="F3840" s="2" t="n">
        <v>0</v>
      </c>
      <c r="G3840" s="2" t="s">
        <v>3</v>
      </c>
    </row>
    <row r="3841" customFormat="false" ht="12.8" hidden="false" customHeight="false" outlineLevel="0" collapsed="false">
      <c r="A3841" s="2" t="s">
        <v>130</v>
      </c>
      <c r="B3841" s="2" t="n">
        <v>6307</v>
      </c>
      <c r="C3841" s="8" t="n">
        <v>44447</v>
      </c>
      <c r="D3841" s="2" t="s">
        <v>140</v>
      </c>
      <c r="E3841" s="2" t="s">
        <v>2</v>
      </c>
      <c r="F3841" s="2" t="n">
        <v>0</v>
      </c>
      <c r="G3841" s="2" t="s">
        <v>3</v>
      </c>
    </row>
    <row r="3842" customFormat="false" ht="12.8" hidden="false" customHeight="false" outlineLevel="0" collapsed="false">
      <c r="A3842" s="2" t="s">
        <v>130</v>
      </c>
      <c r="B3842" s="2" t="n">
        <v>136</v>
      </c>
      <c r="C3842" s="8" t="n">
        <v>44448</v>
      </c>
      <c r="D3842" s="2" t="s">
        <v>111</v>
      </c>
      <c r="E3842" s="2" t="s">
        <v>2</v>
      </c>
      <c r="F3842" s="2" t="n">
        <v>0</v>
      </c>
      <c r="G3842" s="2" t="s">
        <v>3</v>
      </c>
    </row>
    <row r="3843" customFormat="false" ht="12.8" hidden="false" customHeight="false" outlineLevel="0" collapsed="false">
      <c r="A3843" s="2" t="s">
        <v>130</v>
      </c>
      <c r="C3843" s="8" t="n">
        <v>44449</v>
      </c>
      <c r="D3843" s="2" t="s">
        <v>269</v>
      </c>
      <c r="E3843" s="2" t="s">
        <v>8</v>
      </c>
      <c r="F3843" s="2" t="n">
        <v>1</v>
      </c>
      <c r="G3843" s="2" t="s">
        <v>270</v>
      </c>
    </row>
    <row r="3844" customFormat="false" ht="12.8" hidden="false" customHeight="false" outlineLevel="0" collapsed="false">
      <c r="A3844" s="2" t="s">
        <v>130</v>
      </c>
      <c r="B3844" s="2" t="n">
        <v>8977</v>
      </c>
      <c r="C3844" s="8" t="n">
        <v>44450</v>
      </c>
      <c r="D3844" s="2" t="s">
        <v>271</v>
      </c>
      <c r="E3844" s="2" t="s">
        <v>8</v>
      </c>
      <c r="F3844" s="2" t="n">
        <v>1</v>
      </c>
      <c r="G3844" s="2" t="s">
        <v>272</v>
      </c>
    </row>
    <row r="3845" customFormat="false" ht="12.8" hidden="false" customHeight="false" outlineLevel="0" collapsed="false">
      <c r="A3845" s="2" t="s">
        <v>112</v>
      </c>
      <c r="B3845" s="2" t="n">
        <v>9367</v>
      </c>
      <c r="C3845" s="8" t="n">
        <v>44450</v>
      </c>
      <c r="D3845" s="2" t="s">
        <v>21</v>
      </c>
      <c r="E3845" s="2" t="s">
        <v>2</v>
      </c>
      <c r="F3845" s="2" t="n">
        <v>0</v>
      </c>
      <c r="G3845" s="2" t="s">
        <v>3</v>
      </c>
    </row>
    <row r="3846" customFormat="false" ht="12.8" hidden="false" customHeight="false" outlineLevel="0" collapsed="false">
      <c r="A3846" s="2" t="s">
        <v>79</v>
      </c>
      <c r="B3846" s="2" t="n">
        <v>9476</v>
      </c>
      <c r="C3846" s="8" t="n">
        <v>44450</v>
      </c>
      <c r="D3846" s="2" t="s">
        <v>94</v>
      </c>
      <c r="E3846" s="2" t="s">
        <v>2</v>
      </c>
      <c r="F3846" s="2" t="n">
        <v>0</v>
      </c>
      <c r="G3846" s="2" t="s">
        <v>3</v>
      </c>
    </row>
    <row r="3847" customFormat="false" ht="12.8" hidden="false" customHeight="false" outlineLevel="0" collapsed="false">
      <c r="A3847" s="2" t="s">
        <v>160</v>
      </c>
      <c r="C3847" s="8" t="n">
        <v>44450</v>
      </c>
      <c r="D3847" s="2" t="s">
        <v>306</v>
      </c>
      <c r="E3847" s="2" t="s">
        <v>8</v>
      </c>
      <c r="F3847" s="2" t="n">
        <v>1</v>
      </c>
      <c r="G3847" s="2" t="s">
        <v>211</v>
      </c>
    </row>
    <row r="3848" customFormat="false" ht="12.8" hidden="false" customHeight="false" outlineLevel="0" collapsed="false">
      <c r="A3848" s="2" t="s">
        <v>110</v>
      </c>
      <c r="C3848" s="8" t="n">
        <v>44452</v>
      </c>
      <c r="D3848" s="2" t="s">
        <v>45</v>
      </c>
      <c r="E3848" s="2" t="s">
        <v>2</v>
      </c>
      <c r="F3848" s="2" t="n">
        <v>0</v>
      </c>
      <c r="G3848" s="2" t="s">
        <v>3</v>
      </c>
    </row>
    <row r="3849" customFormat="false" ht="12.8" hidden="false" customHeight="false" outlineLevel="0" collapsed="false">
      <c r="A3849" s="2" t="s">
        <v>194</v>
      </c>
      <c r="B3849" s="2" t="n">
        <v>11448</v>
      </c>
      <c r="C3849" s="8" t="n">
        <v>44452</v>
      </c>
      <c r="D3849" s="2" t="s">
        <v>369</v>
      </c>
      <c r="E3849" s="2" t="s">
        <v>8</v>
      </c>
      <c r="F3849" s="2" t="n">
        <v>2</v>
      </c>
      <c r="G3849" s="2" t="s">
        <v>370</v>
      </c>
    </row>
    <row r="3850" customFormat="false" ht="12.8" hidden="false" customHeight="false" outlineLevel="0" collapsed="false">
      <c r="A3850" s="2" t="s">
        <v>0</v>
      </c>
      <c r="B3850" s="2" t="n">
        <v>13011</v>
      </c>
      <c r="C3850" s="8" t="n">
        <v>44454</v>
      </c>
      <c r="D3850" s="2" t="s">
        <v>45</v>
      </c>
      <c r="E3850" s="2" t="s">
        <v>2</v>
      </c>
      <c r="F3850" s="2" t="n">
        <v>0</v>
      </c>
      <c r="G3850" s="2" t="s">
        <v>3</v>
      </c>
    </row>
    <row r="3851" customFormat="false" ht="12.8" hidden="false" customHeight="false" outlineLevel="0" collapsed="false">
      <c r="A3851" s="2" t="s">
        <v>182</v>
      </c>
      <c r="B3851" s="2" t="n">
        <v>14868</v>
      </c>
      <c r="C3851" s="8" t="n">
        <v>44456</v>
      </c>
      <c r="D3851" s="2" t="s">
        <v>42</v>
      </c>
      <c r="E3851" s="2" t="s">
        <v>2</v>
      </c>
      <c r="F3851" s="2" t="n">
        <v>0</v>
      </c>
      <c r="G3851" s="2" t="s">
        <v>3</v>
      </c>
    </row>
    <row r="3852" customFormat="false" ht="12.8" hidden="false" customHeight="false" outlineLevel="0" collapsed="false">
      <c r="A3852" s="2" t="s">
        <v>160</v>
      </c>
      <c r="B3852" s="2" t="n">
        <v>17747</v>
      </c>
      <c r="C3852" s="8" t="n">
        <v>44460</v>
      </c>
      <c r="D3852" s="2" t="s">
        <v>105</v>
      </c>
      <c r="E3852" s="2" t="s">
        <v>8</v>
      </c>
      <c r="F3852" s="2" t="n">
        <v>2</v>
      </c>
      <c r="G3852" s="2" t="s">
        <v>211</v>
      </c>
    </row>
    <row r="3853" customFormat="false" ht="12.8" hidden="false" customHeight="false" outlineLevel="0" collapsed="false">
      <c r="A3853" s="2" t="s">
        <v>182</v>
      </c>
      <c r="B3853" s="2" t="n">
        <v>18029</v>
      </c>
      <c r="C3853" s="8" t="n">
        <v>44460</v>
      </c>
      <c r="E3853" s="2" t="s">
        <v>2</v>
      </c>
      <c r="F3853" s="2" t="n">
        <v>0</v>
      </c>
      <c r="G3853" s="2" t="s">
        <v>3</v>
      </c>
    </row>
    <row r="3854" customFormat="false" ht="12.8" hidden="false" customHeight="false" outlineLevel="0" collapsed="false">
      <c r="A3854" s="2" t="s">
        <v>160</v>
      </c>
      <c r="B3854" s="2" t="n">
        <v>18106</v>
      </c>
      <c r="C3854" s="8" t="n">
        <v>44460</v>
      </c>
      <c r="D3854" s="2" t="s">
        <v>67</v>
      </c>
      <c r="E3854" s="2" t="s">
        <v>2</v>
      </c>
      <c r="F3854" s="2" t="n">
        <v>0</v>
      </c>
      <c r="G3854" s="2" t="s">
        <v>3</v>
      </c>
    </row>
    <row r="3855" customFormat="false" ht="12.8" hidden="false" customHeight="false" outlineLevel="0" collapsed="false">
      <c r="A3855" s="2" t="s">
        <v>112</v>
      </c>
      <c r="B3855" s="2" t="n">
        <v>18087</v>
      </c>
      <c r="C3855" s="8" t="n">
        <v>44460</v>
      </c>
      <c r="D3855" s="2" t="s">
        <v>85</v>
      </c>
      <c r="E3855" s="2" t="s">
        <v>2</v>
      </c>
      <c r="F3855" s="2" t="n">
        <v>0</v>
      </c>
      <c r="G3855" s="2" t="s">
        <v>3</v>
      </c>
    </row>
    <row r="3856" customFormat="false" ht="12.8" hidden="false" customHeight="false" outlineLevel="0" collapsed="false">
      <c r="A3856" s="2" t="s">
        <v>79</v>
      </c>
      <c r="B3856" s="2" t="n">
        <v>18237</v>
      </c>
      <c r="C3856" s="8" t="n">
        <v>44460</v>
      </c>
      <c r="D3856" s="2" t="s">
        <v>141</v>
      </c>
      <c r="E3856" s="2" t="s">
        <v>8</v>
      </c>
      <c r="F3856" s="2" t="n">
        <v>1</v>
      </c>
      <c r="G3856" s="2" t="s">
        <v>206</v>
      </c>
    </row>
    <row r="3857" customFormat="false" ht="12.8" hidden="false" customHeight="false" outlineLevel="0" collapsed="false">
      <c r="A3857" s="2" t="s">
        <v>194</v>
      </c>
      <c r="B3857" s="2" t="n">
        <v>18337</v>
      </c>
      <c r="C3857" s="8" t="n">
        <v>44460</v>
      </c>
      <c r="D3857" s="2" t="s">
        <v>350</v>
      </c>
      <c r="E3857" s="2" t="s">
        <v>8</v>
      </c>
      <c r="F3857" s="2" t="n">
        <v>3</v>
      </c>
      <c r="G3857" s="2" t="s">
        <v>258</v>
      </c>
    </row>
    <row r="3858" customFormat="false" ht="12.8" hidden="false" customHeight="false" outlineLevel="0" collapsed="false">
      <c r="A3858" s="2" t="s">
        <v>194</v>
      </c>
      <c r="B3858" s="2" t="n">
        <v>18366</v>
      </c>
      <c r="C3858" s="8" t="n">
        <v>44461</v>
      </c>
      <c r="D3858" s="2" t="s">
        <v>87</v>
      </c>
      <c r="E3858" s="2" t="s">
        <v>8</v>
      </c>
      <c r="F3858" s="2" t="n">
        <v>2</v>
      </c>
      <c r="G3858" s="2" t="s">
        <v>337</v>
      </c>
    </row>
    <row r="3859" customFormat="false" ht="12.8" hidden="false" customHeight="false" outlineLevel="0" collapsed="false">
      <c r="A3859" s="2" t="s">
        <v>79</v>
      </c>
      <c r="B3859" s="2" t="n">
        <v>18909</v>
      </c>
      <c r="C3859" s="8" t="n">
        <v>44461</v>
      </c>
      <c r="D3859" s="2" t="s">
        <v>45</v>
      </c>
      <c r="E3859" s="2" t="s">
        <v>2</v>
      </c>
      <c r="F3859" s="2" t="n">
        <v>0</v>
      </c>
      <c r="G3859" s="2" t="s">
        <v>3</v>
      </c>
    </row>
    <row r="3860" customFormat="false" ht="12.8" hidden="false" customHeight="false" outlineLevel="0" collapsed="false">
      <c r="A3860" s="2" t="s">
        <v>182</v>
      </c>
      <c r="B3860" s="2" t="n">
        <v>18945</v>
      </c>
      <c r="C3860" s="8" t="n">
        <v>44461</v>
      </c>
      <c r="D3860" s="2" t="s">
        <v>87</v>
      </c>
      <c r="E3860" s="2" t="s">
        <v>8</v>
      </c>
      <c r="F3860" s="2" t="n">
        <v>2</v>
      </c>
      <c r="G3860" s="2" t="s">
        <v>365</v>
      </c>
    </row>
    <row r="3861" customFormat="false" ht="12.8" hidden="false" customHeight="false" outlineLevel="0" collapsed="false">
      <c r="A3861" s="2" t="s">
        <v>79</v>
      </c>
      <c r="B3861" s="2" t="n">
        <v>19074</v>
      </c>
      <c r="C3861" s="8" t="n">
        <v>44461</v>
      </c>
      <c r="D3861" s="2" t="s">
        <v>95</v>
      </c>
      <c r="E3861" s="2" t="s">
        <v>2</v>
      </c>
      <c r="F3861" s="2" t="n">
        <v>0</v>
      </c>
      <c r="G3861" s="2" t="s">
        <v>3</v>
      </c>
    </row>
    <row r="3862" customFormat="false" ht="12.8" hidden="false" customHeight="false" outlineLevel="0" collapsed="false">
      <c r="A3862" s="2" t="s">
        <v>79</v>
      </c>
      <c r="B3862" s="2" t="n">
        <v>19527</v>
      </c>
      <c r="C3862" s="8" t="n">
        <v>44462</v>
      </c>
      <c r="D3862" s="2" t="s">
        <v>85</v>
      </c>
      <c r="E3862" s="2" t="s">
        <v>2</v>
      </c>
      <c r="F3862" s="2" t="n">
        <v>0</v>
      </c>
      <c r="G3862" s="2" t="s">
        <v>3</v>
      </c>
    </row>
    <row r="3863" customFormat="false" ht="12.8" hidden="false" customHeight="false" outlineLevel="0" collapsed="false">
      <c r="A3863" s="2" t="s">
        <v>194</v>
      </c>
      <c r="B3863" s="2" t="n">
        <v>19539</v>
      </c>
      <c r="C3863" s="8" t="n">
        <v>44462</v>
      </c>
      <c r="D3863" s="2" t="s">
        <v>45</v>
      </c>
      <c r="E3863" s="2" t="s">
        <v>2</v>
      </c>
      <c r="F3863" s="2" t="n">
        <v>0</v>
      </c>
      <c r="G3863" s="2" t="s">
        <v>3</v>
      </c>
    </row>
    <row r="3864" customFormat="false" ht="12.8" hidden="false" customHeight="false" outlineLevel="0" collapsed="false">
      <c r="A3864" s="2" t="s">
        <v>160</v>
      </c>
      <c r="B3864" s="2" t="n">
        <v>8414</v>
      </c>
      <c r="C3864" s="8" t="n">
        <v>44462</v>
      </c>
      <c r="D3864" s="2" t="s">
        <v>392</v>
      </c>
      <c r="E3864" s="2" t="s">
        <v>8</v>
      </c>
      <c r="F3864" s="2" t="n">
        <v>4</v>
      </c>
      <c r="G3864" s="2" t="s">
        <v>393</v>
      </c>
    </row>
    <row r="3865" customFormat="false" ht="12.8" hidden="false" customHeight="false" outlineLevel="0" collapsed="false">
      <c r="A3865" s="2" t="s">
        <v>79</v>
      </c>
      <c r="B3865" s="2" t="n">
        <v>19878</v>
      </c>
      <c r="C3865" s="8" t="n">
        <v>44462</v>
      </c>
      <c r="D3865" s="2" t="s">
        <v>31</v>
      </c>
      <c r="E3865" s="2" t="s">
        <v>2</v>
      </c>
      <c r="F3865" s="2" t="n">
        <v>0</v>
      </c>
      <c r="G3865" s="2" t="s">
        <v>3</v>
      </c>
    </row>
    <row r="3866" customFormat="false" ht="12.8" hidden="false" customHeight="false" outlineLevel="0" collapsed="false">
      <c r="A3866" s="2" t="s">
        <v>182</v>
      </c>
      <c r="B3866" s="2" t="n">
        <v>18029</v>
      </c>
      <c r="C3866" s="8" t="n">
        <v>44463</v>
      </c>
      <c r="D3866" s="2" t="s">
        <v>118</v>
      </c>
      <c r="E3866" s="2" t="s">
        <v>2</v>
      </c>
      <c r="F3866" s="2" t="n">
        <v>0</v>
      </c>
      <c r="G3866" s="2" t="s">
        <v>3</v>
      </c>
    </row>
    <row r="3867" customFormat="false" ht="12.8" hidden="false" customHeight="false" outlineLevel="0" collapsed="false">
      <c r="A3867" s="2" t="s">
        <v>130</v>
      </c>
      <c r="B3867" s="2" t="n">
        <v>20776</v>
      </c>
      <c r="C3867" s="8" t="n">
        <v>44463</v>
      </c>
      <c r="D3867" s="2" t="s">
        <v>348</v>
      </c>
      <c r="E3867" s="2" t="s">
        <v>8</v>
      </c>
      <c r="F3867" s="2" t="n">
        <v>2</v>
      </c>
      <c r="G3867" s="2" t="s">
        <v>349</v>
      </c>
    </row>
    <row r="3868" customFormat="false" ht="12.8" hidden="false" customHeight="false" outlineLevel="0" collapsed="false">
      <c r="A3868" s="2" t="s">
        <v>151</v>
      </c>
      <c r="B3868" s="2" t="n">
        <v>21515</v>
      </c>
      <c r="C3868" s="8" t="n">
        <v>44464</v>
      </c>
      <c r="D3868" s="2" t="s">
        <v>153</v>
      </c>
      <c r="E3868" s="2" t="s">
        <v>8</v>
      </c>
      <c r="F3868" s="2" t="n">
        <v>0</v>
      </c>
      <c r="G3868" s="2" t="s">
        <v>3</v>
      </c>
    </row>
    <row r="3869" customFormat="false" ht="12.8" hidden="false" customHeight="false" outlineLevel="0" collapsed="false">
      <c r="A3869" s="2" t="s">
        <v>112</v>
      </c>
      <c r="B3869" s="2" t="n">
        <v>21623</v>
      </c>
      <c r="C3869" s="8" t="n">
        <v>44464</v>
      </c>
      <c r="D3869" s="2" t="s">
        <v>42</v>
      </c>
      <c r="E3869" s="2" t="s">
        <v>2</v>
      </c>
      <c r="F3869" s="2" t="n">
        <v>0</v>
      </c>
      <c r="G3869" s="2" t="s">
        <v>3</v>
      </c>
    </row>
    <row r="3870" customFormat="false" ht="12.8" hidden="false" customHeight="false" outlineLevel="0" collapsed="false">
      <c r="A3870" s="2" t="s">
        <v>130</v>
      </c>
      <c r="B3870" s="2" t="n">
        <v>22024</v>
      </c>
      <c r="C3870" s="8" t="n">
        <v>44465</v>
      </c>
      <c r="D3870" s="2" t="s">
        <v>62</v>
      </c>
      <c r="E3870" s="2" t="s">
        <v>8</v>
      </c>
      <c r="F3870" s="2" t="n">
        <v>1</v>
      </c>
      <c r="G3870" s="2" t="s">
        <v>273</v>
      </c>
    </row>
    <row r="3871" customFormat="false" ht="12.8" hidden="false" customHeight="false" outlineLevel="0" collapsed="false">
      <c r="A3871" s="2" t="s">
        <v>194</v>
      </c>
      <c r="B3871" s="2" t="n">
        <v>22442</v>
      </c>
      <c r="C3871" s="8" t="n">
        <v>44465</v>
      </c>
      <c r="D3871" s="2" t="s">
        <v>49</v>
      </c>
      <c r="E3871" s="2" t="s">
        <v>2</v>
      </c>
      <c r="F3871" s="2" t="n">
        <v>0</v>
      </c>
      <c r="G3871" s="2" t="s">
        <v>3</v>
      </c>
    </row>
    <row r="3872" customFormat="false" ht="12.8" hidden="false" customHeight="false" outlineLevel="0" collapsed="false">
      <c r="A3872" s="2" t="s">
        <v>194</v>
      </c>
      <c r="B3872" s="2" t="n">
        <v>22645</v>
      </c>
      <c r="C3872" s="8" t="n">
        <v>44465</v>
      </c>
      <c r="D3872" s="2" t="s">
        <v>322</v>
      </c>
      <c r="E3872" s="2" t="s">
        <v>8</v>
      </c>
      <c r="F3872" s="2" t="n">
        <v>1</v>
      </c>
      <c r="G3872" s="2" t="s">
        <v>206</v>
      </c>
    </row>
    <row r="3873" customFormat="false" ht="12.8" hidden="false" customHeight="false" outlineLevel="0" collapsed="false">
      <c r="A3873" s="2" t="s">
        <v>151</v>
      </c>
      <c r="B3873" s="2" t="n">
        <v>22629</v>
      </c>
      <c r="C3873" s="8" t="n">
        <v>44466</v>
      </c>
      <c r="D3873" s="2" t="s">
        <v>350</v>
      </c>
      <c r="E3873" s="2" t="s">
        <v>8</v>
      </c>
      <c r="F3873" s="2" t="n">
        <v>2</v>
      </c>
      <c r="G3873" s="2" t="s">
        <v>351</v>
      </c>
    </row>
    <row r="3874" customFormat="false" ht="12.8" hidden="false" customHeight="false" outlineLevel="0" collapsed="false">
      <c r="A3874" s="2" t="s">
        <v>194</v>
      </c>
      <c r="B3874" s="2" t="n">
        <v>22715</v>
      </c>
      <c r="C3874" s="8" t="n">
        <v>44466</v>
      </c>
      <c r="D3874" s="2" t="s">
        <v>304</v>
      </c>
      <c r="E3874" s="2" t="s">
        <v>8</v>
      </c>
      <c r="F3874" s="2" t="n">
        <v>1</v>
      </c>
      <c r="G3874" s="2" t="s">
        <v>211</v>
      </c>
    </row>
    <row r="3875" customFormat="false" ht="12.8" hidden="false" customHeight="false" outlineLevel="0" collapsed="false">
      <c r="A3875" s="2" t="s">
        <v>130</v>
      </c>
      <c r="B3875" s="2" t="n">
        <v>22140</v>
      </c>
      <c r="C3875" s="8" t="n">
        <v>44466</v>
      </c>
      <c r="D3875" s="2" t="s">
        <v>350</v>
      </c>
      <c r="E3875" s="2" t="s">
        <v>8</v>
      </c>
      <c r="F3875" s="2" t="n">
        <v>2</v>
      </c>
      <c r="G3875" s="2" t="s">
        <v>351</v>
      </c>
    </row>
    <row r="3876" customFormat="false" ht="12.8" hidden="false" customHeight="false" outlineLevel="0" collapsed="false">
      <c r="A3876" s="2" t="s">
        <v>194</v>
      </c>
      <c r="B3876" s="2" t="n">
        <v>23085</v>
      </c>
      <c r="C3876" s="8" t="n">
        <v>44466</v>
      </c>
      <c r="D3876" s="2" t="s">
        <v>323</v>
      </c>
      <c r="E3876" s="2" t="s">
        <v>8</v>
      </c>
      <c r="F3876" s="2" t="n">
        <v>1</v>
      </c>
      <c r="G3876" s="2" t="s">
        <v>206</v>
      </c>
    </row>
    <row r="3877" customFormat="false" ht="12.8" hidden="false" customHeight="false" outlineLevel="0" collapsed="false">
      <c r="A3877" s="2" t="s">
        <v>194</v>
      </c>
      <c r="C3877" s="8" t="n">
        <v>44466</v>
      </c>
      <c r="D3877" s="2" t="s">
        <v>324</v>
      </c>
      <c r="E3877" s="2" t="s">
        <v>8</v>
      </c>
      <c r="F3877" s="2" t="n">
        <v>1</v>
      </c>
      <c r="G3877" s="2" t="s">
        <v>211</v>
      </c>
    </row>
    <row r="3878" customFormat="false" ht="12.8" hidden="false" customHeight="false" outlineLevel="0" collapsed="false">
      <c r="A3878" s="2" t="s">
        <v>194</v>
      </c>
      <c r="B3878" s="2" t="n">
        <v>23300</v>
      </c>
      <c r="C3878" s="8" t="n">
        <v>44466</v>
      </c>
      <c r="D3878" s="2" t="s">
        <v>213</v>
      </c>
      <c r="E3878" s="2" t="s">
        <v>8</v>
      </c>
      <c r="F3878" s="2" t="n">
        <v>1</v>
      </c>
      <c r="G3878" s="2" t="s">
        <v>325</v>
      </c>
    </row>
    <row r="3879" customFormat="false" ht="12.8" hidden="false" customHeight="false" outlineLevel="0" collapsed="false">
      <c r="A3879" s="2" t="s">
        <v>79</v>
      </c>
      <c r="B3879" s="2" t="n">
        <v>23370</v>
      </c>
      <c r="C3879" s="8" t="n">
        <v>44466</v>
      </c>
      <c r="D3879" s="2" t="s">
        <v>239</v>
      </c>
      <c r="E3879" s="2" t="s">
        <v>8</v>
      </c>
      <c r="F3879" s="2" t="n">
        <v>1</v>
      </c>
      <c r="G3879" s="2" t="s">
        <v>206</v>
      </c>
    </row>
    <row r="3880" customFormat="false" ht="12.8" hidden="false" customHeight="false" outlineLevel="0" collapsed="false">
      <c r="A3880" s="2" t="s">
        <v>79</v>
      </c>
      <c r="B3880" s="2" t="n">
        <v>23390</v>
      </c>
      <c r="C3880" s="8" t="n">
        <v>44466</v>
      </c>
      <c r="D3880" s="2" t="s">
        <v>43</v>
      </c>
      <c r="E3880" s="2" t="s">
        <v>2</v>
      </c>
      <c r="F3880" s="2" t="n">
        <v>0</v>
      </c>
      <c r="G3880" s="2" t="s">
        <v>3</v>
      </c>
    </row>
    <row r="3881" customFormat="false" ht="12.8" hidden="false" customHeight="false" outlineLevel="0" collapsed="false">
      <c r="A3881" s="2" t="s">
        <v>79</v>
      </c>
      <c r="B3881" s="2" t="n">
        <v>23447</v>
      </c>
      <c r="C3881" s="8" t="n">
        <v>44466</v>
      </c>
      <c r="D3881" s="2" t="s">
        <v>49</v>
      </c>
      <c r="E3881" s="2" t="s">
        <v>2</v>
      </c>
      <c r="F3881" s="2" t="n">
        <v>0</v>
      </c>
      <c r="G3881" s="2" t="s">
        <v>3</v>
      </c>
    </row>
    <row r="3882" customFormat="false" ht="12.8" hidden="false" customHeight="false" outlineLevel="0" collapsed="false">
      <c r="A3882" s="2" t="s">
        <v>0</v>
      </c>
      <c r="B3882" s="2" t="n">
        <v>23569</v>
      </c>
      <c r="C3882" s="8" t="n">
        <v>44466</v>
      </c>
      <c r="D3882" s="2" t="s">
        <v>46</v>
      </c>
      <c r="E3882" s="2" t="s">
        <v>8</v>
      </c>
      <c r="F3882" s="2" t="n">
        <v>0</v>
      </c>
      <c r="G3882" s="2" t="s">
        <v>3</v>
      </c>
    </row>
    <row r="3883" customFormat="false" ht="12.8" hidden="false" customHeight="false" outlineLevel="0" collapsed="false">
      <c r="A3883" s="2" t="s">
        <v>79</v>
      </c>
      <c r="B3883" s="2" t="n">
        <v>23738</v>
      </c>
      <c r="C3883" s="8" t="n">
        <v>44467</v>
      </c>
      <c r="D3883" s="2" t="s">
        <v>342</v>
      </c>
      <c r="E3883" s="2" t="s">
        <v>8</v>
      </c>
      <c r="F3883" s="2" t="n">
        <v>2</v>
      </c>
      <c r="G3883" s="2" t="s">
        <v>211</v>
      </c>
    </row>
    <row r="3884" customFormat="false" ht="12.8" hidden="false" customHeight="false" outlineLevel="0" collapsed="false">
      <c r="A3884" s="2" t="s">
        <v>0</v>
      </c>
      <c r="B3884" s="2" t="n">
        <v>23867</v>
      </c>
      <c r="C3884" s="8" t="n">
        <v>44467</v>
      </c>
      <c r="D3884" s="2" t="s">
        <v>105</v>
      </c>
      <c r="E3884" s="2" t="s">
        <v>8</v>
      </c>
      <c r="F3884" s="2" t="n">
        <v>1</v>
      </c>
      <c r="G3884" s="2" t="s">
        <v>211</v>
      </c>
    </row>
    <row r="3885" customFormat="false" ht="12.8" hidden="false" customHeight="false" outlineLevel="0" collapsed="false">
      <c r="A3885" s="2" t="s">
        <v>130</v>
      </c>
      <c r="B3885" s="2" t="n">
        <v>23956</v>
      </c>
      <c r="C3885" s="8" t="n">
        <v>44467</v>
      </c>
      <c r="D3885" s="2" t="s">
        <v>49</v>
      </c>
      <c r="E3885" s="2" t="s">
        <v>2</v>
      </c>
      <c r="F3885" s="2" t="n">
        <v>0</v>
      </c>
      <c r="G3885" s="2" t="s">
        <v>3</v>
      </c>
    </row>
    <row r="3886" customFormat="false" ht="12.8" hidden="false" customHeight="false" outlineLevel="0" collapsed="false">
      <c r="A3886" s="2" t="s">
        <v>160</v>
      </c>
      <c r="B3886" s="2" t="n">
        <v>24008</v>
      </c>
      <c r="C3886" s="8" t="n">
        <v>44467</v>
      </c>
      <c r="D3886" s="2" t="s">
        <v>174</v>
      </c>
      <c r="E3886" s="2" t="s">
        <v>2</v>
      </c>
      <c r="F3886" s="2" t="n">
        <v>0</v>
      </c>
      <c r="G3886" s="2" t="s">
        <v>3</v>
      </c>
    </row>
    <row r="3887" customFormat="false" ht="12.8" hidden="false" customHeight="false" outlineLevel="0" collapsed="false">
      <c r="A3887" s="2" t="s">
        <v>194</v>
      </c>
      <c r="B3887" s="2" t="n">
        <v>24131</v>
      </c>
      <c r="C3887" s="8" t="n">
        <v>44467</v>
      </c>
      <c r="D3887" s="2" t="s">
        <v>25</v>
      </c>
      <c r="E3887" s="2" t="s">
        <v>2</v>
      </c>
      <c r="F3887" s="2" t="n">
        <v>2</v>
      </c>
      <c r="G3887" s="2" t="s">
        <v>371</v>
      </c>
    </row>
    <row r="3888" customFormat="false" ht="12.8" hidden="false" customHeight="false" outlineLevel="0" collapsed="false">
      <c r="A3888" s="2" t="s">
        <v>151</v>
      </c>
      <c r="C3888" s="8" t="n">
        <v>44467</v>
      </c>
      <c r="D3888" s="2" t="s">
        <v>154</v>
      </c>
      <c r="E3888" s="2" t="s">
        <v>2</v>
      </c>
      <c r="F3888" s="2" t="n">
        <v>0</v>
      </c>
      <c r="G3888" s="2" t="s">
        <v>3</v>
      </c>
    </row>
    <row r="3889" customFormat="false" ht="12.8" hidden="false" customHeight="false" outlineLevel="0" collapsed="false">
      <c r="A3889" s="2" t="s">
        <v>160</v>
      </c>
      <c r="B3889" s="2" t="n">
        <v>24682</v>
      </c>
      <c r="C3889" s="8" t="n">
        <v>44468</v>
      </c>
      <c r="D3889" s="2" t="s">
        <v>83</v>
      </c>
      <c r="E3889" s="2" t="s">
        <v>2</v>
      </c>
      <c r="F3889" s="2" t="n">
        <v>3</v>
      </c>
      <c r="G3889" s="2" t="s">
        <v>389</v>
      </c>
    </row>
    <row r="3890" customFormat="false" ht="12.8" hidden="false" customHeight="false" outlineLevel="0" collapsed="false">
      <c r="A3890" s="2" t="s">
        <v>160</v>
      </c>
      <c r="B3890" s="2" t="n">
        <v>24709</v>
      </c>
      <c r="C3890" s="8" t="n">
        <v>44468</v>
      </c>
      <c r="D3890" s="2" t="s">
        <v>213</v>
      </c>
      <c r="E3890" s="2" t="s">
        <v>8</v>
      </c>
      <c r="F3890" s="2" t="n">
        <v>1</v>
      </c>
      <c r="G3890" s="2" t="s">
        <v>211</v>
      </c>
    </row>
    <row r="3891" customFormat="false" ht="12.8" hidden="false" customHeight="false" outlineLevel="0" collapsed="false">
      <c r="A3891" s="2" t="s">
        <v>194</v>
      </c>
      <c r="B3891" s="2" t="n">
        <v>24766</v>
      </c>
      <c r="C3891" s="8" t="n">
        <v>44468</v>
      </c>
      <c r="D3891" s="2" t="s">
        <v>25</v>
      </c>
      <c r="E3891" s="2" t="s">
        <v>8</v>
      </c>
      <c r="F3891" s="2" t="n">
        <v>2</v>
      </c>
      <c r="G3891" s="2" t="s">
        <v>211</v>
      </c>
    </row>
    <row r="3892" customFormat="false" ht="12.8" hidden="false" customHeight="false" outlineLevel="0" collapsed="false">
      <c r="A3892" s="2" t="s">
        <v>79</v>
      </c>
      <c r="B3892" s="2" t="n">
        <v>25144</v>
      </c>
      <c r="C3892" s="8" t="n">
        <v>44468</v>
      </c>
      <c r="D3892" s="2" t="s">
        <v>42</v>
      </c>
      <c r="E3892" s="2" t="s">
        <v>2</v>
      </c>
      <c r="F3892" s="2" t="n">
        <v>0</v>
      </c>
      <c r="G3892" s="2" t="s">
        <v>3</v>
      </c>
    </row>
    <row r="3893" customFormat="false" ht="12.8" hidden="false" customHeight="false" outlineLevel="0" collapsed="false">
      <c r="A3893" s="2" t="s">
        <v>130</v>
      </c>
      <c r="B3893" s="2" t="n">
        <v>25524</v>
      </c>
      <c r="C3893" s="8" t="n">
        <v>44469</v>
      </c>
      <c r="D3893" s="2" t="s">
        <v>105</v>
      </c>
      <c r="E3893" s="2" t="s">
        <v>8</v>
      </c>
      <c r="F3893" s="2" t="n">
        <v>1</v>
      </c>
      <c r="G3893" s="2" t="s">
        <v>242</v>
      </c>
    </row>
    <row r="3894" customFormat="false" ht="12.8" hidden="false" customHeight="false" outlineLevel="0" collapsed="false">
      <c r="A3894" s="2" t="s">
        <v>79</v>
      </c>
      <c r="B3894" s="2" t="n">
        <v>25883</v>
      </c>
      <c r="C3894" s="8" t="n">
        <v>44469</v>
      </c>
      <c r="D3894" s="2" t="s">
        <v>32</v>
      </c>
      <c r="E3894" s="2" t="s">
        <v>2</v>
      </c>
      <c r="F3894" s="2" t="n">
        <v>0</v>
      </c>
      <c r="G3894" s="2" t="s">
        <v>3</v>
      </c>
    </row>
    <row r="3895" customFormat="false" ht="12.8" hidden="false" customHeight="false" outlineLevel="0" collapsed="false">
      <c r="A3895" s="2" t="s">
        <v>194</v>
      </c>
      <c r="C3895" s="8" t="n">
        <v>44469</v>
      </c>
      <c r="D3895" s="2" t="s">
        <v>87</v>
      </c>
      <c r="E3895" s="2" t="s">
        <v>2</v>
      </c>
      <c r="F3895" s="2" t="n">
        <v>0</v>
      </c>
      <c r="G3895" s="2" t="s">
        <v>3</v>
      </c>
    </row>
    <row r="3896" customFormat="false" ht="12.8" hidden="false" customHeight="false" outlineLevel="0" collapsed="false">
      <c r="A3896" s="2" t="s">
        <v>130</v>
      </c>
      <c r="B3896" s="2" t="n">
        <v>425</v>
      </c>
      <c r="C3896" s="8" t="n">
        <v>44470</v>
      </c>
      <c r="D3896" s="2" t="s">
        <v>274</v>
      </c>
      <c r="E3896" s="2" t="s">
        <v>8</v>
      </c>
      <c r="F3896" s="2" t="n">
        <v>1</v>
      </c>
      <c r="G3896" s="2" t="s">
        <v>238</v>
      </c>
    </row>
    <row r="3897" customFormat="false" ht="12.8" hidden="false" customHeight="false" outlineLevel="0" collapsed="false">
      <c r="A3897" s="2" t="s">
        <v>194</v>
      </c>
      <c r="B3897" s="2" t="n">
        <v>632</v>
      </c>
      <c r="C3897" s="8" t="n">
        <v>44470</v>
      </c>
      <c r="D3897" s="2" t="s">
        <v>25</v>
      </c>
      <c r="E3897" s="2" t="s">
        <v>8</v>
      </c>
      <c r="F3897" s="2" t="n">
        <v>2</v>
      </c>
      <c r="G3897" s="2" t="s">
        <v>206</v>
      </c>
    </row>
    <row r="3898" customFormat="false" ht="12.8" hidden="false" customHeight="false" outlineLevel="0" collapsed="false">
      <c r="A3898" s="2" t="s">
        <v>182</v>
      </c>
      <c r="C3898" s="8" t="n">
        <v>44470</v>
      </c>
      <c r="D3898" s="2" t="s">
        <v>25</v>
      </c>
      <c r="E3898" s="2" t="s">
        <v>8</v>
      </c>
      <c r="F3898" s="2" t="n">
        <v>0</v>
      </c>
      <c r="G3898" s="2" t="s">
        <v>3</v>
      </c>
    </row>
    <row r="3899" customFormat="false" ht="12.8" hidden="false" customHeight="false" outlineLevel="0" collapsed="false">
      <c r="A3899" s="2" t="s">
        <v>194</v>
      </c>
      <c r="B3899" s="2" t="n">
        <v>1181</v>
      </c>
    </row>
    <row r="3900" customFormat="false" ht="12.8" hidden="false" customHeight="false" outlineLevel="0" collapsed="false">
      <c r="A3900" s="2" t="s">
        <v>194</v>
      </c>
      <c r="B3900" s="2" t="n">
        <v>1632</v>
      </c>
      <c r="C3900" s="8" t="n">
        <v>44471</v>
      </c>
      <c r="D3900" s="2" t="s">
        <v>25</v>
      </c>
      <c r="E3900" s="2" t="s">
        <v>8</v>
      </c>
      <c r="F3900" s="2" t="n">
        <v>2</v>
      </c>
      <c r="G3900" s="2" t="s">
        <v>211</v>
      </c>
    </row>
    <row r="3901" customFormat="false" ht="12.8" hidden="false" customHeight="false" outlineLevel="0" collapsed="false">
      <c r="A3901" s="2" t="s">
        <v>0</v>
      </c>
      <c r="B3901" s="2" t="n">
        <v>1847</v>
      </c>
      <c r="C3901" s="8" t="n">
        <v>44472</v>
      </c>
      <c r="D3901" s="2" t="s">
        <v>25</v>
      </c>
      <c r="E3901" s="2" t="s">
        <v>8</v>
      </c>
      <c r="F3901" s="2" t="n">
        <v>2</v>
      </c>
      <c r="G3901" s="2" t="s">
        <v>211</v>
      </c>
    </row>
    <row r="3902" customFormat="false" ht="12.8" hidden="false" customHeight="false" outlineLevel="0" collapsed="false">
      <c r="A3902" s="2" t="s">
        <v>79</v>
      </c>
      <c r="B3902" s="2" t="n">
        <v>1898</v>
      </c>
      <c r="C3902" s="8" t="n">
        <v>44472</v>
      </c>
      <c r="D3902" s="2" t="s">
        <v>241</v>
      </c>
      <c r="E3902" s="2" t="s">
        <v>8</v>
      </c>
      <c r="F3902" s="2" t="n">
        <v>2</v>
      </c>
      <c r="G3902" s="2" t="s">
        <v>242</v>
      </c>
    </row>
    <row r="3903" customFormat="false" ht="12.8" hidden="false" customHeight="false" outlineLevel="0" collapsed="false">
      <c r="A3903" s="2" t="s">
        <v>0</v>
      </c>
      <c r="B3903" s="2" t="n">
        <v>2077</v>
      </c>
      <c r="C3903" s="8" t="n">
        <v>44472</v>
      </c>
      <c r="D3903" s="2" t="s">
        <v>47</v>
      </c>
      <c r="E3903" s="2" t="s">
        <v>2</v>
      </c>
      <c r="F3903" s="2" t="n">
        <v>0</v>
      </c>
      <c r="G3903" s="2" t="s">
        <v>3</v>
      </c>
    </row>
    <row r="3904" customFormat="false" ht="12.8" hidden="false" customHeight="false" outlineLevel="0" collapsed="false">
      <c r="A3904" s="2" t="s">
        <v>130</v>
      </c>
      <c r="B3904" s="2" t="n">
        <v>2171</v>
      </c>
      <c r="C3904" s="8" t="n">
        <v>44472</v>
      </c>
      <c r="D3904" s="2" t="s">
        <v>62</v>
      </c>
      <c r="E3904" s="2" t="s">
        <v>8</v>
      </c>
      <c r="F3904" s="2" t="n">
        <v>1</v>
      </c>
      <c r="G3904" s="2" t="s">
        <v>211</v>
      </c>
    </row>
    <row r="3905" customFormat="false" ht="12.8" hidden="false" customHeight="false" outlineLevel="0" collapsed="false">
      <c r="A3905" s="2" t="s">
        <v>0</v>
      </c>
      <c r="B3905" s="2" t="n">
        <v>2289</v>
      </c>
      <c r="C3905" s="8" t="n">
        <v>44472</v>
      </c>
      <c r="D3905" s="2" t="s">
        <v>48</v>
      </c>
      <c r="E3905" s="2" t="s">
        <v>2</v>
      </c>
      <c r="F3905" s="2" t="n">
        <v>0</v>
      </c>
      <c r="G3905" s="2" t="s">
        <v>3</v>
      </c>
    </row>
    <row r="3906" customFormat="false" ht="12.8" hidden="false" customHeight="false" outlineLevel="0" collapsed="false">
      <c r="A3906" s="2" t="s">
        <v>79</v>
      </c>
      <c r="B3906" s="2" t="n">
        <v>2564</v>
      </c>
      <c r="C3906" s="8" t="n">
        <v>44473</v>
      </c>
      <c r="D3906" s="2" t="s">
        <v>343</v>
      </c>
      <c r="E3906" s="2" t="s">
        <v>8</v>
      </c>
      <c r="F3906" s="2" t="n">
        <v>2</v>
      </c>
      <c r="G3906" s="2" t="s">
        <v>242</v>
      </c>
    </row>
    <row r="3907" customFormat="false" ht="12.8" hidden="false" customHeight="false" outlineLevel="0" collapsed="false">
      <c r="A3907" s="2" t="s">
        <v>79</v>
      </c>
      <c r="B3907" s="2" t="n">
        <v>2684</v>
      </c>
      <c r="C3907" s="8" t="n">
        <v>44473</v>
      </c>
      <c r="D3907" s="2" t="s">
        <v>343</v>
      </c>
      <c r="E3907" s="2" t="s">
        <v>2</v>
      </c>
      <c r="F3907" s="2" t="n">
        <v>2</v>
      </c>
      <c r="G3907" s="2" t="s">
        <v>206</v>
      </c>
    </row>
    <row r="3908" customFormat="false" ht="12.8" hidden="false" customHeight="false" outlineLevel="0" collapsed="false">
      <c r="A3908" s="2" t="s">
        <v>130</v>
      </c>
      <c r="B3908" s="2" t="n">
        <v>22140</v>
      </c>
      <c r="C3908" s="8" t="n">
        <v>44473</v>
      </c>
      <c r="D3908" s="2" t="s">
        <v>352</v>
      </c>
      <c r="E3908" s="2" t="s">
        <v>8</v>
      </c>
      <c r="F3908" s="2" t="n">
        <v>2</v>
      </c>
      <c r="G3908" s="2" t="s">
        <v>211</v>
      </c>
    </row>
    <row r="3909" customFormat="false" ht="12.8" hidden="false" customHeight="false" outlineLevel="0" collapsed="false">
      <c r="A3909" s="2" t="s">
        <v>160</v>
      </c>
      <c r="B3909" s="2" t="n">
        <v>2814</v>
      </c>
      <c r="C3909" s="8" t="n">
        <v>44473</v>
      </c>
      <c r="D3909" s="2" t="s">
        <v>271</v>
      </c>
      <c r="E3909" s="2" t="s">
        <v>8</v>
      </c>
      <c r="F3909" s="2" t="n">
        <v>1</v>
      </c>
      <c r="G3909" s="2" t="s">
        <v>211</v>
      </c>
    </row>
    <row r="3910" customFormat="false" ht="12.8" hidden="false" customHeight="false" outlineLevel="0" collapsed="false">
      <c r="A3910" s="2" t="s">
        <v>182</v>
      </c>
      <c r="B3910" s="2" t="n">
        <v>2984</v>
      </c>
      <c r="C3910" s="8" t="n">
        <v>44473</v>
      </c>
      <c r="D3910" s="2" t="s">
        <v>25</v>
      </c>
      <c r="E3910" s="2" t="s">
        <v>8</v>
      </c>
      <c r="F3910" s="2" t="n">
        <v>1</v>
      </c>
      <c r="G3910" s="2" t="s">
        <v>211</v>
      </c>
    </row>
    <row r="3911" customFormat="false" ht="12.8" hidden="false" customHeight="false" outlineLevel="0" collapsed="false">
      <c r="A3911" s="2" t="s">
        <v>182</v>
      </c>
      <c r="B3911" s="2" t="n">
        <v>26102</v>
      </c>
      <c r="C3911" s="8" t="n">
        <v>44473</v>
      </c>
      <c r="D3911" s="2" t="s">
        <v>87</v>
      </c>
      <c r="E3911" s="2" t="s">
        <v>8</v>
      </c>
      <c r="F3911" s="2" t="n">
        <v>2</v>
      </c>
      <c r="G3911" s="2" t="s">
        <v>366</v>
      </c>
    </row>
    <row r="3912" customFormat="false" ht="12.8" hidden="false" customHeight="false" outlineLevel="0" collapsed="false">
      <c r="A3912" s="2" t="s">
        <v>194</v>
      </c>
      <c r="B3912" s="2" t="n">
        <v>3030</v>
      </c>
      <c r="C3912" s="8" t="n">
        <v>44473</v>
      </c>
      <c r="D3912" s="2" t="s">
        <v>25</v>
      </c>
      <c r="E3912" s="2" t="s">
        <v>2</v>
      </c>
      <c r="F3912" s="2" t="n">
        <v>0</v>
      </c>
      <c r="G3912" s="2" t="s">
        <v>3</v>
      </c>
    </row>
    <row r="3913" customFormat="false" ht="12.8" hidden="false" customHeight="false" outlineLevel="0" collapsed="false">
      <c r="A3913" s="2" t="s">
        <v>182</v>
      </c>
      <c r="B3913" s="2" t="n">
        <v>3042</v>
      </c>
      <c r="C3913" s="8" t="n">
        <v>44473</v>
      </c>
      <c r="D3913" s="2" t="s">
        <v>13</v>
      </c>
      <c r="E3913" s="2" t="s">
        <v>8</v>
      </c>
      <c r="F3913" s="2" t="n">
        <v>0</v>
      </c>
      <c r="G3913" s="2" t="s">
        <v>3</v>
      </c>
    </row>
    <row r="3914" customFormat="false" ht="12.8" hidden="false" customHeight="false" outlineLevel="0" collapsed="false">
      <c r="A3914" s="2" t="s">
        <v>79</v>
      </c>
      <c r="B3914" s="2" t="n">
        <v>3086</v>
      </c>
      <c r="C3914" s="8" t="n">
        <v>44473</v>
      </c>
      <c r="D3914" s="2" t="s">
        <v>96</v>
      </c>
      <c r="E3914" s="2" t="s">
        <v>2</v>
      </c>
      <c r="F3914" s="2" t="n">
        <v>0</v>
      </c>
      <c r="G3914" s="2" t="s">
        <v>3</v>
      </c>
    </row>
    <row r="3915" customFormat="false" ht="12.8" hidden="false" customHeight="false" outlineLevel="0" collapsed="false">
      <c r="A3915" s="2" t="s">
        <v>0</v>
      </c>
      <c r="B3915" s="2" t="n">
        <v>3207</v>
      </c>
      <c r="C3915" s="8" t="n">
        <v>44473</v>
      </c>
      <c r="D3915" s="2" t="s">
        <v>105</v>
      </c>
      <c r="E3915" s="2" t="s">
        <v>8</v>
      </c>
      <c r="F3915" s="2" t="n">
        <v>1</v>
      </c>
      <c r="G3915" s="2" t="s">
        <v>211</v>
      </c>
    </row>
    <row r="3916" customFormat="false" ht="12.8" hidden="false" customHeight="false" outlineLevel="0" collapsed="false">
      <c r="A3916" s="2" t="s">
        <v>0</v>
      </c>
      <c r="B3916" s="2" t="n">
        <v>3304</v>
      </c>
      <c r="C3916" s="8" t="n">
        <v>44473</v>
      </c>
      <c r="D3916" s="2" t="s">
        <v>25</v>
      </c>
      <c r="E3916" s="2" t="s">
        <v>8</v>
      </c>
      <c r="F3916" s="2" t="n">
        <v>2</v>
      </c>
      <c r="G3916" s="2" t="s">
        <v>211</v>
      </c>
    </row>
    <row r="3917" customFormat="false" ht="12.8" hidden="false" customHeight="false" outlineLevel="0" collapsed="false">
      <c r="A3917" s="2" t="s">
        <v>130</v>
      </c>
      <c r="B3917" s="2" t="n">
        <v>2992</v>
      </c>
      <c r="C3917" s="8" t="n">
        <v>44473</v>
      </c>
      <c r="D3917" s="2" t="s">
        <v>25</v>
      </c>
      <c r="E3917" s="2" t="s">
        <v>8</v>
      </c>
      <c r="F3917" s="2" t="n">
        <v>2</v>
      </c>
      <c r="G3917" s="2" t="s">
        <v>211</v>
      </c>
    </row>
    <row r="3918" customFormat="false" ht="12.8" hidden="false" customHeight="false" outlineLevel="0" collapsed="false">
      <c r="A3918" s="2" t="s">
        <v>0</v>
      </c>
      <c r="B3918" s="2" t="n">
        <v>3840</v>
      </c>
      <c r="C3918" s="8" t="n">
        <v>44474</v>
      </c>
      <c r="D3918" s="2" t="s">
        <v>390</v>
      </c>
      <c r="E3918" s="2" t="s">
        <v>8</v>
      </c>
      <c r="F3918" s="2" t="n">
        <v>4</v>
      </c>
      <c r="G3918" s="2" t="s">
        <v>339</v>
      </c>
    </row>
    <row r="3919" customFormat="false" ht="12.8" hidden="false" customHeight="false" outlineLevel="0" collapsed="false">
      <c r="A3919" s="2" t="s">
        <v>130</v>
      </c>
      <c r="B3919" s="2" t="n">
        <v>388</v>
      </c>
      <c r="C3919" s="8" t="n">
        <v>44474</v>
      </c>
      <c r="D3919" s="2" t="s">
        <v>141</v>
      </c>
      <c r="E3919" s="2" t="s">
        <v>2</v>
      </c>
      <c r="F3919" s="2" t="n">
        <v>0</v>
      </c>
      <c r="G3919" s="2" t="s">
        <v>3</v>
      </c>
    </row>
    <row r="3920" customFormat="false" ht="12.8" hidden="false" customHeight="false" outlineLevel="0" collapsed="false">
      <c r="A3920" s="2" t="s">
        <v>194</v>
      </c>
      <c r="B3920" s="2" t="n">
        <v>3934</v>
      </c>
      <c r="C3920" s="8" t="n">
        <v>44474</v>
      </c>
      <c r="D3920" s="2" t="s">
        <v>56</v>
      </c>
      <c r="E3920" s="2" t="s">
        <v>2</v>
      </c>
      <c r="F3920" s="2" t="n">
        <v>2</v>
      </c>
      <c r="G3920" s="2" t="s">
        <v>211</v>
      </c>
    </row>
    <row r="3921" customFormat="false" ht="12.8" hidden="false" customHeight="false" outlineLevel="0" collapsed="false">
      <c r="A3921" s="2" t="s">
        <v>160</v>
      </c>
      <c r="B3921" s="2" t="n">
        <v>4066</v>
      </c>
      <c r="C3921" s="8" t="n">
        <v>44474</v>
      </c>
      <c r="D3921" s="2" t="s">
        <v>25</v>
      </c>
      <c r="E3921" s="2" t="s">
        <v>8</v>
      </c>
      <c r="F3921" s="2" t="n">
        <v>2</v>
      </c>
      <c r="G3921" s="2" t="s">
        <v>211</v>
      </c>
    </row>
    <row r="3922" customFormat="false" ht="12.8" hidden="false" customHeight="false" outlineLevel="0" collapsed="false">
      <c r="A3922" s="2" t="s">
        <v>160</v>
      </c>
      <c r="B3922" s="2" t="n">
        <v>4183</v>
      </c>
      <c r="C3922" s="8" t="n">
        <v>44474</v>
      </c>
      <c r="D3922" s="2" t="s">
        <v>175</v>
      </c>
      <c r="E3922" s="2" t="s">
        <v>2</v>
      </c>
      <c r="F3922" s="2" t="n">
        <v>0</v>
      </c>
      <c r="G3922" s="2" t="s">
        <v>3</v>
      </c>
    </row>
    <row r="3923" customFormat="false" ht="12.8" hidden="false" customHeight="false" outlineLevel="0" collapsed="false">
      <c r="A3923" s="2" t="s">
        <v>79</v>
      </c>
      <c r="B3923" s="2" t="n">
        <v>4371</v>
      </c>
      <c r="C3923" s="8" t="n">
        <v>44474</v>
      </c>
      <c r="D3923" s="2" t="s">
        <v>240</v>
      </c>
      <c r="E3923" s="2" t="s">
        <v>8</v>
      </c>
      <c r="F3923" s="2" t="n">
        <v>1</v>
      </c>
      <c r="G3923" s="2" t="s">
        <v>211</v>
      </c>
    </row>
    <row r="3924" customFormat="false" ht="12.8" hidden="false" customHeight="false" outlineLevel="0" collapsed="false">
      <c r="A3924" s="2" t="s">
        <v>130</v>
      </c>
      <c r="B3924" s="2" t="n">
        <v>4261</v>
      </c>
      <c r="C3924" s="8" t="n">
        <v>44474</v>
      </c>
      <c r="D3924" s="2" t="s">
        <v>25</v>
      </c>
      <c r="E3924" s="2" t="s">
        <v>8</v>
      </c>
      <c r="F3924" s="2" t="n">
        <v>0</v>
      </c>
      <c r="G3924" s="2" t="s">
        <v>3</v>
      </c>
    </row>
    <row r="3925" customFormat="false" ht="12.8" hidden="false" customHeight="false" outlineLevel="0" collapsed="false">
      <c r="A3925" s="2" t="s">
        <v>194</v>
      </c>
      <c r="B3925" s="2" t="n">
        <v>4628</v>
      </c>
      <c r="C3925" s="8" t="n">
        <v>44475</v>
      </c>
      <c r="D3925" s="2" t="s">
        <v>199</v>
      </c>
      <c r="E3925" s="2" t="s">
        <v>8</v>
      </c>
      <c r="F3925" s="2" t="n">
        <v>0</v>
      </c>
      <c r="G3925" s="2" t="s">
        <v>3</v>
      </c>
    </row>
    <row r="3926" customFormat="false" ht="12.8" hidden="false" customHeight="false" outlineLevel="0" collapsed="false">
      <c r="A3926" s="2" t="s">
        <v>194</v>
      </c>
      <c r="B3926" s="2" t="n">
        <v>4867</v>
      </c>
      <c r="C3926" s="8" t="n">
        <v>44475</v>
      </c>
      <c r="D3926" s="2" t="s">
        <v>200</v>
      </c>
      <c r="E3926" s="2" t="s">
        <v>2</v>
      </c>
      <c r="F3926" s="2" t="n">
        <v>0</v>
      </c>
      <c r="G3926" s="2" t="s">
        <v>3</v>
      </c>
    </row>
    <row r="3927" customFormat="false" ht="12.8" hidden="false" customHeight="false" outlineLevel="0" collapsed="false">
      <c r="A3927" s="2" t="s">
        <v>130</v>
      </c>
      <c r="B3927" s="2" t="n">
        <v>4909</v>
      </c>
      <c r="C3927" s="8" t="n">
        <v>44475</v>
      </c>
      <c r="D3927" s="2" t="s">
        <v>142</v>
      </c>
      <c r="E3927" s="2" t="s">
        <v>2</v>
      </c>
      <c r="F3927" s="2" t="n">
        <v>0</v>
      </c>
      <c r="G3927" s="2" t="s">
        <v>3</v>
      </c>
    </row>
    <row r="3928" customFormat="false" ht="12.8" hidden="false" customHeight="false" outlineLevel="0" collapsed="false">
      <c r="A3928" s="2" t="s">
        <v>151</v>
      </c>
      <c r="B3928" s="2" t="n">
        <v>4972</v>
      </c>
      <c r="C3928" s="8" t="n">
        <v>44475</v>
      </c>
      <c r="D3928" s="2" t="s">
        <v>155</v>
      </c>
      <c r="E3928" s="2" t="s">
        <v>2</v>
      </c>
      <c r="F3928" s="2" t="n">
        <v>0</v>
      </c>
      <c r="G3928" s="2" t="s">
        <v>3</v>
      </c>
    </row>
    <row r="3929" customFormat="false" ht="12.8" hidden="false" customHeight="false" outlineLevel="0" collapsed="false">
      <c r="A3929" s="2" t="s">
        <v>79</v>
      </c>
      <c r="B3929" s="2" t="n">
        <v>5061</v>
      </c>
      <c r="C3929" s="8" t="n">
        <v>44475</v>
      </c>
      <c r="D3929" s="2" t="s">
        <v>97</v>
      </c>
      <c r="E3929" s="2" t="s">
        <v>2</v>
      </c>
      <c r="F3929" s="2" t="n">
        <v>0</v>
      </c>
      <c r="G3929" s="2" t="s">
        <v>3</v>
      </c>
    </row>
    <row r="3930" customFormat="false" ht="12.8" hidden="false" customHeight="false" outlineLevel="0" collapsed="false">
      <c r="A3930" s="2" t="s">
        <v>0</v>
      </c>
      <c r="B3930" s="2" t="n">
        <v>5054</v>
      </c>
      <c r="C3930" s="8" t="n">
        <v>44475</v>
      </c>
      <c r="D3930" s="2" t="s">
        <v>379</v>
      </c>
      <c r="E3930" s="2" t="s">
        <v>8</v>
      </c>
      <c r="F3930" s="2" t="n">
        <v>3</v>
      </c>
      <c r="G3930" s="2" t="s">
        <v>211</v>
      </c>
    </row>
    <row r="3931" customFormat="false" ht="12.8" hidden="false" customHeight="false" outlineLevel="0" collapsed="false">
      <c r="A3931" s="2" t="s">
        <v>0</v>
      </c>
      <c r="B3931" s="2" t="n">
        <v>5119</v>
      </c>
      <c r="C3931" s="8" t="n">
        <v>44475</v>
      </c>
      <c r="D3931" s="2" t="s">
        <v>42</v>
      </c>
      <c r="E3931" s="2" t="s">
        <v>2</v>
      </c>
      <c r="F3931" s="2" t="n">
        <v>0</v>
      </c>
      <c r="G3931" s="2" t="s">
        <v>3</v>
      </c>
    </row>
    <row r="3932" customFormat="false" ht="12.8" hidden="false" customHeight="false" outlineLevel="0" collapsed="false">
      <c r="A3932" s="2" t="s">
        <v>79</v>
      </c>
      <c r="B3932" s="2" t="n">
        <v>5133</v>
      </c>
      <c r="C3932" s="8" t="n">
        <v>44475</v>
      </c>
      <c r="D3932" s="2" t="s">
        <v>38</v>
      </c>
      <c r="E3932" s="2" t="s">
        <v>2</v>
      </c>
      <c r="F3932" s="2" t="n">
        <v>0</v>
      </c>
      <c r="G3932" s="2" t="s">
        <v>3</v>
      </c>
    </row>
    <row r="3933" customFormat="false" ht="12.8" hidden="false" customHeight="false" outlineLevel="0" collapsed="false">
      <c r="A3933" s="2" t="s">
        <v>0</v>
      </c>
      <c r="B3933" s="2" t="n">
        <v>5220</v>
      </c>
      <c r="C3933" s="8" t="n">
        <v>44475</v>
      </c>
      <c r="D3933" s="2" t="s">
        <v>379</v>
      </c>
      <c r="E3933" s="2" t="s">
        <v>8</v>
      </c>
      <c r="F3933" s="2" t="n">
        <v>3</v>
      </c>
      <c r="G3933" s="2" t="s">
        <v>211</v>
      </c>
    </row>
    <row r="3934" customFormat="false" ht="12.8" hidden="false" customHeight="false" outlineLevel="0" collapsed="false">
      <c r="A3934" s="2" t="s">
        <v>79</v>
      </c>
      <c r="B3934" s="2" t="n">
        <v>5252</v>
      </c>
      <c r="C3934" s="8" t="n">
        <v>44475</v>
      </c>
      <c r="D3934" s="2" t="s">
        <v>344</v>
      </c>
      <c r="E3934" s="2" t="s">
        <v>8</v>
      </c>
      <c r="F3934" s="2" t="n">
        <v>2</v>
      </c>
      <c r="G3934" s="2" t="s">
        <v>211</v>
      </c>
    </row>
    <row r="3935" customFormat="false" ht="12.8" hidden="false" customHeight="false" outlineLevel="0" collapsed="false">
      <c r="A3935" s="2" t="s">
        <v>79</v>
      </c>
      <c r="B3935" s="2" t="n">
        <v>5324</v>
      </c>
      <c r="C3935" s="8" t="n">
        <v>44476</v>
      </c>
      <c r="D3935" s="2" t="s">
        <v>382</v>
      </c>
      <c r="E3935" s="2" t="s">
        <v>8</v>
      </c>
      <c r="F3935" s="2" t="n">
        <v>3</v>
      </c>
      <c r="G3935" s="2" t="s">
        <v>337</v>
      </c>
    </row>
    <row r="3936" customFormat="false" ht="12.8" hidden="false" customHeight="false" outlineLevel="0" collapsed="false">
      <c r="A3936" s="2" t="s">
        <v>79</v>
      </c>
      <c r="B3936" s="2" t="n">
        <v>5344</v>
      </c>
      <c r="C3936" s="8" t="n">
        <v>44476</v>
      </c>
      <c r="D3936" s="2" t="s">
        <v>383</v>
      </c>
      <c r="E3936" s="2" t="s">
        <v>8</v>
      </c>
      <c r="F3936" s="2" t="n">
        <v>3</v>
      </c>
      <c r="G3936" s="2" t="s">
        <v>337</v>
      </c>
    </row>
    <row r="3937" customFormat="false" ht="12.8" hidden="false" customHeight="false" outlineLevel="0" collapsed="false">
      <c r="A3937" s="2" t="s">
        <v>0</v>
      </c>
      <c r="B3937" s="2" t="n">
        <v>5337</v>
      </c>
      <c r="C3937" s="8" t="n">
        <v>44476</v>
      </c>
      <c r="D3937" s="2" t="s">
        <v>25</v>
      </c>
      <c r="E3937" s="2" t="s">
        <v>8</v>
      </c>
      <c r="F3937" s="2" t="n">
        <v>2</v>
      </c>
      <c r="G3937" s="2" t="s">
        <v>211</v>
      </c>
    </row>
    <row r="3938" customFormat="false" ht="12.8" hidden="false" customHeight="false" outlineLevel="0" collapsed="false">
      <c r="A3938" s="2" t="s">
        <v>194</v>
      </c>
      <c r="B3938" s="2" t="n">
        <v>5612</v>
      </c>
      <c r="C3938" s="8" t="n">
        <v>44476</v>
      </c>
      <c r="D3938" s="2" t="s">
        <v>87</v>
      </c>
      <c r="E3938" s="2" t="s">
        <v>8</v>
      </c>
      <c r="F3938" s="2" t="n">
        <v>2</v>
      </c>
      <c r="G3938" s="2" t="s">
        <v>366</v>
      </c>
    </row>
    <row r="3939" customFormat="false" ht="12.8" hidden="false" customHeight="false" outlineLevel="0" collapsed="false">
      <c r="A3939" s="2" t="s">
        <v>194</v>
      </c>
      <c r="B3939" s="2" t="n">
        <v>5659</v>
      </c>
      <c r="C3939" s="8" t="n">
        <v>44476</v>
      </c>
      <c r="D3939" s="2" t="s">
        <v>201</v>
      </c>
      <c r="E3939" s="2" t="s">
        <v>2</v>
      </c>
      <c r="F3939" s="2" t="n">
        <v>0</v>
      </c>
      <c r="G3939" s="2" t="s">
        <v>3</v>
      </c>
    </row>
    <row r="3940" customFormat="false" ht="12.8" hidden="false" customHeight="false" outlineLevel="0" collapsed="false">
      <c r="A3940" s="2" t="s">
        <v>182</v>
      </c>
      <c r="B3940" s="2" t="n">
        <v>5774</v>
      </c>
      <c r="C3940" s="8" t="n">
        <v>44476</v>
      </c>
      <c r="D3940" s="2" t="s">
        <v>87</v>
      </c>
      <c r="E3940" s="2" t="s">
        <v>2</v>
      </c>
      <c r="F3940" s="2" t="n">
        <v>2</v>
      </c>
      <c r="G3940" s="2" t="s">
        <v>211</v>
      </c>
    </row>
    <row r="3941" customFormat="false" ht="12.8" hidden="false" customHeight="false" outlineLevel="0" collapsed="false">
      <c r="A3941" s="2" t="s">
        <v>194</v>
      </c>
      <c r="B3941" s="2" t="n">
        <v>5847</v>
      </c>
      <c r="C3941" s="8" t="n">
        <v>44476</v>
      </c>
      <c r="D3941" s="2" t="s">
        <v>105</v>
      </c>
      <c r="E3941" s="2" t="s">
        <v>8</v>
      </c>
      <c r="F3941" s="2" t="n">
        <v>2</v>
      </c>
      <c r="G3941" s="2" t="s">
        <v>372</v>
      </c>
    </row>
    <row r="3942" customFormat="false" ht="12.8" hidden="false" customHeight="false" outlineLevel="0" collapsed="false">
      <c r="A3942" s="2" t="s">
        <v>182</v>
      </c>
      <c r="B3942" s="2" t="n">
        <v>5869</v>
      </c>
      <c r="C3942" s="8" t="n">
        <v>44476</v>
      </c>
      <c r="D3942" s="2" t="s">
        <v>109</v>
      </c>
      <c r="E3942" s="2" t="s">
        <v>2</v>
      </c>
      <c r="F3942" s="2" t="n">
        <v>0</v>
      </c>
      <c r="G3942" s="2" t="s">
        <v>3</v>
      </c>
    </row>
    <row r="3943" customFormat="false" ht="12.8" hidden="false" customHeight="false" outlineLevel="0" collapsed="false">
      <c r="A3943" s="2" t="s">
        <v>194</v>
      </c>
      <c r="B3943" s="2" t="n">
        <v>5896</v>
      </c>
      <c r="C3943" s="8" t="n">
        <v>44476</v>
      </c>
      <c r="D3943" s="2" t="s">
        <v>336</v>
      </c>
      <c r="E3943" s="2" t="s">
        <v>8</v>
      </c>
      <c r="F3943" s="2" t="n">
        <v>2</v>
      </c>
      <c r="G3943" s="2" t="s">
        <v>366</v>
      </c>
    </row>
    <row r="3944" customFormat="false" ht="12.8" hidden="false" customHeight="false" outlineLevel="0" collapsed="false">
      <c r="A3944" s="2" t="s">
        <v>112</v>
      </c>
      <c r="C3944" s="8" t="n">
        <v>44476</v>
      </c>
      <c r="D3944" s="2" t="s">
        <v>330</v>
      </c>
      <c r="E3944" s="2" t="s">
        <v>8</v>
      </c>
      <c r="F3944" s="2" t="n">
        <v>2</v>
      </c>
      <c r="G3944" s="2" t="s">
        <v>211</v>
      </c>
    </row>
    <row r="3945" customFormat="false" ht="12.8" hidden="false" customHeight="false" outlineLevel="0" collapsed="false">
      <c r="A3945" s="2" t="s">
        <v>194</v>
      </c>
      <c r="B3945" s="2" t="n">
        <v>6097</v>
      </c>
      <c r="C3945" s="8" t="n">
        <v>44476</v>
      </c>
      <c r="D3945" s="2" t="s">
        <v>306</v>
      </c>
      <c r="E3945" s="2" t="s">
        <v>8</v>
      </c>
      <c r="F3945" s="2" t="n">
        <v>3</v>
      </c>
      <c r="G3945" s="2" t="s">
        <v>211</v>
      </c>
    </row>
    <row r="3946" customFormat="false" ht="12.8" hidden="false" customHeight="false" outlineLevel="0" collapsed="false">
      <c r="A3946" s="2" t="s">
        <v>194</v>
      </c>
      <c r="B3946" s="2" t="n">
        <v>6217</v>
      </c>
      <c r="C3946" s="8" t="n">
        <v>44477</v>
      </c>
      <c r="D3946" s="2" t="s">
        <v>32</v>
      </c>
      <c r="E3946" s="2" t="s">
        <v>8</v>
      </c>
      <c r="F3946" s="2" t="n">
        <v>1</v>
      </c>
      <c r="G3946" s="2" t="s">
        <v>220</v>
      </c>
    </row>
    <row r="3947" customFormat="false" ht="12.8" hidden="false" customHeight="false" outlineLevel="0" collapsed="false">
      <c r="A3947" s="2" t="s">
        <v>160</v>
      </c>
      <c r="B3947" s="2" t="n">
        <v>6269</v>
      </c>
      <c r="C3947" s="8" t="n">
        <v>44477</v>
      </c>
      <c r="D3947" s="2" t="s">
        <v>363</v>
      </c>
      <c r="E3947" s="2" t="s">
        <v>8</v>
      </c>
      <c r="F3947" s="2" t="n">
        <v>2</v>
      </c>
      <c r="G3947" s="2" t="s">
        <v>211</v>
      </c>
    </row>
    <row r="3948" customFormat="false" ht="12.8" hidden="false" customHeight="false" outlineLevel="0" collapsed="false">
      <c r="A3948" s="2" t="s">
        <v>79</v>
      </c>
      <c r="B3948" s="2" t="n">
        <v>6404</v>
      </c>
      <c r="C3948" s="8" t="n">
        <v>44477</v>
      </c>
      <c r="D3948" s="2" t="s">
        <v>241</v>
      </c>
      <c r="E3948" s="2" t="s">
        <v>8</v>
      </c>
      <c r="F3948" s="2" t="n">
        <v>1</v>
      </c>
      <c r="G3948" s="2" t="s">
        <v>242</v>
      </c>
    </row>
    <row r="3949" customFormat="false" ht="12.8" hidden="false" customHeight="false" outlineLevel="0" collapsed="false">
      <c r="A3949" s="2" t="s">
        <v>194</v>
      </c>
      <c r="B3949" s="2" t="n">
        <v>6478</v>
      </c>
      <c r="C3949" s="8" t="n">
        <v>44477</v>
      </c>
      <c r="D3949" s="2" t="s">
        <v>56</v>
      </c>
      <c r="E3949" s="2" t="s">
        <v>8</v>
      </c>
      <c r="F3949" s="2" t="n">
        <v>3</v>
      </c>
      <c r="G3949" s="2" t="s">
        <v>211</v>
      </c>
    </row>
    <row r="3950" customFormat="false" ht="12.8" hidden="false" customHeight="false" outlineLevel="0" collapsed="false">
      <c r="A3950" s="2" t="s">
        <v>160</v>
      </c>
      <c r="B3950" s="2" t="n">
        <v>6638</v>
      </c>
      <c r="C3950" s="8" t="n">
        <v>44477</v>
      </c>
      <c r="D3950" s="2" t="s">
        <v>307</v>
      </c>
      <c r="E3950" s="2" t="s">
        <v>2</v>
      </c>
      <c r="F3950" s="2" t="n">
        <v>1</v>
      </c>
      <c r="G3950" s="2" t="s">
        <v>308</v>
      </c>
    </row>
    <row r="3951" customFormat="false" ht="12.8" hidden="false" customHeight="false" outlineLevel="0" collapsed="false">
      <c r="A3951" s="2" t="s">
        <v>130</v>
      </c>
      <c r="B3951" s="2" t="n">
        <v>6812</v>
      </c>
      <c r="C3951" s="8" t="n">
        <v>44477</v>
      </c>
      <c r="D3951" s="2" t="s">
        <v>87</v>
      </c>
      <c r="E3951" s="2" t="s">
        <v>8</v>
      </c>
      <c r="F3951" s="2" t="n">
        <v>2</v>
      </c>
      <c r="G3951" s="2" t="s">
        <v>353</v>
      </c>
    </row>
    <row r="3952" customFormat="false" ht="12.8" hidden="false" customHeight="false" outlineLevel="0" collapsed="false">
      <c r="A3952" s="2" t="s">
        <v>151</v>
      </c>
      <c r="B3952" s="2" t="n">
        <v>7083</v>
      </c>
      <c r="C3952" s="8" t="n">
        <v>44477</v>
      </c>
    </row>
    <row r="3953" customFormat="false" ht="12.8" hidden="false" customHeight="false" outlineLevel="0" collapsed="false">
      <c r="A3953" s="2" t="s">
        <v>194</v>
      </c>
      <c r="B3953" s="2" t="n">
        <v>7183</v>
      </c>
      <c r="C3953" s="8" t="n">
        <v>44478</v>
      </c>
      <c r="D3953" s="2" t="s">
        <v>383</v>
      </c>
      <c r="E3953" s="2" t="s">
        <v>8</v>
      </c>
      <c r="F3953" s="2" t="n">
        <v>3</v>
      </c>
      <c r="G3953" s="2" t="s">
        <v>353</v>
      </c>
    </row>
    <row r="3954" customFormat="false" ht="12.8" hidden="false" customHeight="false" outlineLevel="0" collapsed="false">
      <c r="A3954" s="2" t="s">
        <v>151</v>
      </c>
      <c r="B3954" s="2" t="n">
        <v>7240</v>
      </c>
      <c r="C3954" s="8" t="n">
        <v>44478</v>
      </c>
      <c r="D3954" s="2" t="s">
        <v>291</v>
      </c>
      <c r="E3954" s="2" t="s">
        <v>8</v>
      </c>
      <c r="F3954" s="2" t="n">
        <v>1</v>
      </c>
      <c r="G3954" s="2" t="s">
        <v>206</v>
      </c>
    </row>
    <row r="3955" customFormat="false" ht="12.8" hidden="false" customHeight="false" outlineLevel="0" collapsed="false">
      <c r="A3955" s="2" t="s">
        <v>130</v>
      </c>
      <c r="B3955" s="2" t="n">
        <v>7090</v>
      </c>
      <c r="C3955" s="8" t="n">
        <v>44478</v>
      </c>
      <c r="D3955" s="2" t="s">
        <v>25</v>
      </c>
      <c r="E3955" s="2" t="s">
        <v>8</v>
      </c>
      <c r="F3955" s="2" t="n">
        <v>2</v>
      </c>
      <c r="G3955" s="2" t="s">
        <v>211</v>
      </c>
    </row>
    <row r="3956" customFormat="false" ht="12.8" hidden="false" customHeight="false" outlineLevel="0" collapsed="false">
      <c r="A3956" s="2" t="s">
        <v>0</v>
      </c>
      <c r="C3956" s="8" t="n">
        <v>44478</v>
      </c>
      <c r="D3956" s="2" t="s">
        <v>49</v>
      </c>
      <c r="E3956" s="2" t="s">
        <v>8</v>
      </c>
      <c r="F3956" s="2" t="n">
        <v>0</v>
      </c>
      <c r="G3956" s="2" t="s">
        <v>3</v>
      </c>
    </row>
    <row r="3957" customFormat="false" ht="12.8" hidden="false" customHeight="false" outlineLevel="0" collapsed="false">
      <c r="A3957" s="2" t="s">
        <v>160</v>
      </c>
      <c r="B3957" s="2" t="n">
        <v>7646</v>
      </c>
      <c r="C3957" s="8" t="n">
        <v>44478</v>
      </c>
      <c r="D3957" s="2" t="s">
        <v>25</v>
      </c>
      <c r="E3957" s="2" t="s">
        <v>8</v>
      </c>
      <c r="F3957" s="2" t="n">
        <v>1</v>
      </c>
      <c r="G3957" s="2" t="s">
        <v>211</v>
      </c>
    </row>
    <row r="3958" customFormat="false" ht="12.8" hidden="false" customHeight="false" outlineLevel="0" collapsed="false">
      <c r="A3958" s="2" t="s">
        <v>79</v>
      </c>
      <c r="B3958" s="2" t="n">
        <v>7728</v>
      </c>
      <c r="C3958" s="8" t="n">
        <v>44478</v>
      </c>
      <c r="D3958" s="2" t="s">
        <v>24</v>
      </c>
      <c r="E3958" s="2" t="s">
        <v>2</v>
      </c>
      <c r="F3958" s="2" t="n">
        <v>0</v>
      </c>
      <c r="G3958" s="2" t="s">
        <v>3</v>
      </c>
    </row>
    <row r="3959" customFormat="false" ht="12.8" hidden="false" customHeight="false" outlineLevel="0" collapsed="false">
      <c r="A3959" s="2" t="s">
        <v>151</v>
      </c>
      <c r="B3959" s="2" t="n">
        <v>7668</v>
      </c>
      <c r="C3959" s="8" t="n">
        <v>44478</v>
      </c>
      <c r="E3959" s="2" t="s">
        <v>8</v>
      </c>
      <c r="F3959" s="2" t="n">
        <v>2</v>
      </c>
      <c r="G3959" s="2" t="s">
        <v>211</v>
      </c>
    </row>
    <row r="3960" customFormat="false" ht="12.8" hidden="false" customHeight="false" outlineLevel="0" collapsed="false">
      <c r="A3960" s="2" t="s">
        <v>0</v>
      </c>
      <c r="B3960" s="2" t="n">
        <v>7880</v>
      </c>
      <c r="C3960" s="8" t="n">
        <v>44478</v>
      </c>
      <c r="D3960" s="2" t="s">
        <v>56</v>
      </c>
      <c r="E3960" s="2" t="s">
        <v>8</v>
      </c>
      <c r="F3960" s="2" t="n">
        <v>2</v>
      </c>
      <c r="G3960" s="2" t="s">
        <v>211</v>
      </c>
    </row>
    <row r="3961" customFormat="false" ht="12.8" hidden="false" customHeight="false" outlineLevel="0" collapsed="false">
      <c r="A3961" s="2" t="s">
        <v>151</v>
      </c>
      <c r="B3961" s="2" t="n">
        <v>7935</v>
      </c>
      <c r="C3961" s="8" t="n">
        <v>44478</v>
      </c>
      <c r="D3961" s="2" t="s">
        <v>105</v>
      </c>
      <c r="E3961" s="2" t="s">
        <v>8</v>
      </c>
      <c r="F3961" s="2" t="n">
        <v>1</v>
      </c>
      <c r="G3961" s="2" t="s">
        <v>292</v>
      </c>
    </row>
    <row r="3962" customFormat="false" ht="12.8" hidden="false" customHeight="false" outlineLevel="0" collapsed="false">
      <c r="A3962" s="2" t="s">
        <v>79</v>
      </c>
      <c r="B3962" s="2" t="n">
        <v>7952</v>
      </c>
      <c r="C3962" s="8" t="n">
        <v>44478</v>
      </c>
      <c r="D3962" s="2" t="s">
        <v>98</v>
      </c>
      <c r="E3962" s="2" t="s">
        <v>8</v>
      </c>
      <c r="F3962" s="2" t="n">
        <v>0</v>
      </c>
      <c r="G3962" s="2" t="s">
        <v>3</v>
      </c>
    </row>
    <row r="3963" customFormat="false" ht="12.8" hidden="false" customHeight="false" outlineLevel="0" collapsed="false">
      <c r="A3963" s="2" t="s">
        <v>79</v>
      </c>
      <c r="B3963" s="2" t="n">
        <v>7989</v>
      </c>
      <c r="C3963" s="8" t="n">
        <v>44479</v>
      </c>
      <c r="D3963" s="2" t="s">
        <v>379</v>
      </c>
      <c r="E3963" s="2" t="s">
        <v>8</v>
      </c>
      <c r="F3963" s="2" t="n">
        <v>3</v>
      </c>
      <c r="G3963" s="2" t="s">
        <v>206</v>
      </c>
    </row>
    <row r="3964" customFormat="false" ht="12.8" hidden="false" customHeight="false" outlineLevel="0" collapsed="false">
      <c r="A3964" s="2" t="s">
        <v>79</v>
      </c>
      <c r="B3964" s="2" t="n">
        <v>8097</v>
      </c>
      <c r="C3964" s="8" t="n">
        <v>44479</v>
      </c>
      <c r="D3964" s="2" t="s">
        <v>243</v>
      </c>
      <c r="E3964" s="2" t="s">
        <v>2</v>
      </c>
      <c r="F3964" s="2" t="n">
        <v>1</v>
      </c>
      <c r="G3964" s="2" t="s">
        <v>211</v>
      </c>
    </row>
    <row r="3965" customFormat="false" ht="12.8" hidden="false" customHeight="false" outlineLevel="0" collapsed="false">
      <c r="A3965" s="2" t="s">
        <v>194</v>
      </c>
      <c r="B3965" s="2" t="n">
        <v>8353</v>
      </c>
      <c r="C3965" s="8" t="n">
        <v>44479</v>
      </c>
      <c r="D3965" s="2" t="s">
        <v>326</v>
      </c>
      <c r="E3965" s="2" t="s">
        <v>8</v>
      </c>
      <c r="F3965" s="2" t="n">
        <v>1</v>
      </c>
      <c r="G3965" s="2" t="s">
        <v>211</v>
      </c>
    </row>
    <row r="3966" customFormat="false" ht="12.8" hidden="false" customHeight="false" outlineLevel="0" collapsed="false">
      <c r="A3966" s="2" t="s">
        <v>130</v>
      </c>
      <c r="B3966" s="2" t="n">
        <v>8359</v>
      </c>
      <c r="C3966" s="8" t="n">
        <v>44479</v>
      </c>
      <c r="D3966" s="2" t="s">
        <v>105</v>
      </c>
      <c r="E3966" s="2" t="s">
        <v>8</v>
      </c>
      <c r="F3966" s="2" t="n">
        <v>2</v>
      </c>
      <c r="G3966" s="2" t="s">
        <v>206</v>
      </c>
    </row>
    <row r="3967" customFormat="false" ht="12.8" hidden="false" customHeight="false" outlineLevel="0" collapsed="false">
      <c r="A3967" s="2" t="s">
        <v>194</v>
      </c>
      <c r="B3967" s="2" t="n">
        <v>8467</v>
      </c>
      <c r="C3967" s="8" t="n">
        <v>44479</v>
      </c>
      <c r="D3967" s="2" t="s">
        <v>86</v>
      </c>
      <c r="E3967" s="2" t="s">
        <v>8</v>
      </c>
      <c r="F3967" s="2" t="n">
        <v>2</v>
      </c>
      <c r="G3967" s="2" t="s">
        <v>373</v>
      </c>
    </row>
    <row r="3968" customFormat="false" ht="12.8" hidden="false" customHeight="false" outlineLevel="0" collapsed="false">
      <c r="A3968" s="2" t="s">
        <v>112</v>
      </c>
      <c r="B3968" s="2" t="n">
        <v>8587</v>
      </c>
      <c r="C3968" s="8" t="n">
        <v>44479</v>
      </c>
      <c r="D3968" s="2" t="s">
        <v>124</v>
      </c>
      <c r="E3968" s="2" t="s">
        <v>2</v>
      </c>
      <c r="F3968" s="2" t="n">
        <v>0</v>
      </c>
      <c r="G3968" s="2" t="s">
        <v>3</v>
      </c>
    </row>
    <row r="3969" customFormat="false" ht="12.8" hidden="false" customHeight="false" outlineLevel="0" collapsed="false">
      <c r="A3969" s="2" t="s">
        <v>112</v>
      </c>
      <c r="B3969" s="2" t="n">
        <v>8626</v>
      </c>
      <c r="C3969" s="8" t="n">
        <v>44479</v>
      </c>
      <c r="E3969" s="2" t="s">
        <v>2</v>
      </c>
      <c r="F3969" s="2" t="n">
        <v>0</v>
      </c>
      <c r="G3969" s="2" t="s">
        <v>3</v>
      </c>
    </row>
    <row r="3970" customFormat="false" ht="12.8" hidden="false" customHeight="false" outlineLevel="0" collapsed="false">
      <c r="A3970" s="2" t="s">
        <v>130</v>
      </c>
      <c r="C3970" s="8" t="n">
        <v>44479</v>
      </c>
      <c r="E3970" s="2" t="s">
        <v>8</v>
      </c>
      <c r="F3970" s="2" t="n">
        <v>1</v>
      </c>
      <c r="G3970" s="2" t="s">
        <v>275</v>
      </c>
    </row>
    <row r="3971" customFormat="false" ht="12.8" hidden="false" customHeight="false" outlineLevel="0" collapsed="false">
      <c r="A3971" s="2" t="s">
        <v>130</v>
      </c>
      <c r="B3971" s="2" t="n">
        <v>8714</v>
      </c>
      <c r="C3971" s="8" t="n">
        <v>44479</v>
      </c>
      <c r="D3971" s="2" t="s">
        <v>291</v>
      </c>
      <c r="E3971" s="2" t="s">
        <v>8</v>
      </c>
      <c r="F3971" s="2" t="n">
        <v>2</v>
      </c>
      <c r="G3971" s="2" t="s">
        <v>206</v>
      </c>
    </row>
    <row r="3972" customFormat="false" ht="12.8" hidden="false" customHeight="false" outlineLevel="0" collapsed="false">
      <c r="A3972" s="2" t="s">
        <v>160</v>
      </c>
      <c r="B3972" s="2" t="n">
        <v>8756</v>
      </c>
      <c r="C3972" s="8" t="n">
        <v>44479</v>
      </c>
      <c r="D3972" s="2" t="s">
        <v>25</v>
      </c>
      <c r="E3972" s="2" t="s">
        <v>8</v>
      </c>
      <c r="F3972" s="2" t="n">
        <v>2</v>
      </c>
      <c r="G3972" s="2" t="s">
        <v>211</v>
      </c>
    </row>
    <row r="3973" customFormat="false" ht="12.8" hidden="false" customHeight="false" outlineLevel="0" collapsed="false">
      <c r="A3973" s="2" t="s">
        <v>194</v>
      </c>
      <c r="B3973" s="2" t="n">
        <v>8804</v>
      </c>
      <c r="C3973" s="8" t="n">
        <v>44479</v>
      </c>
      <c r="D3973" s="2" t="s">
        <v>62</v>
      </c>
      <c r="E3973" s="2" t="s">
        <v>8</v>
      </c>
      <c r="F3973" s="2" t="n">
        <v>1</v>
      </c>
      <c r="G3973" s="2" t="s">
        <v>211</v>
      </c>
    </row>
    <row r="3974" customFormat="false" ht="12.8" hidden="false" customHeight="false" outlineLevel="0" collapsed="false">
      <c r="A3974" s="2" t="s">
        <v>130</v>
      </c>
      <c r="B3974" s="2" t="n">
        <v>8820</v>
      </c>
      <c r="C3974" s="8" t="n">
        <v>44479</v>
      </c>
      <c r="D3974" s="2" t="s">
        <v>87</v>
      </c>
      <c r="E3974" s="2" t="s">
        <v>8</v>
      </c>
      <c r="F3974" s="2" t="n">
        <v>2</v>
      </c>
      <c r="G3974" s="2" t="s">
        <v>354</v>
      </c>
    </row>
    <row r="3975" customFormat="false" ht="12.8" hidden="false" customHeight="false" outlineLevel="0" collapsed="false">
      <c r="A3975" s="2" t="s">
        <v>151</v>
      </c>
      <c r="B3975" s="2" t="n">
        <v>9272</v>
      </c>
      <c r="C3975" s="8" t="n">
        <v>44480</v>
      </c>
      <c r="D3975" s="2" t="s">
        <v>65</v>
      </c>
      <c r="E3975" s="2" t="s">
        <v>2</v>
      </c>
      <c r="F3975" s="2" t="n">
        <v>0</v>
      </c>
      <c r="G3975" s="2" t="s">
        <v>3</v>
      </c>
    </row>
    <row r="3976" customFormat="false" ht="12.8" hidden="false" customHeight="false" outlineLevel="0" collapsed="false">
      <c r="A3976" s="2" t="s">
        <v>79</v>
      </c>
      <c r="B3976" s="2" t="n">
        <v>9305</v>
      </c>
      <c r="C3976" s="8" t="n">
        <v>44480</v>
      </c>
      <c r="D3976" s="2" t="s">
        <v>56</v>
      </c>
      <c r="E3976" s="2" t="s">
        <v>8</v>
      </c>
      <c r="F3976" s="2" t="n">
        <v>3</v>
      </c>
      <c r="G3976" s="2" t="s">
        <v>211</v>
      </c>
    </row>
    <row r="3977" customFormat="false" ht="12.8" hidden="false" customHeight="false" outlineLevel="0" collapsed="false">
      <c r="A3977" s="2" t="s">
        <v>194</v>
      </c>
      <c r="B3977" s="2" t="n">
        <v>6923</v>
      </c>
      <c r="C3977" s="8" t="n">
        <v>44480</v>
      </c>
      <c r="D3977" s="2" t="s">
        <v>153</v>
      </c>
      <c r="E3977" s="2" t="s">
        <v>8</v>
      </c>
      <c r="F3977" s="2" t="n">
        <v>2</v>
      </c>
      <c r="G3977" s="2" t="s">
        <v>211</v>
      </c>
    </row>
    <row r="3978" customFormat="false" ht="12.8" hidden="false" customHeight="false" outlineLevel="0" collapsed="false">
      <c r="A3978" s="2" t="s">
        <v>0</v>
      </c>
      <c r="B3978" s="2" t="n">
        <v>9325</v>
      </c>
      <c r="C3978" s="8" t="n">
        <v>44480</v>
      </c>
      <c r="D3978" s="2" t="s">
        <v>50</v>
      </c>
      <c r="E3978" s="2" t="s">
        <v>2</v>
      </c>
      <c r="F3978" s="2" t="n">
        <v>0</v>
      </c>
      <c r="G3978" s="2" t="s">
        <v>3</v>
      </c>
    </row>
    <row r="3979" customFormat="false" ht="12.8" hidden="false" customHeight="false" outlineLevel="0" collapsed="false">
      <c r="A3979" s="2" t="s">
        <v>79</v>
      </c>
      <c r="B3979" s="2" t="n">
        <v>9454</v>
      </c>
      <c r="C3979" s="8" t="n">
        <v>44480</v>
      </c>
      <c r="D3979" s="2" t="s">
        <v>145</v>
      </c>
      <c r="E3979" s="2" t="s">
        <v>8</v>
      </c>
      <c r="F3979" s="2" t="n">
        <v>1</v>
      </c>
      <c r="G3979" s="2" t="s">
        <v>244</v>
      </c>
    </row>
    <row r="3980" customFormat="false" ht="12.8" hidden="false" customHeight="false" outlineLevel="0" collapsed="false">
      <c r="A3980" s="2" t="s">
        <v>0</v>
      </c>
      <c r="B3980" s="2" t="n">
        <v>9579</v>
      </c>
      <c r="C3980" s="8" t="n">
        <v>44480</v>
      </c>
      <c r="D3980" s="2" t="s">
        <v>51</v>
      </c>
      <c r="E3980" s="2" t="s">
        <v>2</v>
      </c>
      <c r="F3980" s="2" t="n">
        <v>0</v>
      </c>
      <c r="G3980" s="2" t="s">
        <v>3</v>
      </c>
    </row>
    <row r="3981" customFormat="false" ht="12.8" hidden="false" customHeight="false" outlineLevel="0" collapsed="false">
      <c r="A3981" s="2" t="s">
        <v>151</v>
      </c>
      <c r="C3981" s="8" t="n">
        <v>44480</v>
      </c>
      <c r="D3981" s="2" t="s">
        <v>293</v>
      </c>
      <c r="E3981" s="2" t="s">
        <v>8</v>
      </c>
      <c r="F3981" s="2" t="n">
        <v>1</v>
      </c>
      <c r="G3981" s="2" t="s">
        <v>211</v>
      </c>
    </row>
    <row r="3982" customFormat="false" ht="12.8" hidden="false" customHeight="false" outlineLevel="0" collapsed="false">
      <c r="A3982" s="2" t="s">
        <v>182</v>
      </c>
      <c r="C3982" s="8" t="n">
        <v>44480</v>
      </c>
      <c r="D3982" s="2" t="s">
        <v>56</v>
      </c>
      <c r="E3982" s="2" t="s">
        <v>8</v>
      </c>
      <c r="F3982" s="2" t="n">
        <v>1</v>
      </c>
      <c r="G3982" s="2" t="s">
        <v>211</v>
      </c>
    </row>
    <row r="3983" customFormat="false" ht="12.8" hidden="false" customHeight="false" outlineLevel="0" collapsed="false">
      <c r="A3983" s="2" t="s">
        <v>79</v>
      </c>
      <c r="B3983" s="2" t="n">
        <v>9735</v>
      </c>
      <c r="C3983" s="8" t="n">
        <v>44480</v>
      </c>
      <c r="D3983" s="2" t="s">
        <v>330</v>
      </c>
      <c r="E3983" s="2" t="s">
        <v>8</v>
      </c>
      <c r="F3983" s="2" t="n">
        <v>2</v>
      </c>
      <c r="G3983" s="2" t="s">
        <v>206</v>
      </c>
    </row>
    <row r="3984" customFormat="false" ht="12.8" hidden="false" customHeight="false" outlineLevel="0" collapsed="false">
      <c r="A3984" s="2" t="s">
        <v>79</v>
      </c>
      <c r="B3984" s="2" t="n">
        <v>9786</v>
      </c>
      <c r="C3984" s="8" t="n">
        <v>44480</v>
      </c>
      <c r="D3984" s="2" t="s">
        <v>25</v>
      </c>
      <c r="E3984" s="2" t="s">
        <v>8</v>
      </c>
      <c r="F3984" s="2" t="n">
        <v>1</v>
      </c>
      <c r="G3984" s="2" t="s">
        <v>245</v>
      </c>
    </row>
    <row r="3985" customFormat="false" ht="12.8" hidden="false" customHeight="false" outlineLevel="0" collapsed="false">
      <c r="A3985" s="2" t="s">
        <v>130</v>
      </c>
      <c r="B3985" s="2" t="n">
        <v>9769</v>
      </c>
      <c r="C3985" s="8" t="n">
        <v>44481</v>
      </c>
      <c r="D3985" s="2" t="s">
        <v>24</v>
      </c>
      <c r="E3985" s="2" t="s">
        <v>8</v>
      </c>
      <c r="F3985" s="2" t="n">
        <v>1</v>
      </c>
      <c r="G3985" s="2" t="s">
        <v>206</v>
      </c>
    </row>
    <row r="3986" customFormat="false" ht="12.8" hidden="false" customHeight="false" outlineLevel="0" collapsed="false">
      <c r="A3986" s="2" t="s">
        <v>110</v>
      </c>
      <c r="B3986" s="2" t="n">
        <v>319717</v>
      </c>
      <c r="C3986" s="8" t="n">
        <v>44481</v>
      </c>
      <c r="D3986" s="2" t="s">
        <v>55</v>
      </c>
      <c r="E3986" s="2" t="s">
        <v>2</v>
      </c>
      <c r="F3986" s="2" t="n">
        <v>0</v>
      </c>
      <c r="G3986" s="2" t="s">
        <v>3</v>
      </c>
    </row>
    <row r="3987" customFormat="false" ht="12.8" hidden="false" customHeight="false" outlineLevel="0" collapsed="false">
      <c r="A3987" s="2" t="s">
        <v>130</v>
      </c>
      <c r="B3987" s="2" t="n">
        <v>10178</v>
      </c>
      <c r="C3987" s="8" t="n">
        <v>44481</v>
      </c>
      <c r="D3987" s="2" t="s">
        <v>62</v>
      </c>
      <c r="E3987" s="2" t="s">
        <v>8</v>
      </c>
      <c r="F3987" s="2" t="n">
        <v>1</v>
      </c>
      <c r="G3987" s="2" t="s">
        <v>276</v>
      </c>
    </row>
    <row r="3988" customFormat="false" ht="12.8" hidden="false" customHeight="false" outlineLevel="0" collapsed="false">
      <c r="A3988" s="2" t="s">
        <v>130</v>
      </c>
      <c r="B3988" s="2" t="n">
        <v>9236</v>
      </c>
      <c r="C3988" s="8" t="n">
        <v>44481</v>
      </c>
      <c r="D3988" s="2" t="s">
        <v>57</v>
      </c>
      <c r="E3988" s="2" t="s">
        <v>2</v>
      </c>
      <c r="F3988" s="2" t="n">
        <v>0</v>
      </c>
      <c r="G3988" s="2" t="s">
        <v>3</v>
      </c>
    </row>
    <row r="3989" customFormat="false" ht="12.8" hidden="false" customHeight="false" outlineLevel="0" collapsed="false">
      <c r="A3989" s="2" t="s">
        <v>79</v>
      </c>
      <c r="B3989" s="2" t="n">
        <v>9830</v>
      </c>
      <c r="C3989" s="8" t="n">
        <v>44481</v>
      </c>
      <c r="D3989" s="2" t="s">
        <v>62</v>
      </c>
      <c r="E3989" s="2" t="s">
        <v>8</v>
      </c>
      <c r="F3989" s="2" t="n">
        <v>1</v>
      </c>
      <c r="G3989" s="2" t="s">
        <v>246</v>
      </c>
    </row>
    <row r="3990" customFormat="false" ht="12.8" hidden="false" customHeight="false" outlineLevel="0" collapsed="false">
      <c r="A3990" s="2" t="s">
        <v>194</v>
      </c>
      <c r="C3990" s="8" t="n">
        <v>44482</v>
      </c>
      <c r="D3990" s="2" t="s">
        <v>202</v>
      </c>
      <c r="E3990" s="2" t="s">
        <v>8</v>
      </c>
      <c r="F3990" s="2" t="n">
        <v>0</v>
      </c>
      <c r="G3990" s="2" t="s">
        <v>3</v>
      </c>
    </row>
    <row r="3991" customFormat="false" ht="12.8" hidden="false" customHeight="false" outlineLevel="0" collapsed="false">
      <c r="A3991" s="2" t="s">
        <v>0</v>
      </c>
      <c r="B3991" s="2" t="n">
        <v>11041</v>
      </c>
      <c r="C3991" s="8" t="n">
        <v>44482</v>
      </c>
      <c r="D3991" s="2" t="s">
        <v>49</v>
      </c>
      <c r="E3991" s="2" t="s">
        <v>2</v>
      </c>
      <c r="F3991" s="2" t="n">
        <v>0</v>
      </c>
      <c r="G3991" s="2" t="s">
        <v>3</v>
      </c>
    </row>
    <row r="3992" customFormat="false" ht="12.8" hidden="false" customHeight="false" outlineLevel="0" collapsed="false">
      <c r="A3992" s="2" t="s">
        <v>151</v>
      </c>
      <c r="B3992" s="2" t="n">
        <v>10890</v>
      </c>
      <c r="C3992" s="8" t="n">
        <v>44482</v>
      </c>
      <c r="D3992" s="2" t="s">
        <v>173</v>
      </c>
      <c r="E3992" s="2" t="s">
        <v>8</v>
      </c>
      <c r="F3992" s="2" t="n">
        <v>1</v>
      </c>
      <c r="G3992" s="2" t="s">
        <v>242</v>
      </c>
    </row>
    <row r="3993" customFormat="false" ht="12.8" hidden="false" customHeight="false" outlineLevel="0" collapsed="false">
      <c r="A3993" s="2" t="s">
        <v>0</v>
      </c>
      <c r="B3993" s="2" t="n">
        <v>9331</v>
      </c>
      <c r="C3993" s="8" t="n">
        <v>44482</v>
      </c>
      <c r="D3993" s="2" t="s">
        <v>336</v>
      </c>
      <c r="E3993" s="2" t="s">
        <v>8</v>
      </c>
      <c r="F3993" s="2" t="n">
        <v>2</v>
      </c>
      <c r="G3993" s="2" t="s">
        <v>337</v>
      </c>
    </row>
    <row r="3994" customFormat="false" ht="12.8" hidden="false" customHeight="false" outlineLevel="0" collapsed="false">
      <c r="A3994" s="2" t="s">
        <v>194</v>
      </c>
      <c r="B3994" s="2" t="n">
        <v>11014</v>
      </c>
      <c r="C3994" s="8" t="n">
        <v>44482</v>
      </c>
      <c r="E3994" s="2" t="s">
        <v>8</v>
      </c>
      <c r="F3994" s="2" t="n">
        <v>2</v>
      </c>
      <c r="G3994" s="2" t="s">
        <v>211</v>
      </c>
    </row>
    <row r="3995" customFormat="false" ht="12.8" hidden="false" customHeight="false" outlineLevel="0" collapsed="false">
      <c r="A3995" s="2" t="s">
        <v>194</v>
      </c>
      <c r="B3995" s="2" t="n">
        <v>11146</v>
      </c>
      <c r="C3995" s="8" t="n">
        <v>44482</v>
      </c>
      <c r="D3995" s="2" t="s">
        <v>25</v>
      </c>
      <c r="E3995" s="2" t="s">
        <v>8</v>
      </c>
      <c r="F3995" s="2" t="n">
        <v>2</v>
      </c>
      <c r="G3995" s="2" t="s">
        <v>258</v>
      </c>
    </row>
    <row r="3996" customFormat="false" ht="12.8" hidden="false" customHeight="false" outlineLevel="0" collapsed="false">
      <c r="A3996" s="2" t="s">
        <v>0</v>
      </c>
      <c r="B3996" s="2" t="n">
        <v>13011</v>
      </c>
      <c r="C3996" s="8" t="n">
        <v>44482</v>
      </c>
      <c r="D3996" s="2" t="s">
        <v>45</v>
      </c>
      <c r="E3996" s="2" t="s">
        <v>2</v>
      </c>
      <c r="F3996" s="2" t="n">
        <v>0</v>
      </c>
      <c r="G3996" s="2" t="s">
        <v>3</v>
      </c>
    </row>
    <row r="3997" customFormat="false" ht="12.8" hidden="false" customHeight="false" outlineLevel="0" collapsed="false">
      <c r="A3997" s="2" t="s">
        <v>0</v>
      </c>
      <c r="B3997" s="2" t="n">
        <v>11261</v>
      </c>
      <c r="C3997" s="8" t="n">
        <v>44482</v>
      </c>
      <c r="D3997" s="2" t="s">
        <v>52</v>
      </c>
      <c r="E3997" s="2" t="s">
        <v>2</v>
      </c>
      <c r="F3997" s="2" t="n">
        <v>0</v>
      </c>
      <c r="G3997" s="2" t="s">
        <v>3</v>
      </c>
    </row>
    <row r="3998" customFormat="false" ht="12.8" hidden="false" customHeight="false" outlineLevel="0" collapsed="false">
      <c r="A3998" s="2" t="s">
        <v>0</v>
      </c>
      <c r="B3998" s="2" t="n">
        <v>11424</v>
      </c>
      <c r="C3998" s="8" t="n">
        <v>44483</v>
      </c>
      <c r="D3998" s="2" t="s">
        <v>56</v>
      </c>
      <c r="E3998" s="2" t="s">
        <v>8</v>
      </c>
      <c r="F3998" s="2" t="s">
        <v>83</v>
      </c>
      <c r="G3998" s="2" t="s">
        <v>83</v>
      </c>
    </row>
    <row r="3999" customFormat="false" ht="12.8" hidden="false" customHeight="false" outlineLevel="0" collapsed="false">
      <c r="A3999" s="2" t="s">
        <v>182</v>
      </c>
      <c r="B3999" s="2" t="n">
        <v>11884</v>
      </c>
      <c r="C3999" s="8" t="n">
        <v>44483</v>
      </c>
      <c r="D3999" s="2" t="s">
        <v>19</v>
      </c>
      <c r="E3999" s="2" t="s">
        <v>2</v>
      </c>
      <c r="F3999" s="2" t="n">
        <v>0</v>
      </c>
      <c r="G3999" s="2" t="s">
        <v>3</v>
      </c>
    </row>
    <row r="4000" customFormat="false" ht="12.8" hidden="false" customHeight="false" outlineLevel="0" collapsed="false">
      <c r="A4000" s="2" t="s">
        <v>182</v>
      </c>
      <c r="B4000" s="2" t="n">
        <v>11890</v>
      </c>
      <c r="C4000" s="8" t="n">
        <v>44483</v>
      </c>
      <c r="E4000" s="2" t="s">
        <v>2</v>
      </c>
      <c r="F4000" s="2" t="n">
        <v>0</v>
      </c>
      <c r="G4000" s="2" t="s">
        <v>3</v>
      </c>
    </row>
    <row r="4001" customFormat="false" ht="12.8" hidden="false" customHeight="false" outlineLevel="0" collapsed="false">
      <c r="A4001" s="2" t="s">
        <v>112</v>
      </c>
      <c r="B4001" s="2" t="n">
        <v>12131</v>
      </c>
      <c r="C4001" s="8" t="n">
        <v>44483</v>
      </c>
      <c r="D4001" s="2" t="s">
        <v>43</v>
      </c>
      <c r="E4001" s="2" t="s">
        <v>2</v>
      </c>
      <c r="F4001" s="2" t="n">
        <v>0</v>
      </c>
      <c r="G4001" s="2" t="s">
        <v>3</v>
      </c>
    </row>
    <row r="4002" customFormat="false" ht="12.8" hidden="false" customHeight="false" outlineLevel="0" collapsed="false">
      <c r="A4002" s="2" t="s">
        <v>182</v>
      </c>
      <c r="B4002" s="2" t="n">
        <v>12145</v>
      </c>
      <c r="C4002" s="8" t="n">
        <v>44483</v>
      </c>
      <c r="E4002" s="2" t="s">
        <v>2</v>
      </c>
      <c r="F4002" s="2" t="n">
        <v>0</v>
      </c>
      <c r="G4002" s="2" t="s">
        <v>3</v>
      </c>
    </row>
    <row r="4003" customFormat="false" ht="12.8" hidden="false" customHeight="false" outlineLevel="0" collapsed="false">
      <c r="A4003" s="2" t="s">
        <v>151</v>
      </c>
      <c r="B4003" s="2" t="n">
        <v>12144</v>
      </c>
      <c r="C4003" s="8" t="n">
        <v>44484</v>
      </c>
      <c r="D4003" s="2" t="s">
        <v>306</v>
      </c>
      <c r="E4003" s="2" t="s">
        <v>8</v>
      </c>
      <c r="F4003" s="2" t="n">
        <v>2</v>
      </c>
      <c r="G4003" s="2" t="s">
        <v>211</v>
      </c>
    </row>
    <row r="4004" customFormat="false" ht="12.8" hidden="false" customHeight="false" outlineLevel="0" collapsed="false">
      <c r="A4004" s="2" t="s">
        <v>79</v>
      </c>
      <c r="B4004" s="2" t="n">
        <v>12941</v>
      </c>
      <c r="C4004" s="8" t="n">
        <v>44484</v>
      </c>
      <c r="D4004" s="2" t="s">
        <v>99</v>
      </c>
      <c r="E4004" s="2" t="s">
        <v>8</v>
      </c>
      <c r="F4004" s="2" t="n">
        <v>0</v>
      </c>
      <c r="G4004" s="2" t="s">
        <v>3</v>
      </c>
    </row>
    <row r="4005" customFormat="false" ht="12.8" hidden="false" customHeight="false" outlineLevel="0" collapsed="false">
      <c r="A4005" s="2" t="s">
        <v>130</v>
      </c>
      <c r="B4005" s="2" t="n">
        <v>12923</v>
      </c>
      <c r="C4005" s="8" t="n">
        <v>44484</v>
      </c>
      <c r="D4005" s="2" t="s">
        <v>153</v>
      </c>
      <c r="E4005" s="2" t="s">
        <v>8</v>
      </c>
      <c r="F4005" s="2" t="n">
        <v>2</v>
      </c>
      <c r="G4005" s="2" t="s">
        <v>211</v>
      </c>
    </row>
    <row r="4006" customFormat="false" ht="12.8" hidden="false" customHeight="false" outlineLevel="0" collapsed="false">
      <c r="A4006" s="2" t="s">
        <v>0</v>
      </c>
      <c r="B4006" s="2" t="n">
        <v>13092</v>
      </c>
      <c r="C4006" s="8" t="n">
        <v>44484</v>
      </c>
      <c r="D4006" s="2" t="s">
        <v>56</v>
      </c>
      <c r="E4006" s="2" t="s">
        <v>8</v>
      </c>
      <c r="F4006" s="2" t="n">
        <v>2</v>
      </c>
      <c r="G4006" s="2" t="s">
        <v>211</v>
      </c>
    </row>
    <row r="4007" customFormat="false" ht="12.8" hidden="false" customHeight="false" outlineLevel="0" collapsed="false">
      <c r="A4007" s="2" t="s">
        <v>151</v>
      </c>
      <c r="B4007" s="2" t="n">
        <v>151021</v>
      </c>
      <c r="C4007" s="8" t="n">
        <v>44484</v>
      </c>
      <c r="D4007" s="2" t="s">
        <v>26</v>
      </c>
      <c r="E4007" s="2" t="s">
        <v>8</v>
      </c>
      <c r="F4007" s="2" t="n">
        <v>0</v>
      </c>
      <c r="G4007" s="2" t="s">
        <v>3</v>
      </c>
    </row>
    <row r="4008" customFormat="false" ht="12.8" hidden="false" customHeight="false" outlineLevel="0" collapsed="false">
      <c r="A4008" s="2" t="s">
        <v>194</v>
      </c>
      <c r="B4008" s="2" t="n">
        <v>13534</v>
      </c>
      <c r="C4008" s="8" t="n">
        <v>44485</v>
      </c>
      <c r="D4008" s="2" t="s">
        <v>394</v>
      </c>
      <c r="E4008" s="2" t="s">
        <v>2</v>
      </c>
      <c r="F4008" s="2" t="n">
        <v>4</v>
      </c>
      <c r="G4008" s="2" t="s">
        <v>380</v>
      </c>
    </row>
    <row r="4009" customFormat="false" ht="12.8" hidden="false" customHeight="false" outlineLevel="0" collapsed="false">
      <c r="A4009" s="2" t="s">
        <v>130</v>
      </c>
      <c r="B4009" s="2" t="n">
        <v>13808</v>
      </c>
      <c r="C4009" s="8" t="n">
        <v>44485</v>
      </c>
      <c r="D4009" s="2" t="s">
        <v>277</v>
      </c>
      <c r="E4009" s="2" t="s">
        <v>8</v>
      </c>
      <c r="F4009" s="2" t="n">
        <v>1</v>
      </c>
      <c r="G4009" s="2" t="s">
        <v>211</v>
      </c>
    </row>
    <row r="4010" customFormat="false" ht="12.8" hidden="false" customHeight="false" outlineLevel="0" collapsed="false">
      <c r="A4010" s="2" t="s">
        <v>194</v>
      </c>
      <c r="B4010" s="2" t="n">
        <v>13828</v>
      </c>
      <c r="C4010" s="8" t="n">
        <v>44485</v>
      </c>
      <c r="D4010" s="2" t="s">
        <v>65</v>
      </c>
      <c r="E4010" s="2" t="s">
        <v>2</v>
      </c>
      <c r="F4010" s="2" t="n">
        <v>0</v>
      </c>
      <c r="G4010" s="2" t="s">
        <v>3</v>
      </c>
    </row>
    <row r="4011" customFormat="false" ht="12.8" hidden="false" customHeight="false" outlineLevel="0" collapsed="false">
      <c r="A4011" s="2" t="s">
        <v>0</v>
      </c>
      <c r="B4011" s="2" t="n">
        <v>13942</v>
      </c>
      <c r="C4011" s="8" t="n">
        <v>44485</v>
      </c>
      <c r="D4011" s="2" t="s">
        <v>42</v>
      </c>
      <c r="E4011" s="2" t="s">
        <v>2</v>
      </c>
      <c r="F4011" s="2" t="n">
        <v>0</v>
      </c>
      <c r="G4011" s="2" t="s">
        <v>3</v>
      </c>
    </row>
    <row r="4012" customFormat="false" ht="12.8" hidden="false" customHeight="false" outlineLevel="0" collapsed="false">
      <c r="A4012" s="2" t="s">
        <v>194</v>
      </c>
      <c r="B4012" s="2" t="n">
        <v>14078</v>
      </c>
      <c r="C4012" s="8" t="n">
        <v>44485</v>
      </c>
      <c r="D4012" s="2" t="s">
        <v>203</v>
      </c>
      <c r="E4012" s="2" t="s">
        <v>8</v>
      </c>
      <c r="F4012" s="2" t="n">
        <v>0</v>
      </c>
      <c r="G4012" s="2" t="s">
        <v>3</v>
      </c>
    </row>
    <row r="4013" customFormat="false" ht="12.8" hidden="false" customHeight="false" outlineLevel="0" collapsed="false">
      <c r="A4013" s="2" t="s">
        <v>130</v>
      </c>
      <c r="B4013" s="2" t="n">
        <v>14534</v>
      </c>
      <c r="C4013" s="8" t="n">
        <v>44486</v>
      </c>
      <c r="D4013" s="2" t="s">
        <v>278</v>
      </c>
      <c r="E4013" s="2" t="s">
        <v>8</v>
      </c>
      <c r="F4013" s="2" t="n">
        <v>1</v>
      </c>
      <c r="G4013" s="2" t="s">
        <v>211</v>
      </c>
    </row>
    <row r="4014" customFormat="false" ht="12.8" hidden="false" customHeight="false" outlineLevel="0" collapsed="false">
      <c r="A4014" s="2" t="s">
        <v>79</v>
      </c>
      <c r="B4014" s="2" t="n">
        <v>14609</v>
      </c>
      <c r="C4014" s="8" t="n">
        <v>44486</v>
      </c>
      <c r="D4014" s="2" t="s">
        <v>100</v>
      </c>
      <c r="E4014" s="2" t="s">
        <v>8</v>
      </c>
      <c r="F4014" s="2" t="n">
        <v>0</v>
      </c>
      <c r="G4014" s="2" t="s">
        <v>3</v>
      </c>
    </row>
    <row r="4015" customFormat="false" ht="12.8" hidden="false" customHeight="false" outlineLevel="0" collapsed="false">
      <c r="A4015" s="2" t="s">
        <v>130</v>
      </c>
      <c r="B4015" s="2" t="n">
        <v>14626</v>
      </c>
      <c r="C4015" s="8" t="n">
        <v>44486</v>
      </c>
      <c r="D4015" s="2" t="s">
        <v>306</v>
      </c>
      <c r="E4015" s="2" t="s">
        <v>8</v>
      </c>
      <c r="F4015" s="2" t="n">
        <v>2</v>
      </c>
      <c r="G4015" s="2" t="s">
        <v>258</v>
      </c>
    </row>
    <row r="4016" customFormat="false" ht="12.8" hidden="false" customHeight="false" outlineLevel="0" collapsed="false">
      <c r="A4016" s="2" t="s">
        <v>182</v>
      </c>
      <c r="B4016" s="2" t="n">
        <v>14767</v>
      </c>
      <c r="C4016" s="8" t="n">
        <v>44486</v>
      </c>
      <c r="D4016" s="2" t="s">
        <v>65</v>
      </c>
      <c r="E4016" s="2" t="s">
        <v>2</v>
      </c>
      <c r="F4016" s="2" t="n">
        <v>0</v>
      </c>
      <c r="G4016" s="2" t="s">
        <v>3</v>
      </c>
    </row>
    <row r="4017" customFormat="false" ht="12.8" hidden="false" customHeight="false" outlineLevel="0" collapsed="false">
      <c r="A4017" s="2" t="s">
        <v>130</v>
      </c>
      <c r="B4017" s="2" t="n">
        <v>14707</v>
      </c>
      <c r="C4017" s="8" t="n">
        <v>44486</v>
      </c>
      <c r="D4017" s="2" t="s">
        <v>143</v>
      </c>
      <c r="E4017" s="2" t="s">
        <v>2</v>
      </c>
      <c r="F4017" s="2" t="n">
        <v>0</v>
      </c>
      <c r="G4017" s="2" t="s">
        <v>3</v>
      </c>
    </row>
    <row r="4018" customFormat="false" ht="12.8" hidden="false" customHeight="false" outlineLevel="0" collapsed="false">
      <c r="A4018" s="2" t="s">
        <v>194</v>
      </c>
      <c r="B4018" s="2" t="n">
        <v>14879</v>
      </c>
      <c r="C4018" s="8" t="n">
        <v>44486</v>
      </c>
      <c r="D4018" s="2" t="s">
        <v>105</v>
      </c>
      <c r="E4018" s="2" t="s">
        <v>8</v>
      </c>
      <c r="F4018" s="2" t="n">
        <v>0</v>
      </c>
      <c r="G4018" s="2" t="s">
        <v>3</v>
      </c>
    </row>
    <row r="4019" customFormat="false" ht="12.8" hidden="false" customHeight="false" outlineLevel="0" collapsed="false">
      <c r="A4019" s="2" t="s">
        <v>130</v>
      </c>
      <c r="B4019" s="2" t="n">
        <v>14831</v>
      </c>
      <c r="C4019" s="8" t="n">
        <v>44486</v>
      </c>
      <c r="D4019" s="2" t="s">
        <v>144</v>
      </c>
      <c r="E4019" s="2" t="s">
        <v>2</v>
      </c>
      <c r="F4019" s="2" t="n">
        <v>0</v>
      </c>
      <c r="G4019" s="2" t="s">
        <v>3</v>
      </c>
    </row>
    <row r="4020" customFormat="false" ht="12.8" hidden="false" customHeight="false" outlineLevel="0" collapsed="false">
      <c r="A4020" s="2" t="s">
        <v>194</v>
      </c>
      <c r="B4020" s="2" t="n">
        <v>14800</v>
      </c>
      <c r="C4020" s="8" t="n">
        <v>44486</v>
      </c>
      <c r="D4020" s="2" t="s">
        <v>87</v>
      </c>
      <c r="E4020" s="2" t="s">
        <v>8</v>
      </c>
      <c r="F4020" s="2" t="n">
        <v>2</v>
      </c>
      <c r="G4020" s="2" t="s">
        <v>337</v>
      </c>
    </row>
    <row r="4021" customFormat="false" ht="12.8" hidden="false" customHeight="false" outlineLevel="0" collapsed="false">
      <c r="A4021" s="2" t="s">
        <v>130</v>
      </c>
      <c r="B4021" s="2" t="n">
        <v>14979</v>
      </c>
      <c r="C4021" s="8" t="n">
        <v>44486</v>
      </c>
      <c r="D4021" s="2" t="s">
        <v>352</v>
      </c>
      <c r="E4021" s="2" t="s">
        <v>8</v>
      </c>
      <c r="F4021" s="2" t="n">
        <v>2</v>
      </c>
      <c r="G4021" s="2" t="s">
        <v>258</v>
      </c>
    </row>
    <row r="4022" customFormat="false" ht="12.8" hidden="false" customHeight="false" outlineLevel="0" collapsed="false">
      <c r="A4022" s="2" t="s">
        <v>79</v>
      </c>
      <c r="B4022" s="2" t="n">
        <v>14797</v>
      </c>
      <c r="C4022" s="8" t="n">
        <v>44486</v>
      </c>
      <c r="D4022" s="2" t="s">
        <v>60</v>
      </c>
      <c r="E4022" s="2" t="s">
        <v>8</v>
      </c>
      <c r="F4022" s="2" t="n">
        <v>0</v>
      </c>
      <c r="G4022" s="2" t="s">
        <v>3</v>
      </c>
    </row>
    <row r="4023" customFormat="false" ht="12.8" hidden="false" customHeight="false" outlineLevel="0" collapsed="false">
      <c r="A4023" s="2" t="s">
        <v>130</v>
      </c>
      <c r="B4023" s="2" t="n">
        <v>15014</v>
      </c>
      <c r="C4023" s="8" t="n">
        <v>44487</v>
      </c>
      <c r="D4023" s="2" t="s">
        <v>105</v>
      </c>
      <c r="E4023" s="2" t="s">
        <v>8</v>
      </c>
      <c r="F4023" s="2" t="n">
        <v>0</v>
      </c>
      <c r="G4023" s="2" t="s">
        <v>3</v>
      </c>
    </row>
    <row r="4024" customFormat="false" ht="12.8" hidden="false" customHeight="false" outlineLevel="0" collapsed="false">
      <c r="A4024" s="2" t="s">
        <v>151</v>
      </c>
      <c r="B4024" s="2" t="n">
        <v>15241</v>
      </c>
      <c r="C4024" s="8" t="n">
        <v>44487</v>
      </c>
      <c r="D4024" s="2" t="s">
        <v>294</v>
      </c>
      <c r="E4024" s="2" t="s">
        <v>8</v>
      </c>
      <c r="F4024" s="2" t="n">
        <v>1</v>
      </c>
      <c r="G4024" s="2" t="s">
        <v>242</v>
      </c>
    </row>
    <row r="4025" customFormat="false" ht="12.8" hidden="false" customHeight="false" outlineLevel="0" collapsed="false">
      <c r="A4025" s="2" t="s">
        <v>79</v>
      </c>
      <c r="B4025" s="2" t="n">
        <v>15238</v>
      </c>
      <c r="C4025" s="8" t="n">
        <v>44487</v>
      </c>
      <c r="D4025" s="2" t="s">
        <v>247</v>
      </c>
      <c r="E4025" s="2" t="s">
        <v>8</v>
      </c>
      <c r="F4025" s="2" t="n">
        <v>1</v>
      </c>
      <c r="G4025" s="2" t="s">
        <v>211</v>
      </c>
    </row>
    <row r="4026" customFormat="false" ht="12.8" hidden="false" customHeight="false" outlineLevel="0" collapsed="false">
      <c r="A4026" s="2" t="s">
        <v>151</v>
      </c>
      <c r="B4026" s="2" t="n">
        <v>15281</v>
      </c>
      <c r="C4026" s="8" t="n">
        <v>44487</v>
      </c>
      <c r="D4026" s="2" t="s">
        <v>156</v>
      </c>
      <c r="E4026" s="2" t="s">
        <v>8</v>
      </c>
      <c r="F4026" s="2" t="n">
        <v>0</v>
      </c>
      <c r="G4026" s="2" t="s">
        <v>3</v>
      </c>
    </row>
    <row r="4027" customFormat="false" ht="12.8" hidden="false" customHeight="false" outlineLevel="0" collapsed="false">
      <c r="A4027" s="2" t="s">
        <v>112</v>
      </c>
      <c r="C4027" s="8" t="n">
        <v>44487</v>
      </c>
      <c r="D4027" s="2" t="s">
        <v>109</v>
      </c>
      <c r="E4027" s="2" t="s">
        <v>2</v>
      </c>
      <c r="F4027" s="2" t="n">
        <v>0</v>
      </c>
      <c r="G4027" s="2" t="s">
        <v>3</v>
      </c>
    </row>
    <row r="4028" customFormat="false" ht="12.8" hidden="false" customHeight="false" outlineLevel="0" collapsed="false">
      <c r="A4028" s="2" t="s">
        <v>130</v>
      </c>
      <c r="B4028" s="2" t="n">
        <v>12923</v>
      </c>
      <c r="C4028" s="8" t="n">
        <v>44487</v>
      </c>
      <c r="D4028" s="2" t="s">
        <v>355</v>
      </c>
      <c r="E4028" s="2" t="s">
        <v>8</v>
      </c>
      <c r="F4028" s="2" t="n">
        <v>2</v>
      </c>
      <c r="G4028" s="2" t="s">
        <v>211</v>
      </c>
    </row>
    <row r="4029" customFormat="false" ht="12.8" hidden="false" customHeight="false" outlineLevel="0" collapsed="false">
      <c r="A4029" s="2" t="s">
        <v>160</v>
      </c>
      <c r="B4029" s="2" t="n">
        <v>15458</v>
      </c>
      <c r="C4029" s="8" t="n">
        <v>44487</v>
      </c>
      <c r="D4029" s="2" t="s">
        <v>176</v>
      </c>
      <c r="E4029" s="2" t="s">
        <v>2</v>
      </c>
      <c r="F4029" s="2" t="n">
        <v>0</v>
      </c>
      <c r="G4029" s="2" t="s">
        <v>3</v>
      </c>
    </row>
    <row r="4030" customFormat="false" ht="12.8" hidden="false" customHeight="false" outlineLevel="0" collapsed="false">
      <c r="A4030" s="2" t="s">
        <v>130</v>
      </c>
      <c r="B4030" s="2" t="n">
        <v>15472</v>
      </c>
      <c r="C4030" s="8" t="n">
        <v>44487</v>
      </c>
      <c r="E4030" s="2" t="s">
        <v>2</v>
      </c>
      <c r="F4030" s="2" t="n">
        <v>0</v>
      </c>
      <c r="G4030" s="2" t="s">
        <v>3</v>
      </c>
    </row>
    <row r="4031" customFormat="false" ht="12.8" hidden="false" customHeight="false" outlineLevel="0" collapsed="false">
      <c r="A4031" s="2" t="s">
        <v>194</v>
      </c>
      <c r="B4031" s="2" t="n">
        <v>15554</v>
      </c>
      <c r="C4031" s="8" t="n">
        <v>44487</v>
      </c>
      <c r="E4031" s="2" t="s">
        <v>8</v>
      </c>
      <c r="F4031" s="2" t="n">
        <v>0</v>
      </c>
      <c r="G4031" s="2" t="s">
        <v>3</v>
      </c>
    </row>
    <row r="4032" customFormat="false" ht="12.8" hidden="false" customHeight="false" outlineLevel="0" collapsed="false">
      <c r="A4032" s="2" t="s">
        <v>0</v>
      </c>
      <c r="B4032" s="2" t="n">
        <v>15568</v>
      </c>
      <c r="C4032" s="8" t="n">
        <v>44487</v>
      </c>
      <c r="D4032" s="2" t="s">
        <v>53</v>
      </c>
      <c r="E4032" s="2" t="s">
        <v>2</v>
      </c>
      <c r="F4032" s="2" t="n">
        <v>0</v>
      </c>
      <c r="G4032" s="2" t="s">
        <v>3</v>
      </c>
    </row>
    <row r="4033" customFormat="false" ht="12.8" hidden="false" customHeight="false" outlineLevel="0" collapsed="false">
      <c r="A4033" s="2" t="s">
        <v>194</v>
      </c>
      <c r="B4033" s="2" t="n">
        <v>15586</v>
      </c>
      <c r="C4033" s="8" t="n">
        <v>44487</v>
      </c>
      <c r="D4033" s="2" t="s">
        <v>204</v>
      </c>
      <c r="E4033" s="2" t="s">
        <v>8</v>
      </c>
      <c r="F4033" s="2" t="n">
        <v>0</v>
      </c>
      <c r="G4033" s="2" t="s">
        <v>3</v>
      </c>
    </row>
    <row r="4034" customFormat="false" ht="12.8" hidden="false" customHeight="false" outlineLevel="0" collapsed="false">
      <c r="A4034" s="2" t="s">
        <v>151</v>
      </c>
      <c r="B4034" s="2" t="n">
        <v>15595</v>
      </c>
      <c r="C4034" s="8" t="n">
        <v>44487</v>
      </c>
      <c r="D4034" s="2" t="s">
        <v>295</v>
      </c>
      <c r="E4034" s="2" t="s">
        <v>8</v>
      </c>
      <c r="F4034" s="2" t="n">
        <v>1</v>
      </c>
      <c r="G4034" s="2" t="s">
        <v>211</v>
      </c>
    </row>
    <row r="4035" customFormat="false" ht="12.8" hidden="false" customHeight="false" outlineLevel="0" collapsed="false">
      <c r="A4035" s="2" t="s">
        <v>0</v>
      </c>
      <c r="B4035" s="2" t="n">
        <v>15628</v>
      </c>
      <c r="C4035" s="8" t="n">
        <v>44487</v>
      </c>
      <c r="D4035" s="2" t="s">
        <v>54</v>
      </c>
      <c r="E4035" s="2" t="s">
        <v>2</v>
      </c>
      <c r="F4035" s="2" t="n">
        <v>0</v>
      </c>
      <c r="G4035" s="2" t="s">
        <v>3</v>
      </c>
    </row>
    <row r="4036" customFormat="false" ht="12.8" hidden="false" customHeight="false" outlineLevel="0" collapsed="false">
      <c r="A4036" s="2" t="s">
        <v>160</v>
      </c>
      <c r="B4036" s="2" t="n">
        <v>15714</v>
      </c>
      <c r="C4036" s="8" t="n">
        <v>44487</v>
      </c>
      <c r="D4036" s="2" t="s">
        <v>177</v>
      </c>
      <c r="E4036" s="2" t="s">
        <v>2</v>
      </c>
      <c r="F4036" s="2" t="n">
        <v>0</v>
      </c>
      <c r="G4036" s="2" t="s">
        <v>3</v>
      </c>
    </row>
    <row r="4037" customFormat="false" ht="12.8" hidden="false" customHeight="false" outlineLevel="0" collapsed="false">
      <c r="A4037" s="2" t="s">
        <v>130</v>
      </c>
      <c r="B4037" s="2" t="n">
        <v>15787</v>
      </c>
      <c r="C4037" s="8" t="n">
        <v>44487</v>
      </c>
      <c r="D4037" s="2" t="s">
        <v>128</v>
      </c>
      <c r="E4037" s="2" t="s">
        <v>8</v>
      </c>
      <c r="F4037" s="2" t="n">
        <v>1</v>
      </c>
      <c r="G4037" s="2" t="s">
        <v>211</v>
      </c>
    </row>
    <row r="4038" customFormat="false" ht="12.8" hidden="false" customHeight="false" outlineLevel="0" collapsed="false">
      <c r="A4038" s="2" t="s">
        <v>79</v>
      </c>
      <c r="B4038" s="2" t="n">
        <v>15820</v>
      </c>
      <c r="C4038" s="8" t="n">
        <v>44487</v>
      </c>
      <c r="D4038" s="2" t="s">
        <v>25</v>
      </c>
      <c r="E4038" s="2" t="s">
        <v>8</v>
      </c>
      <c r="F4038" s="2" t="n">
        <v>2</v>
      </c>
      <c r="G4038" s="2" t="s">
        <v>211</v>
      </c>
    </row>
    <row r="4039" customFormat="false" ht="12.8" hidden="false" customHeight="false" outlineLevel="0" collapsed="false">
      <c r="A4039" s="2" t="s">
        <v>110</v>
      </c>
      <c r="B4039" s="2" t="n">
        <v>321010</v>
      </c>
      <c r="C4039" s="8" t="n">
        <v>44487</v>
      </c>
      <c r="D4039" s="2" t="s">
        <v>67</v>
      </c>
      <c r="E4039" s="2" t="s">
        <v>2</v>
      </c>
      <c r="F4039" s="2" t="n">
        <v>0</v>
      </c>
      <c r="G4039" s="2" t="s">
        <v>3</v>
      </c>
    </row>
    <row r="4040" customFormat="false" ht="12.8" hidden="false" customHeight="false" outlineLevel="0" collapsed="false">
      <c r="A4040" s="2" t="s">
        <v>0</v>
      </c>
      <c r="B4040" s="2" t="n">
        <v>15145</v>
      </c>
      <c r="C4040" s="8" t="n">
        <v>44488</v>
      </c>
      <c r="D4040" s="2" t="s">
        <v>212</v>
      </c>
      <c r="E4040" s="2" t="s">
        <v>8</v>
      </c>
      <c r="F4040" s="2" t="n">
        <v>1</v>
      </c>
      <c r="G4040" s="2" t="s">
        <v>211</v>
      </c>
    </row>
    <row r="4041" customFormat="false" ht="12.8" hidden="false" customHeight="false" outlineLevel="0" collapsed="false">
      <c r="A4041" s="2" t="s">
        <v>160</v>
      </c>
      <c r="B4041" s="2" t="n">
        <v>16349</v>
      </c>
      <c r="C4041" s="8" t="n">
        <v>44488</v>
      </c>
      <c r="D4041" s="2" t="s">
        <v>71</v>
      </c>
      <c r="E4041" s="2" t="s">
        <v>2</v>
      </c>
      <c r="F4041" s="2" t="n">
        <v>0</v>
      </c>
      <c r="G4041" s="2" t="s">
        <v>3</v>
      </c>
    </row>
    <row r="4042" customFormat="false" ht="12.8" hidden="false" customHeight="false" outlineLevel="0" collapsed="false">
      <c r="A4042" s="2" t="s">
        <v>0</v>
      </c>
      <c r="B4042" s="2" t="n">
        <v>16008</v>
      </c>
      <c r="C4042" s="8" t="n">
        <v>44488</v>
      </c>
      <c r="D4042" s="2" t="s">
        <v>25</v>
      </c>
      <c r="E4042" s="2" t="s">
        <v>8</v>
      </c>
      <c r="F4042" s="2" t="n">
        <v>1</v>
      </c>
      <c r="G4042" s="2" t="s">
        <v>211</v>
      </c>
    </row>
    <row r="4043" customFormat="false" ht="12.8" hidden="false" customHeight="false" outlineLevel="0" collapsed="false">
      <c r="A4043" s="2" t="s">
        <v>130</v>
      </c>
      <c r="B4043" s="2" t="n">
        <v>12972</v>
      </c>
      <c r="C4043" s="8" t="n">
        <v>44488</v>
      </c>
      <c r="D4043" s="2" t="s">
        <v>345</v>
      </c>
      <c r="E4043" s="2" t="s">
        <v>8</v>
      </c>
      <c r="F4043" s="2" t="n">
        <v>2</v>
      </c>
      <c r="G4043" s="2" t="s">
        <v>337</v>
      </c>
    </row>
    <row r="4044" customFormat="false" ht="12.8" hidden="false" customHeight="false" outlineLevel="0" collapsed="false">
      <c r="A4044" s="2" t="s">
        <v>130</v>
      </c>
      <c r="B4044" s="2" t="n">
        <v>16590</v>
      </c>
      <c r="C4044" s="8" t="n">
        <v>44488</v>
      </c>
      <c r="D4044" s="2" t="s">
        <v>105</v>
      </c>
      <c r="E4044" s="2" t="s">
        <v>2</v>
      </c>
      <c r="F4044" s="2" t="n">
        <v>0</v>
      </c>
      <c r="G4044" s="2" t="s">
        <v>3</v>
      </c>
    </row>
    <row r="4045" customFormat="false" ht="12.8" hidden="false" customHeight="false" outlineLevel="0" collapsed="false">
      <c r="A4045" s="2" t="s">
        <v>79</v>
      </c>
      <c r="B4045" s="2" t="n">
        <v>16604</v>
      </c>
      <c r="C4045" s="8" t="n">
        <v>44488</v>
      </c>
      <c r="D4045" s="2" t="s">
        <v>25</v>
      </c>
      <c r="E4045" s="2" t="s">
        <v>8</v>
      </c>
      <c r="F4045" s="2" t="n">
        <v>2</v>
      </c>
      <c r="G4045" s="2" t="s">
        <v>211</v>
      </c>
    </row>
    <row r="4046" customFormat="false" ht="12.8" hidden="false" customHeight="false" outlineLevel="0" collapsed="false">
      <c r="A4046" s="2" t="s">
        <v>0</v>
      </c>
      <c r="B4046" s="2" t="n">
        <v>16570</v>
      </c>
      <c r="C4046" s="8" t="n">
        <v>44488</v>
      </c>
      <c r="D4046" s="2" t="s">
        <v>45</v>
      </c>
      <c r="E4046" s="2" t="s">
        <v>2</v>
      </c>
      <c r="F4046" s="2" t="n">
        <v>0</v>
      </c>
      <c r="G4046" s="2" t="s">
        <v>3</v>
      </c>
    </row>
    <row r="4047" customFormat="false" ht="12.8" hidden="false" customHeight="false" outlineLevel="0" collapsed="false">
      <c r="A4047" s="2" t="s">
        <v>0</v>
      </c>
      <c r="B4047" s="2" t="n">
        <v>16806</v>
      </c>
      <c r="C4047" s="8" t="n">
        <v>44488</v>
      </c>
      <c r="D4047" s="2" t="s">
        <v>55</v>
      </c>
      <c r="E4047" s="2" t="s">
        <v>2</v>
      </c>
      <c r="F4047" s="2" t="n">
        <v>0</v>
      </c>
      <c r="G4047" s="2" t="s">
        <v>3</v>
      </c>
    </row>
    <row r="4048" customFormat="false" ht="12.8" hidden="false" customHeight="false" outlineLevel="0" collapsed="false">
      <c r="A4048" s="2" t="s">
        <v>0</v>
      </c>
      <c r="B4048" s="2" t="n">
        <v>16808</v>
      </c>
      <c r="C4048" s="8" t="n">
        <v>44488</v>
      </c>
      <c r="D4048" s="2" t="s">
        <v>105</v>
      </c>
      <c r="E4048" s="2" t="s">
        <v>8</v>
      </c>
      <c r="F4048" s="2" t="n">
        <v>3</v>
      </c>
      <c r="G4048" s="2" t="s">
        <v>380</v>
      </c>
    </row>
    <row r="4049" customFormat="false" ht="12.8" hidden="false" customHeight="false" outlineLevel="0" collapsed="false">
      <c r="A4049" s="2" t="s">
        <v>112</v>
      </c>
      <c r="B4049" s="2" t="n">
        <v>17178</v>
      </c>
      <c r="C4049" s="8" t="n">
        <v>44489</v>
      </c>
      <c r="D4049" s="2" t="s">
        <v>53</v>
      </c>
      <c r="E4049" s="2" t="s">
        <v>2</v>
      </c>
      <c r="F4049" s="2" t="n">
        <v>0</v>
      </c>
      <c r="G4049" s="2" t="s">
        <v>125</v>
      </c>
    </row>
    <row r="4050" customFormat="false" ht="12.8" hidden="false" customHeight="false" outlineLevel="0" collapsed="false">
      <c r="A4050" s="2" t="s">
        <v>79</v>
      </c>
      <c r="B4050" s="2" t="n">
        <v>17191</v>
      </c>
      <c r="C4050" s="8" t="n">
        <v>44489</v>
      </c>
      <c r="D4050" s="2" t="s">
        <v>101</v>
      </c>
      <c r="E4050" s="2" t="s">
        <v>8</v>
      </c>
      <c r="F4050" s="2" t="n">
        <v>1</v>
      </c>
      <c r="G4050" s="2" t="s">
        <v>211</v>
      </c>
    </row>
    <row r="4051" customFormat="false" ht="12.8" hidden="false" customHeight="false" outlineLevel="0" collapsed="false">
      <c r="A4051" s="2" t="s">
        <v>194</v>
      </c>
      <c r="B4051" s="2" t="n">
        <v>17371</v>
      </c>
      <c r="C4051" s="8" t="n">
        <v>44489</v>
      </c>
      <c r="D4051" s="2" t="s">
        <v>327</v>
      </c>
      <c r="E4051" s="2" t="s">
        <v>8</v>
      </c>
      <c r="F4051" s="2" t="n">
        <v>1</v>
      </c>
      <c r="G4051" s="2" t="s">
        <v>211</v>
      </c>
    </row>
    <row r="4052" customFormat="false" ht="12.8" hidden="false" customHeight="false" outlineLevel="0" collapsed="false">
      <c r="A4052" s="2" t="s">
        <v>0</v>
      </c>
      <c r="B4052" s="2" t="n">
        <v>17457</v>
      </c>
      <c r="C4052" s="8" t="n">
        <v>44489</v>
      </c>
      <c r="D4052" s="2" t="s">
        <v>56</v>
      </c>
      <c r="E4052" s="2" t="s">
        <v>8</v>
      </c>
      <c r="F4052" s="2" t="n">
        <v>0</v>
      </c>
      <c r="G4052" s="2" t="s">
        <v>3</v>
      </c>
    </row>
    <row r="4053" customFormat="false" ht="12.8" hidden="false" customHeight="false" outlineLevel="0" collapsed="false">
      <c r="A4053" s="2" t="s">
        <v>112</v>
      </c>
      <c r="C4053" s="8" t="n">
        <v>44489</v>
      </c>
      <c r="D4053" s="2" t="s">
        <v>25</v>
      </c>
      <c r="E4053" s="2" t="s">
        <v>8</v>
      </c>
      <c r="F4053" s="2" t="n">
        <v>0</v>
      </c>
      <c r="G4053" s="2" t="s">
        <v>3</v>
      </c>
    </row>
    <row r="4054" customFormat="false" ht="12.8" hidden="false" customHeight="false" outlineLevel="0" collapsed="false">
      <c r="A4054" s="2" t="s">
        <v>194</v>
      </c>
      <c r="B4054" s="2" t="n">
        <v>17860</v>
      </c>
      <c r="C4054" s="8" t="n">
        <v>44489</v>
      </c>
      <c r="D4054" s="2" t="s">
        <v>25</v>
      </c>
      <c r="E4054" s="2" t="s">
        <v>8</v>
      </c>
      <c r="F4054" s="2" t="n">
        <v>1</v>
      </c>
      <c r="G4054" s="2" t="s">
        <v>211</v>
      </c>
    </row>
    <row r="4055" customFormat="false" ht="12.8" hidden="false" customHeight="false" outlineLevel="0" collapsed="false">
      <c r="A4055" s="2" t="s">
        <v>160</v>
      </c>
      <c r="B4055" s="2" t="n">
        <v>17925</v>
      </c>
      <c r="C4055" s="8" t="n">
        <v>44490</v>
      </c>
      <c r="D4055" s="2" t="s">
        <v>177</v>
      </c>
      <c r="E4055" s="2" t="s">
        <v>8</v>
      </c>
      <c r="F4055" s="2" t="n">
        <v>0</v>
      </c>
      <c r="G4055" s="2" t="s">
        <v>3</v>
      </c>
    </row>
    <row r="4056" customFormat="false" ht="12.8" hidden="false" customHeight="false" outlineLevel="0" collapsed="false">
      <c r="A4056" s="2" t="s">
        <v>0</v>
      </c>
      <c r="B4056" s="2" t="n">
        <v>18085</v>
      </c>
      <c r="C4056" s="8" t="n">
        <v>44490</v>
      </c>
      <c r="D4056" s="2" t="s">
        <v>213</v>
      </c>
      <c r="E4056" s="2" t="s">
        <v>8</v>
      </c>
      <c r="F4056" s="2" t="n">
        <v>1</v>
      </c>
      <c r="G4056" s="2" t="s">
        <v>211</v>
      </c>
    </row>
    <row r="4057" customFormat="false" ht="12.8" hidden="false" customHeight="false" outlineLevel="0" collapsed="false">
      <c r="A4057" s="2" t="s">
        <v>0</v>
      </c>
      <c r="B4057" s="2" t="n">
        <v>18184</v>
      </c>
      <c r="C4057" s="8" t="n">
        <v>44490</v>
      </c>
      <c r="D4057" s="2" t="s">
        <v>57</v>
      </c>
      <c r="E4057" s="2" t="s">
        <v>2</v>
      </c>
      <c r="F4057" s="2" t="n">
        <v>0</v>
      </c>
      <c r="G4057" s="2" t="s">
        <v>3</v>
      </c>
    </row>
    <row r="4058" customFormat="false" ht="12.8" hidden="false" customHeight="false" outlineLevel="0" collapsed="false">
      <c r="A4058" s="2" t="s">
        <v>160</v>
      </c>
      <c r="B4058" s="2" t="n">
        <v>18391</v>
      </c>
      <c r="C4058" s="8" t="n">
        <v>44490</v>
      </c>
      <c r="D4058" s="2" t="s">
        <v>105</v>
      </c>
      <c r="E4058" s="2" t="s">
        <v>8</v>
      </c>
      <c r="F4058" s="2" t="n">
        <v>1</v>
      </c>
      <c r="G4058" s="2" t="s">
        <v>211</v>
      </c>
    </row>
    <row r="4059" customFormat="false" ht="12.8" hidden="false" customHeight="false" outlineLevel="0" collapsed="false">
      <c r="A4059" s="2" t="s">
        <v>79</v>
      </c>
      <c r="B4059" s="2" t="n">
        <v>18612</v>
      </c>
      <c r="C4059" s="8" t="n">
        <v>44490</v>
      </c>
      <c r="D4059" s="2" t="s">
        <v>212</v>
      </c>
      <c r="E4059" s="2" t="s">
        <v>8</v>
      </c>
      <c r="F4059" s="2" t="n">
        <v>2</v>
      </c>
      <c r="G4059" s="2" t="s">
        <v>206</v>
      </c>
    </row>
    <row r="4060" customFormat="false" ht="12.8" hidden="false" customHeight="false" outlineLevel="0" collapsed="false">
      <c r="A4060" s="2" t="s">
        <v>160</v>
      </c>
      <c r="B4060" s="2" t="n">
        <v>18788</v>
      </c>
      <c r="C4060" s="8" t="n">
        <v>44490</v>
      </c>
      <c r="D4060" s="2" t="s">
        <v>87</v>
      </c>
      <c r="E4060" s="2" t="s">
        <v>8</v>
      </c>
      <c r="F4060" s="2" t="n">
        <v>2</v>
      </c>
      <c r="G4060" s="2" t="s">
        <v>337</v>
      </c>
    </row>
    <row r="4061" customFormat="false" ht="12.8" hidden="false" customHeight="false" outlineLevel="0" collapsed="false">
      <c r="A4061" s="2" t="s">
        <v>130</v>
      </c>
      <c r="B4061" s="2" t="n">
        <v>18791</v>
      </c>
      <c r="C4061" s="8" t="n">
        <v>44490</v>
      </c>
      <c r="D4061" s="2" t="s">
        <v>25</v>
      </c>
      <c r="E4061" s="2" t="s">
        <v>8</v>
      </c>
      <c r="F4061" s="2" t="n">
        <v>1</v>
      </c>
      <c r="G4061" s="2" t="s">
        <v>211</v>
      </c>
    </row>
    <row r="4062" customFormat="false" ht="12.8" hidden="false" customHeight="false" outlineLevel="0" collapsed="false">
      <c r="A4062" s="2" t="s">
        <v>130</v>
      </c>
      <c r="B4062" s="2" t="n">
        <v>18827</v>
      </c>
      <c r="C4062" s="8" t="n">
        <v>44490</v>
      </c>
      <c r="D4062" s="2" t="s">
        <v>105</v>
      </c>
      <c r="E4062" s="2" t="s">
        <v>8</v>
      </c>
      <c r="F4062" s="2" t="n">
        <v>0</v>
      </c>
      <c r="G4062" s="2" t="s">
        <v>3</v>
      </c>
    </row>
    <row r="4063" customFormat="false" ht="12.8" hidden="false" customHeight="false" outlineLevel="0" collapsed="false">
      <c r="A4063" s="2" t="s">
        <v>112</v>
      </c>
      <c r="B4063" s="2" t="n">
        <v>19134</v>
      </c>
      <c r="C4063" s="8" t="n">
        <v>44491</v>
      </c>
      <c r="D4063" s="2" t="s">
        <v>126</v>
      </c>
      <c r="E4063" s="2" t="s">
        <v>2</v>
      </c>
      <c r="F4063" s="2" t="n">
        <v>0</v>
      </c>
      <c r="G4063" s="2" t="s">
        <v>3</v>
      </c>
    </row>
    <row r="4064" customFormat="false" ht="12.8" hidden="false" customHeight="false" outlineLevel="0" collapsed="false">
      <c r="A4064" s="2" t="s">
        <v>182</v>
      </c>
      <c r="B4064" s="2" t="n">
        <v>19225</v>
      </c>
      <c r="C4064" s="8" t="n">
        <v>44491</v>
      </c>
      <c r="E4064" s="2" t="s">
        <v>8</v>
      </c>
      <c r="F4064" s="2" t="n">
        <v>1</v>
      </c>
      <c r="G4064" s="2" t="s">
        <v>211</v>
      </c>
    </row>
    <row r="4065" customFormat="false" ht="12.8" hidden="false" customHeight="false" outlineLevel="0" collapsed="false">
      <c r="A4065" s="2" t="s">
        <v>0</v>
      </c>
      <c r="B4065" s="2" t="n">
        <v>19283</v>
      </c>
      <c r="C4065" s="8" t="n">
        <v>44491</v>
      </c>
      <c r="D4065" s="2" t="s">
        <v>58</v>
      </c>
      <c r="E4065" s="2" t="s">
        <v>8</v>
      </c>
      <c r="F4065" s="2" t="n">
        <v>0</v>
      </c>
      <c r="G4065" s="2" t="s">
        <v>3</v>
      </c>
    </row>
    <row r="4066" customFormat="false" ht="12.8" hidden="false" customHeight="false" outlineLevel="0" collapsed="false">
      <c r="A4066" s="2" t="s">
        <v>79</v>
      </c>
      <c r="B4066" s="2" t="n">
        <v>19358</v>
      </c>
      <c r="C4066" s="8" t="n">
        <v>44491</v>
      </c>
      <c r="D4066" s="2" t="s">
        <v>101</v>
      </c>
      <c r="E4066" s="2" t="s">
        <v>2</v>
      </c>
      <c r="F4066" s="2" t="n">
        <v>0</v>
      </c>
      <c r="G4066" s="2" t="s">
        <v>3</v>
      </c>
    </row>
    <row r="4067" customFormat="false" ht="12.8" hidden="false" customHeight="false" outlineLevel="0" collapsed="false">
      <c r="A4067" s="2" t="s">
        <v>79</v>
      </c>
      <c r="B4067" s="2" t="n">
        <v>19333</v>
      </c>
      <c r="C4067" s="8" t="n">
        <v>44491</v>
      </c>
      <c r="D4067" s="2" t="s">
        <v>102</v>
      </c>
      <c r="E4067" s="2" t="s">
        <v>2</v>
      </c>
      <c r="F4067" s="2" t="n">
        <v>0</v>
      </c>
      <c r="G4067" s="2" t="s">
        <v>3</v>
      </c>
    </row>
    <row r="4068" customFormat="false" ht="12.8" hidden="false" customHeight="false" outlineLevel="0" collapsed="false">
      <c r="A4068" s="2" t="s">
        <v>130</v>
      </c>
      <c r="B4068" s="2" t="n">
        <v>19386</v>
      </c>
      <c r="C4068" s="8" t="n">
        <v>44491</v>
      </c>
      <c r="D4068" s="2" t="s">
        <v>67</v>
      </c>
      <c r="E4068" s="2" t="s">
        <v>2</v>
      </c>
      <c r="F4068" s="2" t="n">
        <v>0</v>
      </c>
      <c r="G4068" s="2" t="s">
        <v>3</v>
      </c>
    </row>
    <row r="4069" customFormat="false" ht="12.8" hidden="false" customHeight="false" outlineLevel="0" collapsed="false">
      <c r="A4069" s="2" t="s">
        <v>79</v>
      </c>
      <c r="B4069" s="2" t="n">
        <v>19838</v>
      </c>
      <c r="C4069" s="8" t="n">
        <v>44492</v>
      </c>
      <c r="D4069" s="2" t="s">
        <v>248</v>
      </c>
      <c r="E4069" s="2" t="s">
        <v>8</v>
      </c>
      <c r="F4069" s="2" t="n">
        <v>1</v>
      </c>
      <c r="G4069" s="2" t="s">
        <v>211</v>
      </c>
    </row>
    <row r="4070" customFormat="false" ht="12.8" hidden="false" customHeight="false" outlineLevel="0" collapsed="false">
      <c r="A4070" s="2" t="s">
        <v>0</v>
      </c>
      <c r="B4070" s="2" t="n">
        <v>19940</v>
      </c>
      <c r="C4070" s="8" t="n">
        <v>44492</v>
      </c>
      <c r="D4070" s="2" t="s">
        <v>338</v>
      </c>
      <c r="E4070" s="2" t="s">
        <v>8</v>
      </c>
      <c r="F4070" s="2" t="n">
        <v>4</v>
      </c>
      <c r="G4070" s="2" t="s">
        <v>339</v>
      </c>
    </row>
    <row r="4071" customFormat="false" ht="12.8" hidden="false" customHeight="false" outlineLevel="0" collapsed="false">
      <c r="A4071" s="2" t="s">
        <v>0</v>
      </c>
      <c r="B4071" s="2" t="n">
        <v>20051</v>
      </c>
      <c r="C4071" s="8" t="n">
        <v>44492</v>
      </c>
      <c r="D4071" s="2" t="s">
        <v>59</v>
      </c>
      <c r="E4071" s="2" t="s">
        <v>8</v>
      </c>
      <c r="F4071" s="2" t="n">
        <v>0</v>
      </c>
      <c r="G4071" s="2" t="s">
        <v>3</v>
      </c>
    </row>
    <row r="4072" customFormat="false" ht="12.8" hidden="false" customHeight="false" outlineLevel="0" collapsed="false">
      <c r="A4072" s="2" t="s">
        <v>79</v>
      </c>
      <c r="B4072" s="2" t="n">
        <v>20075</v>
      </c>
      <c r="C4072" s="8" t="n">
        <v>44492</v>
      </c>
      <c r="D4072" s="2" t="s">
        <v>62</v>
      </c>
      <c r="E4072" s="2" t="s">
        <v>8</v>
      </c>
      <c r="F4072" s="2" t="n">
        <v>1</v>
      </c>
      <c r="G4072" s="2" t="s">
        <v>211</v>
      </c>
    </row>
    <row r="4073" customFormat="false" ht="12.8" hidden="false" customHeight="false" outlineLevel="0" collapsed="false">
      <c r="A4073" s="2" t="s">
        <v>79</v>
      </c>
      <c r="B4073" s="2" t="n">
        <v>20480</v>
      </c>
      <c r="C4073" s="8" t="n">
        <v>44492</v>
      </c>
      <c r="D4073" s="2" t="s">
        <v>99</v>
      </c>
      <c r="E4073" s="2" t="s">
        <v>8</v>
      </c>
      <c r="F4073" s="2" t="n">
        <v>1</v>
      </c>
      <c r="G4073" s="2" t="s">
        <v>206</v>
      </c>
    </row>
    <row r="4074" customFormat="false" ht="12.8" hidden="false" customHeight="false" outlineLevel="0" collapsed="false">
      <c r="A4074" s="2" t="s">
        <v>130</v>
      </c>
      <c r="B4074" s="2" t="n">
        <v>20525</v>
      </c>
      <c r="C4074" s="8" t="n">
        <v>44492</v>
      </c>
      <c r="D4074" s="2" t="s">
        <v>145</v>
      </c>
      <c r="E4074" s="2" t="s">
        <v>8</v>
      </c>
      <c r="F4074" s="2" t="n">
        <v>0</v>
      </c>
      <c r="G4074" s="2" t="s">
        <v>3</v>
      </c>
    </row>
    <row r="4075" customFormat="false" ht="12.8" hidden="false" customHeight="false" outlineLevel="0" collapsed="false">
      <c r="A4075" s="2" t="s">
        <v>112</v>
      </c>
      <c r="B4075" s="2" t="n">
        <v>20544</v>
      </c>
      <c r="C4075" s="8" t="n">
        <v>44492</v>
      </c>
      <c r="D4075" s="2" t="s">
        <v>213</v>
      </c>
      <c r="E4075" s="2" t="s">
        <v>8</v>
      </c>
      <c r="F4075" s="2" t="n">
        <v>1</v>
      </c>
      <c r="G4075" s="2" t="s">
        <v>206</v>
      </c>
    </row>
    <row r="4076" customFormat="false" ht="12.8" hidden="false" customHeight="false" outlineLevel="0" collapsed="false">
      <c r="A4076" s="2" t="s">
        <v>160</v>
      </c>
      <c r="B4076" s="2" t="n">
        <v>20960</v>
      </c>
      <c r="C4076" s="8" t="n">
        <v>44493</v>
      </c>
      <c r="D4076" s="2" t="s">
        <v>103</v>
      </c>
      <c r="E4076" s="2" t="s">
        <v>2</v>
      </c>
      <c r="F4076" s="2" t="n">
        <v>1</v>
      </c>
      <c r="G4076" s="2" t="s">
        <v>206</v>
      </c>
    </row>
    <row r="4077" customFormat="false" ht="12.8" hidden="false" customHeight="false" outlineLevel="0" collapsed="false">
      <c r="A4077" s="2" t="s">
        <v>160</v>
      </c>
      <c r="B4077" s="2" t="n">
        <v>21074</v>
      </c>
      <c r="C4077" s="8" t="n">
        <v>44493</v>
      </c>
      <c r="D4077" s="2" t="s">
        <v>75</v>
      </c>
      <c r="E4077" s="2" t="s">
        <v>2</v>
      </c>
      <c r="F4077" s="2" t="n">
        <v>0</v>
      </c>
      <c r="G4077" s="2" t="s">
        <v>3</v>
      </c>
    </row>
    <row r="4078" customFormat="false" ht="12.8" hidden="false" customHeight="false" outlineLevel="0" collapsed="false">
      <c r="A4078" s="2" t="s">
        <v>0</v>
      </c>
      <c r="B4078" s="2" t="n">
        <v>21112</v>
      </c>
      <c r="C4078" s="8" t="n">
        <v>44493</v>
      </c>
      <c r="D4078" s="2" t="s">
        <v>60</v>
      </c>
      <c r="E4078" s="2" t="s">
        <v>8</v>
      </c>
      <c r="F4078" s="2" t="n">
        <v>0</v>
      </c>
      <c r="G4078" s="2" t="s">
        <v>3</v>
      </c>
    </row>
    <row r="4079" customFormat="false" ht="12.8" hidden="false" customHeight="false" outlineLevel="0" collapsed="false">
      <c r="A4079" s="2" t="s">
        <v>194</v>
      </c>
      <c r="B4079" s="2" t="n">
        <v>21089</v>
      </c>
      <c r="C4079" s="8" t="n">
        <v>44493</v>
      </c>
      <c r="D4079" s="2" t="s">
        <v>204</v>
      </c>
      <c r="E4079" s="2" t="s">
        <v>2</v>
      </c>
      <c r="F4079" s="2" t="n">
        <v>0</v>
      </c>
      <c r="G4079" s="2" t="s">
        <v>3</v>
      </c>
    </row>
    <row r="4080" customFormat="false" ht="12.8" hidden="false" customHeight="false" outlineLevel="0" collapsed="false">
      <c r="A4080" s="2" t="s">
        <v>160</v>
      </c>
      <c r="B4080" s="2" t="n">
        <v>21148</v>
      </c>
      <c r="C4080" s="8" t="n">
        <v>44493</v>
      </c>
      <c r="D4080" s="2" t="s">
        <v>178</v>
      </c>
      <c r="E4080" s="2" t="s">
        <v>8</v>
      </c>
      <c r="F4080" s="2" t="n">
        <v>0</v>
      </c>
      <c r="G4080" s="2" t="s">
        <v>3</v>
      </c>
    </row>
    <row r="4081" customFormat="false" ht="12.8" hidden="false" customHeight="false" outlineLevel="0" collapsed="false">
      <c r="A4081" s="2" t="s">
        <v>0</v>
      </c>
      <c r="B4081" s="2" t="n">
        <v>21280</v>
      </c>
      <c r="C4081" s="8" t="n">
        <v>44493</v>
      </c>
      <c r="D4081" s="2" t="s">
        <v>61</v>
      </c>
      <c r="E4081" s="2" t="s">
        <v>8</v>
      </c>
      <c r="F4081" s="2" t="n">
        <v>0</v>
      </c>
      <c r="G4081" s="2" t="s">
        <v>3</v>
      </c>
    </row>
    <row r="4082" customFormat="false" ht="12.8" hidden="false" customHeight="false" outlineLevel="0" collapsed="false">
      <c r="A4082" s="2" t="s">
        <v>0</v>
      </c>
      <c r="B4082" s="2" t="n">
        <v>21329</v>
      </c>
      <c r="C4082" s="8" t="n">
        <v>44493</v>
      </c>
      <c r="D4082" s="2" t="s">
        <v>62</v>
      </c>
      <c r="E4082" s="2" t="s">
        <v>8</v>
      </c>
      <c r="F4082" s="2" t="n">
        <v>0</v>
      </c>
      <c r="G4082" s="2" t="s">
        <v>3</v>
      </c>
    </row>
    <row r="4083" customFormat="false" ht="12.8" hidden="false" customHeight="false" outlineLevel="0" collapsed="false">
      <c r="A4083" s="2" t="s">
        <v>160</v>
      </c>
      <c r="B4083" s="2" t="n">
        <v>21364</v>
      </c>
      <c r="C4083" s="8" t="n">
        <v>44493</v>
      </c>
      <c r="D4083" s="2" t="s">
        <v>56</v>
      </c>
      <c r="E4083" s="2" t="s">
        <v>8</v>
      </c>
      <c r="F4083" s="2" t="n">
        <v>1</v>
      </c>
      <c r="G4083" s="2" t="s">
        <v>211</v>
      </c>
    </row>
    <row r="4084" customFormat="false" ht="12.8" hidden="false" customHeight="false" outlineLevel="0" collapsed="false">
      <c r="A4084" s="2" t="s">
        <v>0</v>
      </c>
      <c r="B4084" s="2" t="n">
        <v>21570</v>
      </c>
      <c r="C4084" s="8" t="n">
        <v>44494</v>
      </c>
      <c r="D4084" s="2" t="s">
        <v>25</v>
      </c>
      <c r="E4084" s="2" t="s">
        <v>8</v>
      </c>
      <c r="F4084" s="2" t="n">
        <v>2</v>
      </c>
      <c r="G4084" s="2" t="s">
        <v>206</v>
      </c>
    </row>
    <row r="4085" customFormat="false" ht="12.8" hidden="false" customHeight="false" outlineLevel="0" collapsed="false">
      <c r="A4085" s="2" t="s">
        <v>112</v>
      </c>
      <c r="B4085" s="2" t="n">
        <v>21390</v>
      </c>
      <c r="C4085" s="8" t="n">
        <v>44494</v>
      </c>
      <c r="D4085" s="2" t="s">
        <v>345</v>
      </c>
      <c r="E4085" s="2" t="s">
        <v>8</v>
      </c>
      <c r="F4085" s="2" t="n">
        <v>2</v>
      </c>
      <c r="G4085" s="2" t="s">
        <v>211</v>
      </c>
    </row>
    <row r="4086" customFormat="false" ht="12.8" hidden="false" customHeight="false" outlineLevel="0" collapsed="false">
      <c r="A4086" s="2" t="s">
        <v>0</v>
      </c>
      <c r="B4086" s="2" t="n">
        <v>21604</v>
      </c>
      <c r="C4086" s="8" t="n">
        <v>44494</v>
      </c>
      <c r="D4086" s="2" t="s">
        <v>214</v>
      </c>
      <c r="E4086" s="2" t="s">
        <v>8</v>
      </c>
      <c r="F4086" s="2" t="n">
        <v>1</v>
      </c>
      <c r="G4086" s="2" t="s">
        <v>211</v>
      </c>
    </row>
    <row r="4087" customFormat="false" ht="12.8" hidden="false" customHeight="false" outlineLevel="0" collapsed="false">
      <c r="A4087" s="2" t="s">
        <v>0</v>
      </c>
      <c r="C4087" s="8" t="n">
        <v>44494</v>
      </c>
      <c r="D4087" s="2" t="s">
        <v>391</v>
      </c>
      <c r="E4087" s="2" t="s">
        <v>8</v>
      </c>
      <c r="F4087" s="2" t="n">
        <v>4</v>
      </c>
      <c r="G4087" s="2" t="s">
        <v>339</v>
      </c>
    </row>
    <row r="4088" customFormat="false" ht="12.8" hidden="false" customHeight="false" outlineLevel="0" collapsed="false">
      <c r="A4088" s="2" t="s">
        <v>0</v>
      </c>
      <c r="C4088" s="8" t="n">
        <v>44494</v>
      </c>
      <c r="D4088" s="2" t="s">
        <v>25</v>
      </c>
      <c r="E4088" s="2" t="s">
        <v>8</v>
      </c>
      <c r="F4088" s="2" t="n">
        <v>2</v>
      </c>
      <c r="G4088" s="2" t="s">
        <v>211</v>
      </c>
    </row>
    <row r="4089" customFormat="false" ht="12.8" hidden="false" customHeight="false" outlineLevel="0" collapsed="false">
      <c r="A4089" s="2" t="s">
        <v>151</v>
      </c>
      <c r="C4089" s="8" t="n">
        <v>44494</v>
      </c>
      <c r="D4089" s="2" t="s">
        <v>153</v>
      </c>
      <c r="E4089" s="2" t="s">
        <v>8</v>
      </c>
      <c r="F4089" s="2" t="n">
        <v>0</v>
      </c>
      <c r="G4089" s="2" t="s">
        <v>3</v>
      </c>
    </row>
    <row r="4090" customFormat="false" ht="12.8" hidden="false" customHeight="false" outlineLevel="0" collapsed="false">
      <c r="A4090" s="2" t="s">
        <v>182</v>
      </c>
      <c r="B4090" s="2" t="n">
        <v>21939</v>
      </c>
      <c r="C4090" s="8" t="n">
        <v>44494</v>
      </c>
      <c r="D4090" s="2" t="s">
        <v>188</v>
      </c>
      <c r="E4090" s="2" t="s">
        <v>8</v>
      </c>
      <c r="F4090" s="2" t="n">
        <v>0</v>
      </c>
      <c r="G4090" s="2" t="s">
        <v>3</v>
      </c>
    </row>
    <row r="4091" customFormat="false" ht="12.8" hidden="false" customHeight="false" outlineLevel="0" collapsed="false">
      <c r="A4091" s="2" t="s">
        <v>79</v>
      </c>
      <c r="B4091" s="2" t="n">
        <v>22074</v>
      </c>
      <c r="C4091" s="8" t="n">
        <v>44494</v>
      </c>
      <c r="D4091" s="2" t="s">
        <v>103</v>
      </c>
      <c r="E4091" s="2" t="s">
        <v>8</v>
      </c>
      <c r="F4091" s="2" t="n">
        <v>0</v>
      </c>
      <c r="G4091" s="2" t="s">
        <v>3</v>
      </c>
    </row>
    <row r="4092" customFormat="false" ht="12.8" hidden="false" customHeight="false" outlineLevel="0" collapsed="false">
      <c r="A4092" s="2" t="s">
        <v>151</v>
      </c>
      <c r="B4092" s="2" t="n">
        <v>22220</v>
      </c>
      <c r="C4092" s="8" t="n">
        <v>44494</v>
      </c>
      <c r="D4092" s="2" t="s">
        <v>157</v>
      </c>
      <c r="E4092" s="2" t="s">
        <v>8</v>
      </c>
      <c r="F4092" s="2" t="n">
        <v>0</v>
      </c>
      <c r="G4092" s="2" t="s">
        <v>3</v>
      </c>
    </row>
    <row r="4093" customFormat="false" ht="12.8" hidden="false" customHeight="false" outlineLevel="0" collapsed="false">
      <c r="A4093" s="2" t="s">
        <v>0</v>
      </c>
      <c r="B4093" s="2" t="n">
        <v>22285</v>
      </c>
      <c r="C4093" s="8" t="n">
        <v>44494</v>
      </c>
      <c r="D4093" s="2" t="s">
        <v>400</v>
      </c>
      <c r="E4093" s="2" t="s">
        <v>8</v>
      </c>
      <c r="F4093" s="2" t="s">
        <v>83</v>
      </c>
      <c r="G4093" s="2" t="s">
        <v>83</v>
      </c>
    </row>
    <row r="4094" customFormat="false" ht="12.8" hidden="false" customHeight="false" outlineLevel="0" collapsed="false">
      <c r="A4094" s="2" t="s">
        <v>194</v>
      </c>
      <c r="B4094" s="2" t="n">
        <v>22517</v>
      </c>
      <c r="C4094" s="8" t="n">
        <v>44495</v>
      </c>
      <c r="D4094" s="2" t="s">
        <v>374</v>
      </c>
      <c r="E4094" s="2" t="s">
        <v>8</v>
      </c>
      <c r="F4094" s="2" t="n">
        <v>2</v>
      </c>
      <c r="G4094" s="2" t="s">
        <v>211</v>
      </c>
    </row>
    <row r="4095" customFormat="false" ht="12.8" hidden="false" customHeight="false" outlineLevel="0" collapsed="false">
      <c r="A4095" s="2" t="s">
        <v>110</v>
      </c>
      <c r="B4095" s="2" t="n">
        <v>322670</v>
      </c>
      <c r="C4095" s="8" t="n">
        <v>44495</v>
      </c>
      <c r="E4095" s="2" t="s">
        <v>8</v>
      </c>
      <c r="F4095" s="2" t="n">
        <v>2</v>
      </c>
      <c r="G4095" s="2" t="s">
        <v>211</v>
      </c>
    </row>
    <row r="4096" customFormat="false" ht="12.8" hidden="false" customHeight="false" outlineLevel="0" collapsed="false">
      <c r="A4096" s="2" t="s">
        <v>112</v>
      </c>
      <c r="B4096" s="2" t="n">
        <v>22985</v>
      </c>
      <c r="C4096" s="8" t="n">
        <v>44495</v>
      </c>
      <c r="D4096" s="2" t="s">
        <v>56</v>
      </c>
      <c r="E4096" s="2" t="s">
        <v>8</v>
      </c>
      <c r="F4096" s="2" t="n">
        <v>3</v>
      </c>
      <c r="G4096" s="2" t="s">
        <v>386</v>
      </c>
    </row>
    <row r="4097" customFormat="false" ht="12.8" hidden="false" customHeight="false" outlineLevel="0" collapsed="false">
      <c r="A4097" s="2" t="s">
        <v>194</v>
      </c>
      <c r="B4097" s="2" t="n">
        <v>22912</v>
      </c>
      <c r="C4097" s="8" t="n">
        <v>44495</v>
      </c>
      <c r="D4097" s="2" t="s">
        <v>24</v>
      </c>
      <c r="E4097" s="2" t="s">
        <v>2</v>
      </c>
      <c r="F4097" s="2" t="n">
        <v>0</v>
      </c>
      <c r="G4097" s="2" t="s">
        <v>3</v>
      </c>
    </row>
    <row r="4098" customFormat="false" ht="12.8" hidden="false" customHeight="false" outlineLevel="0" collapsed="false">
      <c r="A4098" s="2" t="s">
        <v>0</v>
      </c>
      <c r="B4098" s="2" t="n">
        <v>23014</v>
      </c>
      <c r="C4098" s="8" t="n">
        <v>44495</v>
      </c>
      <c r="D4098" s="2" t="s">
        <v>63</v>
      </c>
      <c r="E4098" s="2" t="s">
        <v>2</v>
      </c>
      <c r="F4098" s="2" t="n">
        <v>0</v>
      </c>
      <c r="G4098" s="2" t="s">
        <v>3</v>
      </c>
    </row>
    <row r="4099" customFormat="false" ht="12.8" hidden="false" customHeight="false" outlineLevel="0" collapsed="false">
      <c r="A4099" s="2" t="s">
        <v>130</v>
      </c>
      <c r="B4099" s="2" t="n">
        <v>23071</v>
      </c>
      <c r="C4099" s="8" t="n">
        <v>44495</v>
      </c>
      <c r="D4099" s="2" t="s">
        <v>146</v>
      </c>
      <c r="E4099" s="2" t="s">
        <v>8</v>
      </c>
      <c r="F4099" s="2" t="n">
        <v>0</v>
      </c>
      <c r="G4099" s="2" t="s">
        <v>3</v>
      </c>
    </row>
    <row r="4100" customFormat="false" ht="12.8" hidden="false" customHeight="false" outlineLevel="0" collapsed="false">
      <c r="A4100" s="2" t="s">
        <v>182</v>
      </c>
      <c r="B4100" s="2" t="n">
        <v>23302</v>
      </c>
      <c r="C4100" s="8" t="n">
        <v>44496</v>
      </c>
      <c r="D4100" s="2" t="s">
        <v>352</v>
      </c>
      <c r="E4100" s="2" t="s">
        <v>8</v>
      </c>
      <c r="F4100" s="2" t="n">
        <v>2</v>
      </c>
      <c r="G4100" s="2" t="s">
        <v>258</v>
      </c>
    </row>
    <row r="4101" customFormat="false" ht="12.8" hidden="false" customHeight="false" outlineLevel="0" collapsed="false">
      <c r="A4101" s="2" t="s">
        <v>79</v>
      </c>
      <c r="B4101" s="2" t="n">
        <v>23605</v>
      </c>
      <c r="C4101" s="8" t="n">
        <v>44496</v>
      </c>
      <c r="D4101" s="2" t="s">
        <v>104</v>
      </c>
      <c r="E4101" s="2" t="s">
        <v>8</v>
      </c>
      <c r="F4101" s="2" t="n">
        <v>0</v>
      </c>
      <c r="G4101" s="2" t="s">
        <v>3</v>
      </c>
    </row>
    <row r="4102" customFormat="false" ht="12.8" hidden="false" customHeight="false" outlineLevel="0" collapsed="false">
      <c r="A4102" s="2" t="s">
        <v>0</v>
      </c>
      <c r="B4102" s="2" t="n">
        <v>23931</v>
      </c>
      <c r="C4102" s="8" t="n">
        <v>44496</v>
      </c>
      <c r="D4102" s="2" t="s">
        <v>64</v>
      </c>
      <c r="E4102" s="2" t="s">
        <v>2</v>
      </c>
      <c r="F4102" s="2" t="n">
        <v>0</v>
      </c>
      <c r="G4102" s="2" t="s">
        <v>3</v>
      </c>
    </row>
    <row r="4103" customFormat="false" ht="12.8" hidden="false" customHeight="false" outlineLevel="0" collapsed="false">
      <c r="A4103" s="2" t="s">
        <v>151</v>
      </c>
      <c r="B4103" s="2" t="n">
        <v>24308</v>
      </c>
      <c r="C4103" s="8" t="n">
        <v>44497</v>
      </c>
      <c r="D4103" s="2" t="s">
        <v>157</v>
      </c>
      <c r="E4103" s="2" t="s">
        <v>8</v>
      </c>
      <c r="F4103" s="2" t="n">
        <v>3</v>
      </c>
      <c r="G4103" s="2" t="s">
        <v>206</v>
      </c>
    </row>
    <row r="4104" customFormat="false" ht="12.8" hidden="false" customHeight="false" outlineLevel="0" collapsed="false">
      <c r="A4104" s="2" t="s">
        <v>151</v>
      </c>
      <c r="B4104" s="2" t="n">
        <v>22422</v>
      </c>
      <c r="C4104" s="8" t="n">
        <v>44497</v>
      </c>
      <c r="D4104" s="2" t="s">
        <v>26</v>
      </c>
      <c r="E4104" s="2" t="s">
        <v>2</v>
      </c>
      <c r="F4104" s="2" t="n">
        <v>0</v>
      </c>
      <c r="G4104" s="2" t="s">
        <v>3</v>
      </c>
    </row>
    <row r="4105" customFormat="false" ht="12.8" hidden="false" customHeight="false" outlineLevel="0" collapsed="false">
      <c r="A4105" s="2" t="s">
        <v>151</v>
      </c>
      <c r="B4105" s="2" t="n">
        <v>24619</v>
      </c>
      <c r="C4105" s="8" t="n">
        <v>44497</v>
      </c>
      <c r="D4105" s="2" t="s">
        <v>357</v>
      </c>
      <c r="E4105" s="2" t="s">
        <v>8</v>
      </c>
      <c r="F4105" s="2" t="n">
        <v>2</v>
      </c>
      <c r="G4105" s="2" t="s">
        <v>358</v>
      </c>
    </row>
    <row r="4106" customFormat="false" ht="12.8" hidden="false" customHeight="false" outlineLevel="0" collapsed="false">
      <c r="A4106" s="2" t="s">
        <v>151</v>
      </c>
      <c r="B4106" s="2" t="n">
        <v>24625</v>
      </c>
      <c r="C4106" s="8" t="n">
        <v>44497</v>
      </c>
      <c r="D4106" s="2" t="s">
        <v>158</v>
      </c>
      <c r="E4106" s="2" t="s">
        <v>8</v>
      </c>
      <c r="F4106" s="2" t="n">
        <v>0</v>
      </c>
      <c r="G4106" s="2" t="s">
        <v>3</v>
      </c>
    </row>
    <row r="4107" customFormat="false" ht="12.8" hidden="false" customHeight="false" outlineLevel="0" collapsed="false">
      <c r="A4107" s="2" t="s">
        <v>194</v>
      </c>
      <c r="B4107" s="2" t="n">
        <v>24655</v>
      </c>
      <c r="C4107" s="8" t="n">
        <v>44497</v>
      </c>
      <c r="D4107" s="2" t="s">
        <v>59</v>
      </c>
      <c r="E4107" s="2" t="s">
        <v>2</v>
      </c>
      <c r="F4107" s="2" t="n">
        <v>0</v>
      </c>
      <c r="G4107" s="2" t="s">
        <v>3</v>
      </c>
    </row>
    <row r="4108" customFormat="false" ht="12.8" hidden="false" customHeight="false" outlineLevel="0" collapsed="false">
      <c r="A4108" s="2" t="s">
        <v>130</v>
      </c>
      <c r="B4108" s="2" t="n">
        <v>24751</v>
      </c>
      <c r="C4108" s="8" t="n">
        <v>44497</v>
      </c>
      <c r="D4108" s="2" t="s">
        <v>56</v>
      </c>
      <c r="E4108" s="2" t="s">
        <v>8</v>
      </c>
      <c r="F4108" s="2" t="n">
        <v>2</v>
      </c>
      <c r="G4108" s="2" t="s">
        <v>356</v>
      </c>
    </row>
    <row r="4109" customFormat="false" ht="12.8" hidden="false" customHeight="false" outlineLevel="0" collapsed="false">
      <c r="A4109" s="2" t="s">
        <v>0</v>
      </c>
      <c r="B4109" s="2" t="n">
        <v>25380</v>
      </c>
      <c r="C4109" s="8" t="n">
        <v>44498</v>
      </c>
      <c r="D4109" s="2" t="s">
        <v>65</v>
      </c>
      <c r="E4109" s="2" t="s">
        <v>2</v>
      </c>
      <c r="F4109" s="2" t="n">
        <v>0</v>
      </c>
      <c r="G4109" s="2" t="s">
        <v>3</v>
      </c>
    </row>
    <row r="4110" customFormat="false" ht="12.8" hidden="false" customHeight="false" outlineLevel="0" collapsed="false">
      <c r="A4110" s="2" t="s">
        <v>0</v>
      </c>
      <c r="B4110" s="2" t="n">
        <v>25349</v>
      </c>
      <c r="C4110" s="8" t="n">
        <v>44498</v>
      </c>
      <c r="D4110" s="2" t="s">
        <v>338</v>
      </c>
      <c r="E4110" s="2" t="s">
        <v>8</v>
      </c>
      <c r="F4110" s="2" t="n">
        <v>4</v>
      </c>
      <c r="G4110" s="2" t="s">
        <v>339</v>
      </c>
    </row>
    <row r="4111" customFormat="false" ht="12.8" hidden="false" customHeight="false" outlineLevel="0" collapsed="false">
      <c r="A4111" s="2" t="s">
        <v>130</v>
      </c>
      <c r="B4111" s="2" t="n">
        <v>25183</v>
      </c>
      <c r="C4111" s="8" t="n">
        <v>44498</v>
      </c>
      <c r="D4111" s="2" t="s">
        <v>25</v>
      </c>
      <c r="E4111" s="2" t="s">
        <v>8</v>
      </c>
      <c r="F4111" s="2" t="n">
        <v>2</v>
      </c>
      <c r="G4111" s="2" t="s">
        <v>258</v>
      </c>
    </row>
    <row r="4112" customFormat="false" ht="12.8" hidden="false" customHeight="false" outlineLevel="0" collapsed="false">
      <c r="A4112" s="2" t="s">
        <v>160</v>
      </c>
      <c r="B4112" s="2" t="n">
        <v>25521</v>
      </c>
      <c r="C4112" s="8" t="n">
        <v>44498</v>
      </c>
      <c r="D4112" s="2" t="s">
        <v>179</v>
      </c>
      <c r="E4112" s="2" t="s">
        <v>2</v>
      </c>
      <c r="F4112" s="2" t="n">
        <v>0</v>
      </c>
      <c r="G4112" s="2" t="s">
        <v>3</v>
      </c>
    </row>
    <row r="4113" customFormat="false" ht="12.8" hidden="false" customHeight="false" outlineLevel="0" collapsed="false">
      <c r="A4113" s="2" t="s">
        <v>130</v>
      </c>
      <c r="B4113" s="2" t="n">
        <v>26187</v>
      </c>
      <c r="C4113" s="8" t="n">
        <v>44499</v>
      </c>
      <c r="D4113" s="2" t="s">
        <v>279</v>
      </c>
      <c r="E4113" s="2" t="s">
        <v>8</v>
      </c>
      <c r="F4113" s="2" t="n">
        <v>1</v>
      </c>
      <c r="G4113" s="2" t="s">
        <v>280</v>
      </c>
    </row>
    <row r="4114" customFormat="false" ht="12.8" hidden="false" customHeight="false" outlineLevel="0" collapsed="false">
      <c r="A4114" s="2" t="s">
        <v>182</v>
      </c>
      <c r="B4114" s="2" t="n">
        <v>26194</v>
      </c>
      <c r="C4114" s="8" t="n">
        <v>44499</v>
      </c>
      <c r="D4114" s="2" t="s">
        <v>109</v>
      </c>
      <c r="E4114" s="2" t="s">
        <v>2</v>
      </c>
      <c r="F4114" s="2" t="n">
        <v>0</v>
      </c>
      <c r="G4114" s="2" t="s">
        <v>3</v>
      </c>
    </row>
    <row r="4115" customFormat="false" ht="12.8" hidden="false" customHeight="false" outlineLevel="0" collapsed="false">
      <c r="A4115" s="2" t="s">
        <v>182</v>
      </c>
      <c r="B4115" s="2" t="n">
        <v>26770</v>
      </c>
      <c r="C4115" s="8" t="n">
        <v>44500</v>
      </c>
      <c r="D4115" s="2" t="s">
        <v>189</v>
      </c>
      <c r="E4115" s="2" t="s">
        <v>2</v>
      </c>
      <c r="F4115" s="2" t="n">
        <v>0</v>
      </c>
      <c r="G4115" s="2" t="s">
        <v>3</v>
      </c>
    </row>
    <row r="4116" customFormat="false" ht="12.8" hidden="false" customHeight="false" outlineLevel="0" collapsed="false">
      <c r="A4116" s="2" t="s">
        <v>151</v>
      </c>
      <c r="B4116" s="2" t="n">
        <v>26916</v>
      </c>
      <c r="C4116" s="8" t="n">
        <v>44500</v>
      </c>
      <c r="D4116" s="2" t="s">
        <v>157</v>
      </c>
      <c r="E4116" s="2" t="s">
        <v>2</v>
      </c>
      <c r="F4116" s="2" t="s">
        <v>83</v>
      </c>
      <c r="G4116" s="2" t="s">
        <v>83</v>
      </c>
    </row>
    <row r="4117" customFormat="false" ht="12.8" hidden="false" customHeight="false" outlineLevel="0" collapsed="false">
      <c r="A4117" s="2" t="s">
        <v>182</v>
      </c>
      <c r="B4117" s="2" t="n">
        <v>26910</v>
      </c>
      <c r="C4117" s="8" t="n">
        <v>44500</v>
      </c>
      <c r="E4117" s="2" t="s">
        <v>2</v>
      </c>
      <c r="F4117" s="2" t="n">
        <v>0</v>
      </c>
      <c r="G4117" s="2" t="s">
        <v>3</v>
      </c>
    </row>
    <row r="4118" customFormat="false" ht="12.8" hidden="false" customHeight="false" outlineLevel="0" collapsed="false">
      <c r="A4118" s="2" t="s">
        <v>0</v>
      </c>
      <c r="B4118" s="2" t="n">
        <v>653</v>
      </c>
      <c r="C4118" s="8" t="n">
        <v>44500</v>
      </c>
      <c r="D4118" s="2" t="s">
        <v>66</v>
      </c>
      <c r="E4118" s="2" t="s">
        <v>8</v>
      </c>
      <c r="F4118" s="2" t="n">
        <v>0</v>
      </c>
      <c r="G4118" s="2" t="s">
        <v>3</v>
      </c>
    </row>
    <row r="4119" customFormat="false" ht="12.8" hidden="false" customHeight="false" outlineLevel="0" collapsed="false">
      <c r="A4119" s="2" t="s">
        <v>79</v>
      </c>
      <c r="B4119" s="2" t="n">
        <v>27047</v>
      </c>
      <c r="C4119" s="8" t="n">
        <v>44500</v>
      </c>
      <c r="D4119" s="2" t="s">
        <v>105</v>
      </c>
      <c r="E4119" s="2" t="s">
        <v>8</v>
      </c>
      <c r="F4119" s="2" t="n">
        <v>0</v>
      </c>
      <c r="G4119" s="2" t="s">
        <v>3</v>
      </c>
    </row>
    <row r="4120" customFormat="false" ht="12.8" hidden="false" customHeight="false" outlineLevel="0" collapsed="false">
      <c r="A4120" s="2" t="s">
        <v>182</v>
      </c>
      <c r="B4120" s="2" t="n">
        <v>27075</v>
      </c>
      <c r="C4120" s="8" t="n">
        <v>44500</v>
      </c>
      <c r="D4120" s="2" t="s">
        <v>74</v>
      </c>
      <c r="E4120" s="2" t="s">
        <v>2</v>
      </c>
      <c r="F4120" s="2" t="n">
        <v>1</v>
      </c>
      <c r="G4120" s="2" t="s">
        <v>206</v>
      </c>
    </row>
    <row r="4121" customFormat="false" ht="12.8" hidden="false" customHeight="false" outlineLevel="0" collapsed="false">
      <c r="A4121" s="2" t="s">
        <v>79</v>
      </c>
      <c r="B4121" s="2" t="n">
        <v>27206</v>
      </c>
      <c r="C4121" s="8" t="n">
        <v>44500</v>
      </c>
      <c r="E4121" s="2" t="s">
        <v>8</v>
      </c>
      <c r="F4121" s="2" t="n">
        <v>0</v>
      </c>
      <c r="G4121" s="2" t="s">
        <v>3</v>
      </c>
    </row>
    <row r="4122" customFormat="false" ht="12.8" hidden="false" customHeight="false" outlineLevel="0" collapsed="false">
      <c r="A4122" s="2" t="s">
        <v>182</v>
      </c>
      <c r="B4122" s="2" t="n">
        <v>27217</v>
      </c>
      <c r="C4122" s="8" t="n">
        <v>44500</v>
      </c>
      <c r="D4122" s="2" t="s">
        <v>25</v>
      </c>
      <c r="E4122" s="2" t="s">
        <v>8</v>
      </c>
      <c r="F4122" s="2" t="n">
        <v>2</v>
      </c>
      <c r="G4122" s="2" t="s">
        <v>206</v>
      </c>
    </row>
    <row r="4123" customFormat="false" ht="12.8" hidden="false" customHeight="false" outlineLevel="0" collapsed="false">
      <c r="A4123" s="2" t="s">
        <v>0</v>
      </c>
      <c r="B4123" s="2" t="n">
        <v>3</v>
      </c>
      <c r="C4123" s="8" t="n">
        <v>44501</v>
      </c>
      <c r="D4123" s="2" t="s">
        <v>128</v>
      </c>
      <c r="E4123" s="2" t="s">
        <v>8</v>
      </c>
      <c r="F4123" s="2" t="n">
        <v>1</v>
      </c>
      <c r="G4123" s="2" t="s">
        <v>211</v>
      </c>
    </row>
    <row r="4124" customFormat="false" ht="12.8" hidden="false" customHeight="false" outlineLevel="0" collapsed="false">
      <c r="A4124" s="2" t="s">
        <v>130</v>
      </c>
      <c r="B4124" s="2" t="n">
        <v>229</v>
      </c>
      <c r="C4124" s="8" t="n">
        <v>44501</v>
      </c>
      <c r="D4124" s="2" t="s">
        <v>147</v>
      </c>
      <c r="E4124" s="2" t="s">
        <v>8</v>
      </c>
      <c r="F4124" s="2" t="n">
        <v>0</v>
      </c>
      <c r="G4124" s="2" t="s">
        <v>3</v>
      </c>
    </row>
    <row r="4125" customFormat="false" ht="12.8" hidden="false" customHeight="false" outlineLevel="0" collapsed="false">
      <c r="A4125" s="2" t="s">
        <v>0</v>
      </c>
      <c r="B4125" s="2" t="n">
        <v>332</v>
      </c>
      <c r="C4125" s="8" t="n">
        <v>44501</v>
      </c>
      <c r="D4125" s="2" t="s">
        <v>65</v>
      </c>
      <c r="E4125" s="2" t="s">
        <v>2</v>
      </c>
      <c r="F4125" s="2" t="n">
        <v>0</v>
      </c>
      <c r="G4125" s="2" t="s">
        <v>3</v>
      </c>
    </row>
    <row r="4126" customFormat="false" ht="12.8" hidden="false" customHeight="false" outlineLevel="0" collapsed="false">
      <c r="A4126" s="2" t="s">
        <v>160</v>
      </c>
      <c r="B4126" s="2" t="n">
        <v>374</v>
      </c>
      <c r="C4126" s="8" t="n">
        <v>44501</v>
      </c>
      <c r="D4126" s="2" t="s">
        <v>309</v>
      </c>
      <c r="E4126" s="2" t="s">
        <v>8</v>
      </c>
      <c r="F4126" s="2" t="n">
        <v>1</v>
      </c>
      <c r="G4126" s="2" t="s">
        <v>211</v>
      </c>
    </row>
    <row r="4127" customFormat="false" ht="12.8" hidden="false" customHeight="false" outlineLevel="0" collapsed="false">
      <c r="A4127" s="2" t="s">
        <v>0</v>
      </c>
      <c r="B4127" s="2" t="n">
        <v>480</v>
      </c>
      <c r="C4127" s="8" t="n">
        <v>44501</v>
      </c>
      <c r="D4127" s="2" t="s">
        <v>67</v>
      </c>
      <c r="E4127" s="2" t="s">
        <v>2</v>
      </c>
      <c r="F4127" s="2" t="n">
        <v>0</v>
      </c>
      <c r="G4127" s="2" t="s">
        <v>3</v>
      </c>
    </row>
    <row r="4128" customFormat="false" ht="12.8" hidden="false" customHeight="false" outlineLevel="0" collapsed="false">
      <c r="A4128" s="2" t="s">
        <v>130</v>
      </c>
      <c r="B4128" s="2" t="n">
        <v>538</v>
      </c>
      <c r="C4128" s="8" t="n">
        <v>44501</v>
      </c>
      <c r="D4128" s="2" t="s">
        <v>67</v>
      </c>
      <c r="E4128" s="2" t="s">
        <v>2</v>
      </c>
      <c r="F4128" s="2" t="n">
        <v>0</v>
      </c>
      <c r="G4128" s="2" t="s">
        <v>3</v>
      </c>
    </row>
    <row r="4129" customFormat="false" ht="12.8" hidden="false" customHeight="false" outlineLevel="0" collapsed="false">
      <c r="A4129" s="2" t="s">
        <v>151</v>
      </c>
      <c r="B4129" s="2" t="n">
        <v>554</v>
      </c>
      <c r="C4129" s="8" t="n">
        <v>44501</v>
      </c>
      <c r="D4129" s="2" t="s">
        <v>157</v>
      </c>
      <c r="E4129" s="2" t="s">
        <v>8</v>
      </c>
      <c r="F4129" s="2" t="n">
        <v>3</v>
      </c>
      <c r="G4129" s="2" t="s">
        <v>211</v>
      </c>
    </row>
    <row r="4130" customFormat="false" ht="12.8" hidden="false" customHeight="false" outlineLevel="0" collapsed="false">
      <c r="A4130" s="2" t="s">
        <v>160</v>
      </c>
      <c r="B4130" s="2" t="n">
        <v>761</v>
      </c>
      <c r="C4130" s="8" t="n">
        <v>44501</v>
      </c>
      <c r="D4130" s="2" t="s">
        <v>149</v>
      </c>
      <c r="E4130" s="2" t="s">
        <v>8</v>
      </c>
      <c r="F4130" s="2" t="n">
        <v>1</v>
      </c>
      <c r="G4130" s="2" t="s">
        <v>211</v>
      </c>
    </row>
    <row r="4131" customFormat="false" ht="12.8" hidden="false" customHeight="false" outlineLevel="0" collapsed="false">
      <c r="A4131" s="2" t="s">
        <v>112</v>
      </c>
      <c r="C4131" s="8" t="n">
        <v>44502</v>
      </c>
      <c r="D4131" s="2" t="s">
        <v>127</v>
      </c>
      <c r="E4131" s="2" t="s">
        <v>8</v>
      </c>
      <c r="F4131" s="2" t="n">
        <v>0</v>
      </c>
      <c r="G4131" s="2" t="s">
        <v>3</v>
      </c>
    </row>
    <row r="4132" customFormat="false" ht="12.8" hidden="false" customHeight="false" outlineLevel="0" collapsed="false">
      <c r="A4132" s="2" t="s">
        <v>160</v>
      </c>
      <c r="B4132" s="2" t="n">
        <v>1680</v>
      </c>
      <c r="C4132" s="8" t="n">
        <v>44503</v>
      </c>
      <c r="D4132" s="2" t="s">
        <v>364</v>
      </c>
      <c r="E4132" s="2" t="s">
        <v>8</v>
      </c>
      <c r="F4132" s="2" t="n">
        <v>2</v>
      </c>
      <c r="G4132" s="2" t="s">
        <v>206</v>
      </c>
    </row>
    <row r="4133" customFormat="false" ht="12.8" hidden="false" customHeight="false" outlineLevel="0" collapsed="false">
      <c r="A4133" s="2" t="s">
        <v>0</v>
      </c>
      <c r="B4133" s="2" t="n">
        <v>1903</v>
      </c>
      <c r="C4133" s="8" t="n">
        <v>44503</v>
      </c>
      <c r="D4133" s="2" t="s">
        <v>68</v>
      </c>
      <c r="E4133" s="2" t="s">
        <v>2</v>
      </c>
      <c r="F4133" s="2" t="n">
        <v>0</v>
      </c>
      <c r="G4133" s="2" t="s">
        <v>3</v>
      </c>
    </row>
    <row r="4134" customFormat="false" ht="12.8" hidden="false" customHeight="false" outlineLevel="0" collapsed="false">
      <c r="A4134" s="2" t="s">
        <v>151</v>
      </c>
      <c r="B4134" s="2" t="n">
        <v>2552</v>
      </c>
      <c r="C4134" s="8" t="n">
        <v>44504</v>
      </c>
      <c r="D4134" s="2" t="s">
        <v>157</v>
      </c>
      <c r="E4134" s="2" t="s">
        <v>8</v>
      </c>
      <c r="F4134" s="2" t="n">
        <v>3</v>
      </c>
      <c r="G4134" s="2" t="s">
        <v>206</v>
      </c>
    </row>
    <row r="4135" customFormat="false" ht="12.8" hidden="false" customHeight="false" outlineLevel="0" collapsed="false">
      <c r="A4135" s="2" t="s">
        <v>0</v>
      </c>
      <c r="B4135" s="2" t="n">
        <v>2589</v>
      </c>
      <c r="C4135" s="8" t="n">
        <v>44504</v>
      </c>
      <c r="D4135" s="2" t="s">
        <v>61</v>
      </c>
      <c r="E4135" s="2" t="s">
        <v>8</v>
      </c>
      <c r="F4135" s="2" t="n">
        <v>1</v>
      </c>
      <c r="G4135" s="2" t="s">
        <v>215</v>
      </c>
    </row>
    <row r="4136" customFormat="false" ht="12.8" hidden="false" customHeight="false" outlineLevel="0" collapsed="false">
      <c r="A4136" s="2" t="s">
        <v>182</v>
      </c>
      <c r="B4136" s="2" t="n">
        <v>2922</v>
      </c>
      <c r="C4136" s="8" t="n">
        <v>44504</v>
      </c>
      <c r="D4136" s="2" t="s">
        <v>67</v>
      </c>
      <c r="E4136" s="2" t="s">
        <v>2</v>
      </c>
      <c r="F4136" s="2" t="n">
        <v>0</v>
      </c>
      <c r="G4136" s="2" t="s">
        <v>3</v>
      </c>
    </row>
    <row r="4137" customFormat="false" ht="12.8" hidden="false" customHeight="false" outlineLevel="0" collapsed="false">
      <c r="A4137" s="2" t="s">
        <v>194</v>
      </c>
      <c r="B4137" s="2" t="n">
        <v>2937</v>
      </c>
      <c r="C4137" s="8" t="n">
        <v>44504</v>
      </c>
      <c r="E4137" s="2" t="s">
        <v>8</v>
      </c>
      <c r="F4137" s="2" t="n">
        <v>1</v>
      </c>
      <c r="G4137" s="2" t="s">
        <v>215</v>
      </c>
    </row>
    <row r="4138" customFormat="false" ht="12.8" hidden="false" customHeight="false" outlineLevel="0" collapsed="false">
      <c r="A4138" s="2" t="s">
        <v>182</v>
      </c>
      <c r="B4138" s="2" t="n">
        <v>2983</v>
      </c>
      <c r="C4138" s="8" t="n">
        <v>44504</v>
      </c>
      <c r="E4138" s="2" t="s">
        <v>8</v>
      </c>
      <c r="F4138" s="2" t="n">
        <v>2</v>
      </c>
      <c r="G4138" s="2" t="s">
        <v>211</v>
      </c>
    </row>
    <row r="4139" customFormat="false" ht="12.8" hidden="false" customHeight="false" outlineLevel="0" collapsed="false">
      <c r="A4139" s="2" t="s">
        <v>112</v>
      </c>
      <c r="C4139" s="8" t="n">
        <v>44504</v>
      </c>
      <c r="D4139" s="2" t="s">
        <v>105</v>
      </c>
      <c r="E4139" s="2" t="s">
        <v>8</v>
      </c>
      <c r="F4139" s="2" t="n">
        <v>1</v>
      </c>
      <c r="G4139" s="2" t="s">
        <v>217</v>
      </c>
    </row>
    <row r="4140" customFormat="false" ht="12.8" hidden="false" customHeight="false" outlineLevel="0" collapsed="false">
      <c r="A4140" s="2" t="s">
        <v>112</v>
      </c>
      <c r="C4140" s="8" t="n">
        <v>44504</v>
      </c>
      <c r="D4140" s="2" t="s">
        <v>157</v>
      </c>
      <c r="E4140" s="2" t="s">
        <v>2</v>
      </c>
      <c r="F4140" s="2" t="n">
        <v>3</v>
      </c>
      <c r="G4140" s="2" t="s">
        <v>258</v>
      </c>
    </row>
    <row r="4141" customFormat="false" ht="12.8" hidden="false" customHeight="false" outlineLevel="0" collapsed="false">
      <c r="A4141" s="2" t="s">
        <v>160</v>
      </c>
      <c r="B4141" s="2" t="n">
        <v>3726</v>
      </c>
      <c r="C4141" s="8" t="n">
        <v>44505</v>
      </c>
      <c r="D4141" s="2" t="s">
        <v>75</v>
      </c>
      <c r="E4141" s="2" t="s">
        <v>2</v>
      </c>
      <c r="F4141" s="2" t="n">
        <v>0</v>
      </c>
      <c r="G4141" s="2" t="s">
        <v>3</v>
      </c>
    </row>
    <row r="4142" customFormat="false" ht="12.8" hidden="false" customHeight="false" outlineLevel="0" collapsed="false">
      <c r="A4142" s="2" t="s">
        <v>130</v>
      </c>
      <c r="B4142" s="2" t="n">
        <v>2364</v>
      </c>
      <c r="C4142" s="8" t="n">
        <v>44506</v>
      </c>
      <c r="D4142" s="2" t="s">
        <v>281</v>
      </c>
      <c r="E4142" s="2" t="s">
        <v>8</v>
      </c>
      <c r="F4142" s="2" t="n">
        <v>1</v>
      </c>
      <c r="G4142" s="2" t="s">
        <v>282</v>
      </c>
    </row>
    <row r="4143" customFormat="false" ht="12.8" hidden="false" customHeight="false" outlineLevel="0" collapsed="false">
      <c r="A4143" s="2" t="s">
        <v>192</v>
      </c>
      <c r="C4143" s="8" t="n">
        <v>44506</v>
      </c>
      <c r="D4143" s="2" t="s">
        <v>193</v>
      </c>
      <c r="E4143" s="2" t="s">
        <v>8</v>
      </c>
      <c r="F4143" s="2" t="n">
        <v>0</v>
      </c>
      <c r="G4143" s="2" t="s">
        <v>3</v>
      </c>
    </row>
    <row r="4144" customFormat="false" ht="12.8" hidden="false" customHeight="false" outlineLevel="0" collapsed="false">
      <c r="A4144" s="2" t="s">
        <v>0</v>
      </c>
      <c r="B4144" s="2" t="n">
        <v>4867</v>
      </c>
      <c r="C4144" s="8" t="n">
        <v>44506</v>
      </c>
      <c r="D4144" s="2" t="n">
        <v>5360</v>
      </c>
      <c r="E4144" s="2" t="s">
        <v>8</v>
      </c>
      <c r="F4144" s="2" t="s">
        <v>83</v>
      </c>
      <c r="G4144" s="2" t="s">
        <v>83</v>
      </c>
    </row>
    <row r="4145" customFormat="false" ht="12.8" hidden="false" customHeight="false" outlineLevel="0" collapsed="false">
      <c r="A4145" s="2" t="s">
        <v>0</v>
      </c>
      <c r="B4145" s="2" t="n">
        <v>4864</v>
      </c>
      <c r="C4145" s="8" t="n">
        <v>44506</v>
      </c>
      <c r="D4145" s="2" t="s">
        <v>67</v>
      </c>
      <c r="E4145" s="2" t="s">
        <v>2</v>
      </c>
      <c r="F4145" s="2" t="n">
        <v>0</v>
      </c>
      <c r="G4145" s="2" t="s">
        <v>3</v>
      </c>
    </row>
    <row r="4146" customFormat="false" ht="12.8" hidden="false" customHeight="false" outlineLevel="0" collapsed="false">
      <c r="A4146" s="2" t="s">
        <v>79</v>
      </c>
      <c r="B4146" s="2" t="n">
        <v>5360</v>
      </c>
      <c r="C4146" s="8" t="n">
        <v>44507</v>
      </c>
      <c r="D4146" s="2" t="s">
        <v>106</v>
      </c>
      <c r="E4146" s="2" t="s">
        <v>2</v>
      </c>
      <c r="F4146" s="2" t="n">
        <v>0</v>
      </c>
      <c r="G4146" s="2" t="s">
        <v>3</v>
      </c>
    </row>
    <row r="4147" customFormat="false" ht="12.8" hidden="false" customHeight="false" outlineLevel="0" collapsed="false">
      <c r="A4147" s="2" t="s">
        <v>0</v>
      </c>
      <c r="B4147" s="2" t="n">
        <v>5371</v>
      </c>
      <c r="C4147" s="8" t="n">
        <v>44507</v>
      </c>
      <c r="D4147" s="2" t="s">
        <v>69</v>
      </c>
      <c r="E4147" s="2" t="s">
        <v>2</v>
      </c>
      <c r="F4147" s="2" t="n">
        <v>0</v>
      </c>
      <c r="G4147" s="2" t="s">
        <v>3</v>
      </c>
    </row>
    <row r="4148" customFormat="false" ht="12.8" hidden="false" customHeight="false" outlineLevel="0" collapsed="false">
      <c r="A4148" s="2" t="s">
        <v>0</v>
      </c>
      <c r="B4148" s="2" t="n">
        <v>5446</v>
      </c>
      <c r="C4148" s="8" t="n">
        <v>44507</v>
      </c>
      <c r="D4148" s="2" t="s">
        <v>216</v>
      </c>
      <c r="E4148" s="2" t="s">
        <v>8</v>
      </c>
      <c r="F4148" s="2" t="n">
        <v>1</v>
      </c>
      <c r="G4148" s="2" t="s">
        <v>211</v>
      </c>
    </row>
    <row r="4149" customFormat="false" ht="12.8" hidden="false" customHeight="false" outlineLevel="0" collapsed="false">
      <c r="A4149" s="2" t="s">
        <v>0</v>
      </c>
      <c r="C4149" s="8" t="n">
        <v>44507</v>
      </c>
      <c r="D4149" s="2" t="s">
        <v>70</v>
      </c>
      <c r="E4149" s="2" t="s">
        <v>2</v>
      </c>
      <c r="F4149" s="2" t="n">
        <v>0</v>
      </c>
      <c r="G4149" s="2" t="s">
        <v>3</v>
      </c>
    </row>
    <row r="4150" customFormat="false" ht="12.8" hidden="false" customHeight="false" outlineLevel="0" collapsed="false">
      <c r="A4150" s="2" t="s">
        <v>0</v>
      </c>
      <c r="B4150" s="2" t="n">
        <v>5491</v>
      </c>
      <c r="C4150" s="8" t="n">
        <v>44507</v>
      </c>
      <c r="E4150" s="2" t="s">
        <v>2</v>
      </c>
      <c r="F4150" s="2" t="n">
        <v>0</v>
      </c>
      <c r="G4150" s="2" t="s">
        <v>3</v>
      </c>
    </row>
    <row r="4151" customFormat="false" ht="12.8" hidden="false" customHeight="false" outlineLevel="0" collapsed="false">
      <c r="A4151" s="2" t="s">
        <v>160</v>
      </c>
      <c r="C4151" s="8" t="n">
        <v>44507</v>
      </c>
      <c r="D4151" s="2" t="s">
        <v>89</v>
      </c>
      <c r="E4151" s="2" t="s">
        <v>8</v>
      </c>
      <c r="F4151" s="2" t="n">
        <v>0</v>
      </c>
      <c r="G4151" s="2" t="s">
        <v>3</v>
      </c>
    </row>
    <row r="4152" customFormat="false" ht="12.8" hidden="false" customHeight="false" outlineLevel="0" collapsed="false">
      <c r="A4152" s="2" t="s">
        <v>182</v>
      </c>
      <c r="B4152" s="2" t="n">
        <v>6108</v>
      </c>
      <c r="C4152" s="8" t="n">
        <v>44508</v>
      </c>
      <c r="D4152" s="2" t="s">
        <v>190</v>
      </c>
      <c r="E4152" s="2" t="s">
        <v>2</v>
      </c>
      <c r="F4152" s="2" t="n">
        <v>0</v>
      </c>
      <c r="G4152" s="2" t="s">
        <v>3</v>
      </c>
    </row>
    <row r="4153" customFormat="false" ht="12.8" hidden="false" customHeight="false" outlineLevel="0" collapsed="false">
      <c r="A4153" s="2" t="s">
        <v>0</v>
      </c>
      <c r="B4153" s="2" t="n">
        <v>6006</v>
      </c>
      <c r="C4153" s="8" t="n">
        <v>44508</v>
      </c>
      <c r="D4153" s="2" t="s">
        <v>105</v>
      </c>
      <c r="E4153" s="2" t="s">
        <v>8</v>
      </c>
      <c r="F4153" s="2" t="n">
        <v>1</v>
      </c>
      <c r="G4153" s="2" t="s">
        <v>217</v>
      </c>
    </row>
    <row r="4154" customFormat="false" ht="12.8" hidden="false" customHeight="false" outlineLevel="0" collapsed="false">
      <c r="A4154" s="2" t="s">
        <v>112</v>
      </c>
      <c r="C4154" s="8" t="n">
        <v>44508</v>
      </c>
      <c r="D4154" s="2" t="s">
        <v>74</v>
      </c>
      <c r="E4154" s="2" t="s">
        <v>2</v>
      </c>
      <c r="F4154" s="2" t="n">
        <v>0</v>
      </c>
      <c r="G4154" s="2" t="s">
        <v>3</v>
      </c>
    </row>
    <row r="4155" customFormat="false" ht="12.8" hidden="false" customHeight="false" outlineLevel="0" collapsed="false">
      <c r="A4155" s="2" t="s">
        <v>160</v>
      </c>
      <c r="B4155" s="2" t="n">
        <v>6481</v>
      </c>
      <c r="C4155" s="8" t="n">
        <v>44508</v>
      </c>
      <c r="D4155" s="2" t="s">
        <v>67</v>
      </c>
      <c r="E4155" s="2" t="s">
        <v>8</v>
      </c>
      <c r="F4155" s="2" t="n">
        <v>0</v>
      </c>
      <c r="G4155" s="2" t="s">
        <v>3</v>
      </c>
    </row>
    <row r="4156" customFormat="false" ht="12.8" hidden="false" customHeight="false" outlineLevel="0" collapsed="false">
      <c r="A4156" s="2" t="s">
        <v>0</v>
      </c>
      <c r="B4156" s="2" t="n">
        <v>7020</v>
      </c>
      <c r="C4156" s="8" t="n">
        <v>44509</v>
      </c>
      <c r="D4156" s="2" t="s">
        <v>71</v>
      </c>
      <c r="E4156" s="2" t="s">
        <v>2</v>
      </c>
      <c r="F4156" s="2" t="n">
        <v>0</v>
      </c>
      <c r="G4156" s="2" t="s">
        <v>3</v>
      </c>
    </row>
    <row r="4157" customFormat="false" ht="12.8" hidden="false" customHeight="false" outlineLevel="0" collapsed="false">
      <c r="A4157" s="2" t="s">
        <v>112</v>
      </c>
      <c r="C4157" s="8" t="n">
        <v>44509</v>
      </c>
      <c r="D4157" s="2" t="s">
        <v>128</v>
      </c>
      <c r="E4157" s="2" t="s">
        <v>2</v>
      </c>
      <c r="F4157" s="2" t="n">
        <v>0</v>
      </c>
      <c r="G4157" s="2" t="s">
        <v>3</v>
      </c>
    </row>
    <row r="4158" customFormat="false" ht="12.8" hidden="false" customHeight="false" outlineLevel="0" collapsed="false">
      <c r="A4158" s="2" t="s">
        <v>182</v>
      </c>
      <c r="B4158" s="2" t="n">
        <v>7103</v>
      </c>
      <c r="C4158" s="8" t="n">
        <v>44509</v>
      </c>
      <c r="D4158" s="2" t="s">
        <v>13</v>
      </c>
      <c r="E4158" s="2" t="s">
        <v>2</v>
      </c>
      <c r="F4158" s="2" t="n">
        <v>0</v>
      </c>
      <c r="G4158" s="2" t="s">
        <v>3</v>
      </c>
    </row>
    <row r="4159" customFormat="false" ht="12.8" hidden="false" customHeight="false" outlineLevel="0" collapsed="false">
      <c r="A4159" s="2" t="s">
        <v>130</v>
      </c>
      <c r="B4159" s="2" t="n">
        <v>2909</v>
      </c>
      <c r="C4159" s="8" t="n">
        <v>44509</v>
      </c>
      <c r="D4159" s="2" t="s">
        <v>390</v>
      </c>
      <c r="E4159" s="2" t="s">
        <v>8</v>
      </c>
      <c r="F4159" s="2" t="n">
        <v>4</v>
      </c>
      <c r="G4159" s="2" t="s">
        <v>339</v>
      </c>
    </row>
    <row r="4160" customFormat="false" ht="12.8" hidden="false" customHeight="false" outlineLevel="0" collapsed="false">
      <c r="A4160" s="2" t="s">
        <v>182</v>
      </c>
      <c r="B4160" s="2" t="n">
        <v>7310</v>
      </c>
      <c r="C4160" s="8" t="n">
        <v>44509</v>
      </c>
      <c r="D4160" s="2" t="s">
        <v>87</v>
      </c>
      <c r="E4160" s="2" t="s">
        <v>2</v>
      </c>
      <c r="F4160" s="2" t="n">
        <v>0</v>
      </c>
      <c r="G4160" s="2" t="s">
        <v>3</v>
      </c>
    </row>
    <row r="4161" customFormat="false" ht="12.8" hidden="false" customHeight="false" outlineLevel="0" collapsed="false">
      <c r="A4161" s="2" t="s">
        <v>79</v>
      </c>
      <c r="B4161" s="2" t="n">
        <v>7311</v>
      </c>
      <c r="C4161" s="8" t="n">
        <v>44509</v>
      </c>
      <c r="D4161" s="2" t="s">
        <v>391</v>
      </c>
      <c r="E4161" s="2" t="s">
        <v>166</v>
      </c>
      <c r="F4161" s="2" t="n">
        <v>4</v>
      </c>
      <c r="G4161" s="2" t="s">
        <v>339</v>
      </c>
    </row>
    <row r="4162" customFormat="false" ht="12.8" hidden="false" customHeight="false" outlineLevel="0" collapsed="false">
      <c r="A4162" s="2" t="s">
        <v>0</v>
      </c>
      <c r="B4162" s="2" t="n">
        <v>7367</v>
      </c>
      <c r="C4162" s="8" t="n">
        <v>44509</v>
      </c>
      <c r="D4162" s="2" t="s">
        <v>65</v>
      </c>
      <c r="E4162" s="2" t="s">
        <v>2</v>
      </c>
      <c r="F4162" s="2" t="n">
        <v>0</v>
      </c>
      <c r="G4162" s="2" t="s">
        <v>3</v>
      </c>
    </row>
    <row r="4163" customFormat="false" ht="12.8" hidden="false" customHeight="false" outlineLevel="0" collapsed="false">
      <c r="A4163" s="2" t="s">
        <v>0</v>
      </c>
      <c r="B4163" s="2" t="n">
        <v>7593</v>
      </c>
      <c r="C4163" s="8" t="n">
        <v>44509</v>
      </c>
      <c r="D4163" s="2" t="s">
        <v>218</v>
      </c>
      <c r="E4163" s="2" t="s">
        <v>2</v>
      </c>
      <c r="F4163" s="2" t="n">
        <v>1</v>
      </c>
      <c r="G4163" s="2" t="s">
        <v>206</v>
      </c>
    </row>
    <row r="4164" customFormat="false" ht="12.8" hidden="false" customHeight="false" outlineLevel="0" collapsed="false">
      <c r="A4164" s="2" t="s">
        <v>79</v>
      </c>
      <c r="B4164" s="2" t="n">
        <v>7916</v>
      </c>
      <c r="C4164" s="8" t="n">
        <v>44510</v>
      </c>
      <c r="D4164" s="2" t="s">
        <v>107</v>
      </c>
      <c r="E4164" s="2" t="s">
        <v>8</v>
      </c>
      <c r="F4164" s="2" t="n">
        <v>0</v>
      </c>
      <c r="G4164" s="2" t="s">
        <v>3</v>
      </c>
    </row>
    <row r="4165" customFormat="false" ht="12.8" hidden="false" customHeight="false" outlineLevel="0" collapsed="false">
      <c r="A4165" s="2" t="s">
        <v>194</v>
      </c>
      <c r="B4165" s="2" t="n">
        <v>7953</v>
      </c>
      <c r="C4165" s="8" t="n">
        <v>44510</v>
      </c>
      <c r="D4165" s="2" t="s">
        <v>107</v>
      </c>
      <c r="E4165" s="2" t="s">
        <v>8</v>
      </c>
      <c r="F4165" s="2" t="n">
        <v>1</v>
      </c>
      <c r="G4165" s="2" t="s">
        <v>328</v>
      </c>
    </row>
    <row r="4166" customFormat="false" ht="12.8" hidden="false" customHeight="false" outlineLevel="0" collapsed="false">
      <c r="A4166" s="2" t="s">
        <v>0</v>
      </c>
      <c r="B4166" s="2" t="n">
        <v>8176</v>
      </c>
      <c r="C4166" s="8" t="n">
        <v>44510</v>
      </c>
      <c r="D4166" s="2" t="s">
        <v>323</v>
      </c>
      <c r="E4166" s="2" t="s">
        <v>8</v>
      </c>
      <c r="F4166" s="2" t="s">
        <v>83</v>
      </c>
      <c r="G4166" s="2" t="s">
        <v>83</v>
      </c>
    </row>
    <row r="4167" customFormat="false" ht="12.8" hidden="false" customHeight="false" outlineLevel="0" collapsed="false">
      <c r="A4167" s="2" t="s">
        <v>0</v>
      </c>
      <c r="B4167" s="2" t="n">
        <v>8597</v>
      </c>
      <c r="C4167" s="8" t="n">
        <v>44511</v>
      </c>
      <c r="D4167" s="2" t="s">
        <v>188</v>
      </c>
      <c r="E4167" s="2" t="s">
        <v>8</v>
      </c>
      <c r="F4167" s="2" t="n">
        <v>1</v>
      </c>
      <c r="G4167" s="2" t="s">
        <v>206</v>
      </c>
    </row>
    <row r="4168" customFormat="false" ht="12.8" hidden="false" customHeight="false" outlineLevel="0" collapsed="false">
      <c r="A4168" s="2" t="s">
        <v>0</v>
      </c>
      <c r="B4168" s="2" t="n">
        <v>8939</v>
      </c>
      <c r="C4168" s="8" t="n">
        <v>44511</v>
      </c>
      <c r="D4168" s="2" t="s">
        <v>72</v>
      </c>
      <c r="E4168" s="2" t="s">
        <v>2</v>
      </c>
      <c r="F4168" s="2" t="n">
        <v>0</v>
      </c>
      <c r="G4168" s="2" t="s">
        <v>3</v>
      </c>
    </row>
    <row r="4169" customFormat="false" ht="12.8" hidden="false" customHeight="false" outlineLevel="0" collapsed="false">
      <c r="A4169" s="2" t="s">
        <v>194</v>
      </c>
      <c r="B4169" s="2" t="n">
        <v>8984</v>
      </c>
      <c r="C4169" s="8" t="n">
        <v>44511</v>
      </c>
      <c r="D4169" s="2" t="s">
        <v>85</v>
      </c>
      <c r="E4169" s="2" t="s">
        <v>2</v>
      </c>
      <c r="F4169" s="2" t="n">
        <v>0</v>
      </c>
      <c r="G4169" s="2" t="s">
        <v>3</v>
      </c>
    </row>
    <row r="4170" customFormat="false" ht="12.8" hidden="false" customHeight="false" outlineLevel="0" collapsed="false">
      <c r="A4170" s="2" t="s">
        <v>0</v>
      </c>
      <c r="B4170" s="2" t="n">
        <v>9119</v>
      </c>
      <c r="C4170" s="8" t="n">
        <v>44511</v>
      </c>
      <c r="D4170" s="2" t="s">
        <v>73</v>
      </c>
      <c r="E4170" s="2" t="s">
        <v>2</v>
      </c>
      <c r="F4170" s="2" t="n">
        <v>0</v>
      </c>
      <c r="G4170" s="2" t="s">
        <v>3</v>
      </c>
    </row>
    <row r="4171" customFormat="false" ht="12.8" hidden="false" customHeight="false" outlineLevel="0" collapsed="false">
      <c r="A4171" s="2" t="s">
        <v>130</v>
      </c>
      <c r="B4171" s="2" t="n">
        <v>9376</v>
      </c>
      <c r="C4171" s="8" t="n">
        <v>44512</v>
      </c>
      <c r="D4171" s="2" t="s">
        <v>87</v>
      </c>
      <c r="E4171" s="2" t="s">
        <v>8</v>
      </c>
      <c r="F4171" s="2" t="n">
        <v>2</v>
      </c>
      <c r="G4171" s="2" t="s">
        <v>337</v>
      </c>
    </row>
    <row r="4172" customFormat="false" ht="12.8" hidden="false" customHeight="false" outlineLevel="0" collapsed="false">
      <c r="A4172" s="2" t="s">
        <v>0</v>
      </c>
      <c r="B4172" s="2" t="n">
        <v>9555</v>
      </c>
      <c r="C4172" s="8" t="n">
        <v>44512</v>
      </c>
      <c r="D4172" s="2" t="s">
        <v>107</v>
      </c>
      <c r="E4172" s="2" t="s">
        <v>8</v>
      </c>
      <c r="F4172" s="2" t="n">
        <v>1</v>
      </c>
      <c r="G4172" s="2" t="s">
        <v>206</v>
      </c>
    </row>
    <row r="4173" customFormat="false" ht="12.8" hidden="false" customHeight="false" outlineLevel="0" collapsed="false">
      <c r="A4173" s="2" t="s">
        <v>130</v>
      </c>
      <c r="B4173" s="2" t="n">
        <v>9993</v>
      </c>
      <c r="C4173" s="8" t="n">
        <v>44512</v>
      </c>
      <c r="D4173" s="2" t="s">
        <v>103</v>
      </c>
      <c r="E4173" s="2" t="s">
        <v>8</v>
      </c>
      <c r="F4173" s="2" t="n">
        <v>1</v>
      </c>
      <c r="G4173" s="2" t="s">
        <v>206</v>
      </c>
    </row>
    <row r="4174" customFormat="false" ht="12.8" hidden="false" customHeight="false" outlineLevel="0" collapsed="false">
      <c r="A4174" s="2" t="s">
        <v>151</v>
      </c>
      <c r="B4174" s="2" t="n">
        <v>11173</v>
      </c>
      <c r="C4174" s="8" t="n">
        <v>44514</v>
      </c>
      <c r="D4174" s="2" t="s">
        <v>359</v>
      </c>
      <c r="E4174" s="2" t="s">
        <v>8</v>
      </c>
      <c r="F4174" s="2" t="n">
        <v>2</v>
      </c>
      <c r="G4174" s="2" t="s">
        <v>211</v>
      </c>
    </row>
    <row r="4175" customFormat="false" ht="12.8" hidden="false" customHeight="false" outlineLevel="0" collapsed="false">
      <c r="A4175" s="2" t="s">
        <v>112</v>
      </c>
      <c r="C4175" s="8" t="n">
        <v>44514</v>
      </c>
      <c r="D4175" s="2" t="s">
        <v>105</v>
      </c>
      <c r="E4175" s="2" t="s">
        <v>8</v>
      </c>
      <c r="F4175" s="2" t="n">
        <v>1</v>
      </c>
      <c r="G4175" s="2" t="s">
        <v>211</v>
      </c>
    </row>
    <row r="4176" customFormat="false" ht="12.8" hidden="false" customHeight="false" outlineLevel="0" collapsed="false">
      <c r="A4176" s="2" t="s">
        <v>0</v>
      </c>
      <c r="B4176" s="2" t="n">
        <v>11529</v>
      </c>
      <c r="C4176" s="8" t="n">
        <v>44514</v>
      </c>
      <c r="D4176" s="2" t="s">
        <v>74</v>
      </c>
      <c r="E4176" s="2" t="s">
        <v>2</v>
      </c>
      <c r="F4176" s="2" t="n">
        <v>0</v>
      </c>
      <c r="G4176" s="2" t="s">
        <v>3</v>
      </c>
    </row>
    <row r="4177" customFormat="false" ht="12.8" hidden="false" customHeight="false" outlineLevel="0" collapsed="false">
      <c r="A4177" s="2" t="s">
        <v>151</v>
      </c>
      <c r="C4177" s="8" t="n">
        <v>44515</v>
      </c>
      <c r="D4177" s="2" t="s">
        <v>395</v>
      </c>
      <c r="E4177" s="2" t="s">
        <v>166</v>
      </c>
      <c r="F4177" s="2" t="n">
        <v>5</v>
      </c>
      <c r="G4177" s="2" t="s">
        <v>396</v>
      </c>
    </row>
    <row r="4178" customFormat="false" ht="12.8" hidden="false" customHeight="false" outlineLevel="0" collapsed="false">
      <c r="A4178" s="2" t="s">
        <v>151</v>
      </c>
      <c r="B4178" s="2" t="n">
        <v>12181</v>
      </c>
      <c r="C4178" s="8" t="n">
        <v>44515</v>
      </c>
      <c r="D4178" s="2" t="s">
        <v>360</v>
      </c>
      <c r="E4178" s="2" t="s">
        <v>8</v>
      </c>
      <c r="F4178" s="2" t="n">
        <v>2</v>
      </c>
      <c r="G4178" s="2" t="s">
        <v>211</v>
      </c>
    </row>
    <row r="4179" customFormat="false" ht="12.8" hidden="false" customHeight="false" outlineLevel="0" collapsed="false">
      <c r="A4179" s="2" t="s">
        <v>130</v>
      </c>
      <c r="B4179" s="2" t="n">
        <v>10997</v>
      </c>
      <c r="C4179" s="8" t="n">
        <v>44515</v>
      </c>
      <c r="D4179" s="2" t="s">
        <v>283</v>
      </c>
      <c r="E4179" s="2" t="s">
        <v>8</v>
      </c>
      <c r="F4179" s="2" t="n">
        <v>1</v>
      </c>
      <c r="G4179" s="2" t="s">
        <v>284</v>
      </c>
    </row>
    <row r="4180" customFormat="false" ht="12.8" hidden="false" customHeight="false" outlineLevel="0" collapsed="false">
      <c r="A4180" s="2" t="s">
        <v>180</v>
      </c>
      <c r="C4180" s="8" t="n">
        <v>44515</v>
      </c>
      <c r="D4180" s="2" t="s">
        <v>73</v>
      </c>
      <c r="E4180" s="2" t="s">
        <v>166</v>
      </c>
      <c r="F4180" s="2" t="n">
        <v>1</v>
      </c>
      <c r="G4180" s="2" t="s">
        <v>211</v>
      </c>
    </row>
    <row r="4181" customFormat="false" ht="12.8" hidden="false" customHeight="false" outlineLevel="0" collapsed="false">
      <c r="A4181" s="2" t="s">
        <v>151</v>
      </c>
      <c r="B4181" s="2" t="n">
        <v>12592</v>
      </c>
      <c r="C4181" s="8" t="n">
        <v>44515</v>
      </c>
      <c r="D4181" s="2" t="s">
        <v>388</v>
      </c>
      <c r="E4181" s="2" t="s">
        <v>8</v>
      </c>
      <c r="F4181" s="2" t="n">
        <v>3</v>
      </c>
      <c r="G4181" s="2" t="s">
        <v>206</v>
      </c>
    </row>
    <row r="4182" customFormat="false" ht="12.8" hidden="false" customHeight="false" outlineLevel="0" collapsed="false">
      <c r="A4182" s="2" t="s">
        <v>182</v>
      </c>
      <c r="B4182" s="2" t="n">
        <v>12928</v>
      </c>
      <c r="C4182" s="8" t="n">
        <v>44516</v>
      </c>
      <c r="D4182" s="2" t="s">
        <v>78</v>
      </c>
      <c r="E4182" s="2" t="s">
        <v>2</v>
      </c>
      <c r="F4182" s="2" t="n">
        <v>0</v>
      </c>
      <c r="G4182" s="2" t="s">
        <v>3</v>
      </c>
    </row>
    <row r="4183" customFormat="false" ht="12.8" hidden="false" customHeight="false" outlineLevel="0" collapsed="false">
      <c r="A4183" s="2" t="s">
        <v>79</v>
      </c>
      <c r="B4183" s="2" t="n">
        <v>12997</v>
      </c>
      <c r="C4183" s="8" t="n">
        <v>44516</v>
      </c>
      <c r="D4183" s="2" t="s">
        <v>108</v>
      </c>
      <c r="E4183" s="2" t="s">
        <v>2</v>
      </c>
      <c r="F4183" s="2" t="n">
        <v>0</v>
      </c>
      <c r="G4183" s="2" t="s">
        <v>3</v>
      </c>
    </row>
    <row r="4184" customFormat="false" ht="12.8" hidden="false" customHeight="false" outlineLevel="0" collapsed="false">
      <c r="A4184" s="2" t="s">
        <v>0</v>
      </c>
      <c r="B4184" s="2" t="n">
        <v>13063</v>
      </c>
      <c r="C4184" s="8" t="n">
        <v>44516</v>
      </c>
      <c r="D4184" s="2" t="s">
        <v>338</v>
      </c>
      <c r="E4184" s="2" t="s">
        <v>8</v>
      </c>
      <c r="F4184" s="2" t="n">
        <v>2</v>
      </c>
      <c r="G4184" s="2" t="s">
        <v>339</v>
      </c>
    </row>
    <row r="4185" customFormat="false" ht="12.8" hidden="false" customHeight="false" outlineLevel="0" collapsed="false">
      <c r="A4185" s="2" t="s">
        <v>180</v>
      </c>
      <c r="C4185" s="8" t="n">
        <v>44516</v>
      </c>
      <c r="D4185" s="2" t="s">
        <v>73</v>
      </c>
      <c r="E4185" s="2" t="s">
        <v>166</v>
      </c>
      <c r="F4185" s="2" t="n">
        <v>1</v>
      </c>
      <c r="G4185" s="2" t="s">
        <v>211</v>
      </c>
    </row>
    <row r="4186" customFormat="false" ht="12.8" hidden="false" customHeight="false" outlineLevel="0" collapsed="false">
      <c r="A4186" s="2" t="s">
        <v>0</v>
      </c>
      <c r="B4186" s="2" t="n">
        <v>13668</v>
      </c>
      <c r="C4186" s="8" t="n">
        <v>44517</v>
      </c>
      <c r="D4186" s="2" t="s">
        <v>219</v>
      </c>
      <c r="E4186" s="2" t="s">
        <v>8</v>
      </c>
      <c r="F4186" s="2" t="n">
        <v>1</v>
      </c>
      <c r="G4186" s="2" t="s">
        <v>211</v>
      </c>
    </row>
    <row r="4187" customFormat="false" ht="12.8" hidden="false" customHeight="false" outlineLevel="0" collapsed="false">
      <c r="A4187" s="2" t="s">
        <v>151</v>
      </c>
      <c r="B4187" s="2" t="n">
        <v>13818</v>
      </c>
      <c r="C4187" s="8" t="n">
        <v>44517</v>
      </c>
      <c r="D4187" s="2" t="s">
        <v>340</v>
      </c>
      <c r="E4187" s="2" t="s">
        <v>8</v>
      </c>
      <c r="F4187" s="2" t="n">
        <v>2</v>
      </c>
      <c r="G4187" s="2" t="s">
        <v>258</v>
      </c>
    </row>
    <row r="4188" customFormat="false" ht="12.8" hidden="false" customHeight="false" outlineLevel="0" collapsed="false">
      <c r="A4188" s="2" t="s">
        <v>182</v>
      </c>
      <c r="B4188" s="2" t="n">
        <v>13918</v>
      </c>
      <c r="C4188" s="8" t="n">
        <v>44517</v>
      </c>
      <c r="D4188" s="2" t="s">
        <v>77</v>
      </c>
      <c r="E4188" s="2" t="s">
        <v>8</v>
      </c>
      <c r="F4188" s="2" t="n">
        <v>0</v>
      </c>
      <c r="G4188" s="2" t="s">
        <v>3</v>
      </c>
    </row>
    <row r="4189" customFormat="false" ht="12.8" hidden="false" customHeight="false" outlineLevel="0" collapsed="false">
      <c r="A4189" s="2" t="s">
        <v>112</v>
      </c>
      <c r="C4189" s="8" t="n">
        <v>44517</v>
      </c>
      <c r="D4189" s="2" t="s">
        <v>129</v>
      </c>
      <c r="E4189" s="2" t="s">
        <v>8</v>
      </c>
      <c r="F4189" s="2" t="n">
        <v>0</v>
      </c>
      <c r="G4189" s="2" t="s">
        <v>3</v>
      </c>
    </row>
    <row r="4190" customFormat="false" ht="12.8" hidden="false" customHeight="false" outlineLevel="0" collapsed="false">
      <c r="A4190" s="2" t="s">
        <v>79</v>
      </c>
      <c r="B4190" s="2" t="n">
        <v>14190</v>
      </c>
      <c r="C4190" s="8" t="n">
        <v>44517</v>
      </c>
      <c r="D4190" s="2" t="s">
        <v>109</v>
      </c>
      <c r="E4190" s="2" t="s">
        <v>2</v>
      </c>
      <c r="F4190" s="2" t="n">
        <v>0</v>
      </c>
      <c r="G4190" s="2" t="s">
        <v>3</v>
      </c>
    </row>
    <row r="4191" customFormat="false" ht="12.8" hidden="false" customHeight="false" outlineLevel="0" collapsed="false">
      <c r="A4191" s="2" t="s">
        <v>0</v>
      </c>
      <c r="B4191" s="2" t="n">
        <v>14221</v>
      </c>
      <c r="C4191" s="8" t="n">
        <v>44517</v>
      </c>
      <c r="D4191" s="2" t="s">
        <v>75</v>
      </c>
      <c r="E4191" s="2" t="s">
        <v>2</v>
      </c>
      <c r="F4191" s="2" t="n">
        <v>0</v>
      </c>
      <c r="G4191" s="2" t="s">
        <v>3</v>
      </c>
    </row>
    <row r="4192" customFormat="false" ht="12.8" hidden="false" customHeight="false" outlineLevel="0" collapsed="false">
      <c r="A4192" s="2" t="s">
        <v>130</v>
      </c>
      <c r="C4192" s="8" t="n">
        <v>44517</v>
      </c>
      <c r="D4192" s="2" t="s">
        <v>87</v>
      </c>
      <c r="E4192" s="2" t="s">
        <v>8</v>
      </c>
      <c r="F4192" s="2" t="n">
        <v>3</v>
      </c>
      <c r="G4192" s="2" t="s">
        <v>387</v>
      </c>
    </row>
    <row r="4193" customFormat="false" ht="12.8" hidden="false" customHeight="false" outlineLevel="0" collapsed="false">
      <c r="A4193" s="2" t="s">
        <v>151</v>
      </c>
      <c r="B4193" s="2" t="n">
        <v>14309</v>
      </c>
      <c r="C4193" s="8" t="n">
        <v>44517</v>
      </c>
      <c r="D4193" s="2" t="s">
        <v>25</v>
      </c>
      <c r="E4193" s="2" t="s">
        <v>8</v>
      </c>
      <c r="F4193" s="2" t="n">
        <v>1</v>
      </c>
      <c r="G4193" s="2" t="s">
        <v>296</v>
      </c>
    </row>
    <row r="4194" customFormat="false" ht="12.8" hidden="false" customHeight="false" outlineLevel="0" collapsed="false">
      <c r="A4194" s="2" t="s">
        <v>0</v>
      </c>
      <c r="B4194" s="2" t="n">
        <v>14589</v>
      </c>
      <c r="C4194" s="8" t="n">
        <v>44518</v>
      </c>
      <c r="D4194" s="2" t="s">
        <v>25</v>
      </c>
      <c r="E4194" s="2" t="s">
        <v>8</v>
      </c>
      <c r="F4194" s="2" t="n">
        <v>1</v>
      </c>
      <c r="G4194" s="2" t="s">
        <v>220</v>
      </c>
    </row>
    <row r="4195" customFormat="false" ht="12.8" hidden="false" customHeight="false" outlineLevel="0" collapsed="false">
      <c r="A4195" s="2" t="s">
        <v>0</v>
      </c>
      <c r="B4195" s="2" t="n">
        <v>14856</v>
      </c>
      <c r="C4195" s="8" t="n">
        <v>44518</v>
      </c>
      <c r="D4195" s="2" t="s">
        <v>76</v>
      </c>
      <c r="E4195" s="2" t="s">
        <v>2</v>
      </c>
      <c r="F4195" s="2" t="n">
        <v>0</v>
      </c>
      <c r="G4195" s="2" t="s">
        <v>3</v>
      </c>
    </row>
    <row r="4196" customFormat="false" ht="12.8" hidden="false" customHeight="false" outlineLevel="0" collapsed="false">
      <c r="A4196" s="2" t="s">
        <v>194</v>
      </c>
      <c r="B4196" s="2" t="n">
        <v>14849</v>
      </c>
      <c r="C4196" s="8" t="n">
        <v>44518</v>
      </c>
      <c r="D4196" s="2" t="s">
        <v>118</v>
      </c>
      <c r="E4196" s="2" t="s">
        <v>2</v>
      </c>
      <c r="F4196" s="2" t="n">
        <v>0</v>
      </c>
      <c r="G4196" s="2" t="s">
        <v>3</v>
      </c>
    </row>
    <row r="4197" customFormat="false" ht="12.8" hidden="false" customHeight="false" outlineLevel="0" collapsed="false">
      <c r="A4197" s="2" t="s">
        <v>130</v>
      </c>
      <c r="B4197" s="2" t="n">
        <v>13566</v>
      </c>
      <c r="C4197" s="8" t="n">
        <v>44518</v>
      </c>
      <c r="D4197" s="2" t="s">
        <v>285</v>
      </c>
      <c r="E4197" s="2" t="s">
        <v>8</v>
      </c>
      <c r="F4197" s="2" t="n">
        <v>1</v>
      </c>
      <c r="G4197" s="2" t="s">
        <v>286</v>
      </c>
    </row>
    <row r="4198" customFormat="false" ht="12.8" hidden="false" customHeight="false" outlineLevel="0" collapsed="false">
      <c r="A4198" s="2" t="s">
        <v>79</v>
      </c>
      <c r="B4198" s="2" t="n">
        <v>16111</v>
      </c>
      <c r="C4198" s="8" t="n">
        <v>44519</v>
      </c>
      <c r="D4198" s="2" t="s">
        <v>87</v>
      </c>
      <c r="E4198" s="2" t="s">
        <v>2</v>
      </c>
      <c r="F4198" s="2" t="s">
        <v>83</v>
      </c>
      <c r="G4198" s="2" t="s">
        <v>83</v>
      </c>
    </row>
    <row r="4199" customFormat="false" ht="12.8" hidden="false" customHeight="false" outlineLevel="0" collapsed="false">
      <c r="A4199" s="2" t="s">
        <v>0</v>
      </c>
      <c r="B4199" s="2" t="n">
        <v>16183</v>
      </c>
      <c r="C4199" s="8" t="n">
        <v>44520</v>
      </c>
      <c r="D4199" s="2" t="s">
        <v>107</v>
      </c>
      <c r="E4199" s="2" t="s">
        <v>8</v>
      </c>
      <c r="F4199" s="2" t="n">
        <v>1</v>
      </c>
      <c r="G4199" s="2" t="s">
        <v>206</v>
      </c>
    </row>
    <row r="4200" customFormat="false" ht="12.8" hidden="false" customHeight="false" outlineLevel="0" collapsed="false">
      <c r="A4200" s="2" t="s">
        <v>130</v>
      </c>
      <c r="B4200" s="2" t="n">
        <v>16805</v>
      </c>
      <c r="C4200" s="8" t="n">
        <v>44520</v>
      </c>
      <c r="D4200" s="2" t="s">
        <v>148</v>
      </c>
      <c r="E4200" s="2" t="s">
        <v>2</v>
      </c>
      <c r="F4200" s="2" t="n">
        <v>0</v>
      </c>
      <c r="G4200" s="2" t="s">
        <v>3</v>
      </c>
    </row>
    <row r="4201" customFormat="false" ht="12.8" hidden="false" customHeight="false" outlineLevel="0" collapsed="false">
      <c r="A4201" s="2" t="s">
        <v>194</v>
      </c>
      <c r="B4201" s="2" t="n">
        <v>17526</v>
      </c>
      <c r="C4201" s="8" t="n">
        <v>44521</v>
      </c>
      <c r="D4201" s="2" t="s">
        <v>375</v>
      </c>
      <c r="E4201" s="2" t="s">
        <v>8</v>
      </c>
      <c r="F4201" s="2" t="n">
        <v>2</v>
      </c>
      <c r="G4201" s="2" t="s">
        <v>376</v>
      </c>
    </row>
    <row r="4202" customFormat="false" ht="12.8" hidden="false" customHeight="false" outlineLevel="0" collapsed="false">
      <c r="A4202" s="2" t="s">
        <v>160</v>
      </c>
      <c r="B4202" s="2" t="n">
        <v>18226</v>
      </c>
      <c r="C4202" s="8" t="n">
        <v>44522</v>
      </c>
      <c r="D4202" s="2" t="s">
        <v>57</v>
      </c>
      <c r="E4202" s="2" t="s">
        <v>2</v>
      </c>
      <c r="F4202" s="2" t="n">
        <v>1</v>
      </c>
      <c r="G4202" s="2" t="s">
        <v>206</v>
      </c>
    </row>
    <row r="4203" customFormat="false" ht="12.8" hidden="false" customHeight="false" outlineLevel="0" collapsed="false">
      <c r="A4203" s="2" t="s">
        <v>151</v>
      </c>
      <c r="B4203" s="2" t="n">
        <v>18360</v>
      </c>
      <c r="C4203" s="8" t="n">
        <v>44522</v>
      </c>
      <c r="D4203" s="2" t="s">
        <v>342</v>
      </c>
      <c r="E4203" s="2" t="s">
        <v>83</v>
      </c>
      <c r="F4203" s="2" t="s">
        <v>402</v>
      </c>
      <c r="G4203" s="2" t="s">
        <v>403</v>
      </c>
    </row>
    <row r="4204" customFormat="false" ht="12.8" hidden="false" customHeight="false" outlineLevel="0" collapsed="false">
      <c r="A4204" s="2" t="s">
        <v>160</v>
      </c>
      <c r="B4204" s="2" t="n">
        <v>19376</v>
      </c>
      <c r="C4204" s="8" t="n">
        <v>44523</v>
      </c>
      <c r="D4204" s="2" t="s">
        <v>285</v>
      </c>
      <c r="E4204" s="2" t="s">
        <v>8</v>
      </c>
      <c r="F4204" s="2" t="n">
        <v>1</v>
      </c>
      <c r="G4204" s="2" t="s">
        <v>310</v>
      </c>
    </row>
    <row r="4205" customFormat="false" ht="12.8" hidden="false" customHeight="false" outlineLevel="0" collapsed="false">
      <c r="A4205" s="2" t="s">
        <v>194</v>
      </c>
      <c r="B4205" s="2" t="n">
        <v>24168</v>
      </c>
      <c r="C4205" s="8" t="n">
        <v>44529</v>
      </c>
      <c r="D4205" s="2" t="s">
        <v>377</v>
      </c>
      <c r="E4205" s="2" t="s">
        <v>8</v>
      </c>
      <c r="F4205" s="2" t="n">
        <v>2</v>
      </c>
      <c r="G4205" s="2" t="s">
        <v>378</v>
      </c>
    </row>
    <row r="4206" customFormat="false" ht="12.8" hidden="false" customHeight="false" outlineLevel="0" collapsed="false">
      <c r="A4206" s="2" t="s">
        <v>182</v>
      </c>
      <c r="B4206" s="2" t="n">
        <v>24517</v>
      </c>
      <c r="C4206" s="8" t="n">
        <v>44529</v>
      </c>
      <c r="D4206" s="2" t="s">
        <v>191</v>
      </c>
      <c r="E4206" s="2" t="s">
        <v>2</v>
      </c>
      <c r="F4206" s="2" t="n">
        <v>0</v>
      </c>
      <c r="G4206" s="2" t="s">
        <v>3</v>
      </c>
    </row>
    <row r="4207" customFormat="false" ht="12.8" hidden="false" customHeight="false" outlineLevel="0" collapsed="false">
      <c r="A4207" s="2" t="s">
        <v>194</v>
      </c>
      <c r="B4207" s="2" t="n">
        <v>25333</v>
      </c>
      <c r="C4207" s="8" t="n">
        <v>44530</v>
      </c>
      <c r="D4207" s="2" t="s">
        <v>61</v>
      </c>
      <c r="E4207" s="2" t="s">
        <v>8</v>
      </c>
      <c r="F4207" s="2" t="n">
        <v>0</v>
      </c>
      <c r="G4207" s="2" t="s">
        <v>3</v>
      </c>
    </row>
    <row r="4208" customFormat="false" ht="12.8" hidden="false" customHeight="false" outlineLevel="0" collapsed="false">
      <c r="A4208" s="2" t="s">
        <v>0</v>
      </c>
      <c r="B4208" s="2" t="n">
        <v>25424</v>
      </c>
      <c r="C4208" s="8" t="n">
        <v>44530</v>
      </c>
      <c r="D4208" s="2" t="s">
        <v>59</v>
      </c>
      <c r="E4208" s="2" t="s">
        <v>2</v>
      </c>
      <c r="F4208" s="2" t="n">
        <v>0</v>
      </c>
      <c r="G4208" s="2" t="s">
        <v>3</v>
      </c>
    </row>
    <row r="4209" customFormat="false" ht="12.8" hidden="false" customHeight="false" outlineLevel="0" collapsed="false">
      <c r="A4209" s="2" t="s">
        <v>182</v>
      </c>
      <c r="B4209" s="2" t="n">
        <v>572</v>
      </c>
      <c r="C4209" s="8" t="n">
        <v>44531</v>
      </c>
      <c r="D4209" s="2" t="s">
        <v>315</v>
      </c>
      <c r="E4209" s="2" t="s">
        <v>8</v>
      </c>
      <c r="F4209" s="2" t="n">
        <v>1</v>
      </c>
      <c r="G4209" s="2" t="s">
        <v>211</v>
      </c>
    </row>
    <row r="4210" customFormat="false" ht="12.8" hidden="false" customHeight="false" outlineLevel="0" collapsed="false">
      <c r="A4210" s="2" t="s">
        <v>194</v>
      </c>
      <c r="B4210" s="2" t="n">
        <v>2340</v>
      </c>
      <c r="C4210" s="8" t="n">
        <v>44534</v>
      </c>
      <c r="D4210" s="2" t="s">
        <v>176</v>
      </c>
      <c r="E4210" s="2" t="s">
        <v>2</v>
      </c>
      <c r="F4210" s="2" t="n">
        <v>0</v>
      </c>
      <c r="G4210" s="2" t="s">
        <v>3</v>
      </c>
    </row>
    <row r="4211" customFormat="false" ht="12.8" hidden="false" customHeight="false" outlineLevel="0" collapsed="false">
      <c r="A4211" s="2" t="s">
        <v>130</v>
      </c>
      <c r="B4211" s="2" t="n">
        <v>2589</v>
      </c>
      <c r="C4211" s="8" t="n">
        <v>44534</v>
      </c>
      <c r="D4211" s="2" t="s">
        <v>149</v>
      </c>
      <c r="E4211" s="2" t="s">
        <v>8</v>
      </c>
      <c r="F4211" s="2" t="n">
        <v>0</v>
      </c>
      <c r="G4211" s="2" t="s">
        <v>3</v>
      </c>
    </row>
    <row r="4212" customFormat="false" ht="12.8" hidden="false" customHeight="false" outlineLevel="0" collapsed="false">
      <c r="A4212" s="2" t="s">
        <v>130</v>
      </c>
      <c r="B4212" s="2" t="n">
        <v>5666</v>
      </c>
      <c r="C4212" s="8" t="n">
        <v>44537</v>
      </c>
      <c r="D4212" s="2" t="s">
        <v>56</v>
      </c>
      <c r="E4212" s="2" t="s">
        <v>2</v>
      </c>
      <c r="F4212" s="2" t="s">
        <v>83</v>
      </c>
      <c r="G4212" s="2" t="s">
        <v>83</v>
      </c>
    </row>
    <row r="4213" customFormat="false" ht="12.8" hidden="false" customHeight="false" outlineLevel="0" collapsed="false">
      <c r="A4213" s="2" t="s">
        <v>130</v>
      </c>
      <c r="B4213" s="2" t="n">
        <v>5947</v>
      </c>
      <c r="C4213" s="8" t="n">
        <v>44537</v>
      </c>
      <c r="D4213" s="2" t="s">
        <v>150</v>
      </c>
      <c r="E4213" s="2" t="s">
        <v>2</v>
      </c>
      <c r="F4213" s="2" t="n">
        <v>0</v>
      </c>
      <c r="G4213" s="2" t="s">
        <v>3</v>
      </c>
    </row>
    <row r="4214" customFormat="false" ht="12.8" hidden="false" customHeight="false" outlineLevel="0" collapsed="false">
      <c r="A4214" s="2" t="s">
        <v>160</v>
      </c>
      <c r="B4214" s="2" t="n">
        <v>6146</v>
      </c>
      <c r="C4214" s="8" t="n">
        <v>44538</v>
      </c>
      <c r="D4214" s="2" t="s">
        <v>311</v>
      </c>
      <c r="E4214" s="2" t="s">
        <v>8</v>
      </c>
      <c r="F4214" s="2" t="n">
        <v>1</v>
      </c>
      <c r="G4214" s="2" t="s">
        <v>258</v>
      </c>
    </row>
    <row r="4215" customFormat="false" ht="12.8" hidden="false" customHeight="false" outlineLevel="0" collapsed="false">
      <c r="A4215" s="2" t="s">
        <v>0</v>
      </c>
      <c r="B4215" s="2" t="n">
        <v>7716</v>
      </c>
      <c r="C4215" s="8" t="n">
        <v>44540</v>
      </c>
      <c r="D4215" s="2" t="s">
        <v>221</v>
      </c>
      <c r="E4215" s="2" t="s">
        <v>2</v>
      </c>
      <c r="F4215" s="2" t="n">
        <v>1</v>
      </c>
      <c r="G4215" s="2" t="s">
        <v>222</v>
      </c>
    </row>
    <row r="4216" customFormat="false" ht="12.8" hidden="false" customHeight="false" outlineLevel="0" collapsed="false">
      <c r="A4216" s="2" t="s">
        <v>151</v>
      </c>
      <c r="B4216" s="2" t="n">
        <v>8071</v>
      </c>
      <c r="C4216" s="8" t="n">
        <v>44540</v>
      </c>
      <c r="D4216" s="2" t="s">
        <v>83</v>
      </c>
      <c r="E4216" s="2" t="s">
        <v>8</v>
      </c>
      <c r="F4216" s="2" t="n">
        <v>2</v>
      </c>
      <c r="G4216" s="2" t="s">
        <v>361</v>
      </c>
    </row>
    <row r="4217" customFormat="false" ht="12.8" hidden="false" customHeight="false" outlineLevel="0" collapsed="false">
      <c r="A4217" s="2" t="s">
        <v>194</v>
      </c>
      <c r="B4217" s="2" t="n">
        <v>10370</v>
      </c>
      <c r="C4217" s="8" t="n">
        <v>44543</v>
      </c>
      <c r="D4217" s="2" t="s">
        <v>329</v>
      </c>
      <c r="E4217" s="2" t="s">
        <v>8</v>
      </c>
      <c r="F4217" s="2" t="n">
        <v>1</v>
      </c>
      <c r="G4217" s="2" t="s">
        <v>242</v>
      </c>
    </row>
    <row r="4218" customFormat="false" ht="12.8" hidden="false" customHeight="false" outlineLevel="0" collapsed="false">
      <c r="A4218" s="2" t="s">
        <v>0</v>
      </c>
      <c r="B4218" s="2" t="n">
        <v>10546</v>
      </c>
      <c r="C4218" s="8" t="n">
        <v>44543</v>
      </c>
      <c r="D4218" s="2" t="s">
        <v>77</v>
      </c>
      <c r="E4218" s="2" t="s">
        <v>2</v>
      </c>
      <c r="F4218" s="2" t="n">
        <v>0</v>
      </c>
      <c r="G4218" s="2" t="s">
        <v>3</v>
      </c>
    </row>
    <row r="4219" customFormat="false" ht="12.8" hidden="false" customHeight="false" outlineLevel="0" collapsed="false">
      <c r="A4219" s="2" t="s">
        <v>160</v>
      </c>
      <c r="C4219" s="8" t="n">
        <v>44544</v>
      </c>
      <c r="D4219" s="2" t="s">
        <v>68</v>
      </c>
      <c r="E4219" s="2" t="s">
        <v>2</v>
      </c>
      <c r="F4219" s="2" t="n">
        <v>0</v>
      </c>
      <c r="G4219" s="2" t="s">
        <v>3</v>
      </c>
    </row>
    <row r="4220" customFormat="false" ht="12.8" hidden="false" customHeight="false" outlineLevel="0" collapsed="false">
      <c r="A4220" s="2" t="s">
        <v>151</v>
      </c>
      <c r="B4220" s="2" t="n">
        <v>12479</v>
      </c>
      <c r="C4220" s="8" t="n">
        <v>44545</v>
      </c>
      <c r="D4220" s="2" t="s">
        <v>159</v>
      </c>
      <c r="E4220" s="2" t="s">
        <v>2</v>
      </c>
      <c r="F4220" s="2" t="n">
        <v>0</v>
      </c>
      <c r="G4220" s="2" t="s">
        <v>3</v>
      </c>
    </row>
    <row r="4221" customFormat="false" ht="12.8" hidden="false" customHeight="false" outlineLevel="0" collapsed="false">
      <c r="A4221" s="2" t="s">
        <v>180</v>
      </c>
      <c r="C4221" s="8" t="n">
        <v>44547</v>
      </c>
      <c r="D4221" s="2" t="s">
        <v>383</v>
      </c>
      <c r="E4221" s="2" t="s">
        <v>166</v>
      </c>
      <c r="F4221" s="2" t="n">
        <v>5</v>
      </c>
      <c r="G4221" s="2" t="s">
        <v>399</v>
      </c>
    </row>
    <row r="4222" customFormat="false" ht="12.8" hidden="false" customHeight="false" outlineLevel="0" collapsed="false">
      <c r="A4222" s="2" t="s">
        <v>0</v>
      </c>
      <c r="B4222" s="2" t="n">
        <v>15195</v>
      </c>
      <c r="C4222" s="8" t="n">
        <v>44548</v>
      </c>
      <c r="D4222" s="2" t="s">
        <v>78</v>
      </c>
      <c r="E4222" s="2" t="s">
        <v>2</v>
      </c>
      <c r="F4222" s="2" t="n">
        <v>0</v>
      </c>
      <c r="G4222" s="2" t="s">
        <v>3</v>
      </c>
    </row>
    <row r="4223" customFormat="false" ht="12.8" hidden="false" customHeight="false" outlineLevel="0" collapsed="false">
      <c r="A4223" s="2" t="s">
        <v>110</v>
      </c>
      <c r="B4223" s="2" t="s">
        <v>401</v>
      </c>
      <c r="C4223" s="8" t="n">
        <v>44550</v>
      </c>
      <c r="D4223" s="2" t="s">
        <v>83</v>
      </c>
      <c r="E4223" s="2" t="s">
        <v>83</v>
      </c>
      <c r="F4223" s="2" t="s">
        <v>83</v>
      </c>
      <c r="G4223" s="2" t="s">
        <v>83</v>
      </c>
    </row>
    <row r="4224" customFormat="false" ht="12.8" hidden="false" customHeight="false" outlineLevel="0" collapsed="false">
      <c r="A4224" s="2" t="s">
        <v>79</v>
      </c>
      <c r="B4224" s="2" t="n">
        <v>18075</v>
      </c>
      <c r="C4224" s="8" t="n">
        <v>44552</v>
      </c>
      <c r="D4224" s="2" t="s">
        <v>384</v>
      </c>
      <c r="E4224" s="2" t="s">
        <v>8</v>
      </c>
      <c r="F4224" s="2" t="n">
        <v>3</v>
      </c>
      <c r="G4224" s="2" t="s">
        <v>385</v>
      </c>
    </row>
    <row r="4225" customFormat="false" ht="12.8" hidden="false" customHeight="false" outlineLevel="0" collapsed="false">
      <c r="A4225" s="2" t="s">
        <v>182</v>
      </c>
      <c r="B4225" s="2" t="n">
        <v>23835</v>
      </c>
      <c r="C4225" s="8" t="n">
        <v>44559</v>
      </c>
      <c r="D4225" s="2" t="s">
        <v>367</v>
      </c>
      <c r="E4225" s="2" t="s">
        <v>8</v>
      </c>
      <c r="F4225" s="2" t="n">
        <v>2</v>
      </c>
      <c r="G4225" s="2" t="s">
        <v>242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0:G22"/>
  <sheetViews>
    <sheetView showFormulas="false" showGridLines="true" showRowColHeaders="true" showZeros="true" rightToLeft="false" tabSelected="false" showOutlineSymbols="true" defaultGridColor="true" view="normal" topLeftCell="A11" colorId="64" zoomScale="120" zoomScaleNormal="120" zoomScalePageLayoutView="100" workbookViewId="0">
      <selection pane="topLeft" activeCell="B22" activeCellId="0" sqref="B22"/>
    </sheetView>
  </sheetViews>
  <sheetFormatPr defaultColWidth="11.70703125" defaultRowHeight="12.8" zeroHeight="false" outlineLevelRow="0" outlineLevelCol="0"/>
  <cols>
    <col collapsed="false" customWidth="true" hidden="false" outlineLevel="0" max="3" min="1" style="2" width="11.52"/>
    <col collapsed="false" customWidth="true" hidden="false" outlineLevel="0" max="4" min="4" style="2" width="13.89"/>
    <col collapsed="false" customWidth="true" hidden="false" outlineLevel="0" max="7" min="5" style="2" width="11.52"/>
  </cols>
  <sheetData>
    <row r="10" customFormat="false" ht="12.8" hidden="false" customHeight="false" outlineLevel="0" collapsed="false">
      <c r="A10" s="2" t="s">
        <v>0</v>
      </c>
      <c r="B10" s="1" t="n">
        <f aca="false">COUNTIF('Statistiques complètes'!A$3:A$4225,A10)</f>
        <v>894</v>
      </c>
      <c r="F10" s="9"/>
    </row>
    <row r="11" customFormat="false" ht="12.8" hidden="false" customHeight="false" outlineLevel="0" collapsed="false">
      <c r="A11" s="2" t="s">
        <v>79</v>
      </c>
      <c r="B11" s="1" t="n">
        <f aca="false">COUNTIF('Statistiques complètes'!A$3:A$4225,A11)</f>
        <v>644</v>
      </c>
      <c r="F11" s="9"/>
    </row>
    <row r="12" customFormat="false" ht="12.8" hidden="false" customHeight="false" outlineLevel="0" collapsed="false">
      <c r="A12" s="2" t="s">
        <v>110</v>
      </c>
      <c r="B12" s="1" t="n">
        <f aca="false">COUNTIF('Statistiques complètes'!A$3:A$4225,A12)</f>
        <v>140</v>
      </c>
      <c r="F12" s="9"/>
    </row>
    <row r="13" customFormat="false" ht="12.8" hidden="false" customHeight="false" outlineLevel="0" collapsed="false">
      <c r="A13" s="2" t="s">
        <v>112</v>
      </c>
      <c r="B13" s="1" t="n">
        <f aca="false">COUNTIF('Statistiques complètes'!A$3:A$4225,A13)</f>
        <v>339</v>
      </c>
      <c r="F13" s="9"/>
    </row>
    <row r="14" customFormat="false" ht="12.8" hidden="false" customHeight="false" outlineLevel="0" collapsed="false">
      <c r="A14" s="2" t="s">
        <v>130</v>
      </c>
      <c r="B14" s="1" t="n">
        <f aca="false">COUNTIF('Statistiques complètes'!A$3:A$4225,A14)</f>
        <v>588</v>
      </c>
      <c r="F14" s="9"/>
    </row>
    <row r="15" customFormat="false" ht="12.8" hidden="false" customHeight="false" outlineLevel="0" collapsed="false">
      <c r="A15" s="2" t="s">
        <v>151</v>
      </c>
      <c r="B15" s="1" t="n">
        <f aca="false">COUNTIF('Statistiques complètes'!A$3:A$4225,A15)</f>
        <v>295</v>
      </c>
      <c r="F15" s="9"/>
    </row>
    <row r="16" customFormat="false" ht="12.8" hidden="false" customHeight="false" outlineLevel="0" collapsed="false">
      <c r="A16" s="2" t="s">
        <v>160</v>
      </c>
      <c r="B16" s="1" t="n">
        <f aca="false">COUNTIF('Statistiques complètes'!A$3:A$4225,A16)</f>
        <v>351</v>
      </c>
      <c r="F16" s="9"/>
    </row>
    <row r="17" customFormat="false" ht="12.8" hidden="false" customHeight="false" outlineLevel="0" collapsed="false">
      <c r="A17" s="2" t="s">
        <v>180</v>
      </c>
      <c r="B17" s="1" t="n">
        <f aca="false">COUNTIF('Statistiques complètes'!A$3:A$4225,A17)</f>
        <v>14</v>
      </c>
      <c r="F17" s="9"/>
      <c r="G17" s="2" t="s">
        <v>2198</v>
      </c>
    </row>
    <row r="18" customFormat="false" ht="12.8" hidden="false" customHeight="false" outlineLevel="0" collapsed="false">
      <c r="A18" s="2" t="s">
        <v>182</v>
      </c>
      <c r="B18" s="1" t="n">
        <f aca="false">COUNTIF('Statistiques complètes'!A$3:A$4225,A18)</f>
        <v>450</v>
      </c>
      <c r="F18" s="9"/>
    </row>
    <row r="19" customFormat="false" ht="12.8" hidden="false" customHeight="false" outlineLevel="0" collapsed="false">
      <c r="A19" s="2" t="s">
        <v>451</v>
      </c>
      <c r="B19" s="1" t="n">
        <f aca="false">COUNTIF('Statistiques complètes'!A$3:A$4225,A19)</f>
        <v>97</v>
      </c>
      <c r="F19" s="9"/>
    </row>
    <row r="20" customFormat="false" ht="12.8" hidden="false" customHeight="false" outlineLevel="0" collapsed="false">
      <c r="A20" s="2" t="s">
        <v>194</v>
      </c>
      <c r="B20" s="1" t="n">
        <f aca="false">COUNTIF('Statistiques complètes'!A$3:A$4225,A20)</f>
        <v>394</v>
      </c>
      <c r="F20" s="9"/>
    </row>
    <row r="21" customFormat="false" ht="12.8" hidden="false" customHeight="false" outlineLevel="0" collapsed="false">
      <c r="A21" s="1" t="s">
        <v>2199</v>
      </c>
      <c r="B21" s="1" t="n">
        <f aca="false">B22-SUM(B10:B20)</f>
        <v>17</v>
      </c>
      <c r="F21" s="9"/>
    </row>
    <row r="22" customFormat="false" ht="12.8" hidden="false" customHeight="false" outlineLevel="0" collapsed="false">
      <c r="B22" s="2" t="n">
        <f aca="false">4225-2</f>
        <v>4223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276"/>
  <sheetViews>
    <sheetView showFormulas="false" showGridLines="true" showRowColHeaders="true" showZeros="true" rightToLeft="false" tabSelected="false" showOutlineSymbols="true" defaultGridColor="true" view="normal" topLeftCell="A62" colorId="64" zoomScale="120" zoomScaleNormal="120" zoomScalePageLayoutView="100" workbookViewId="0">
      <selection pane="topLeft" activeCell="C25" activeCellId="0" sqref="C25"/>
    </sheetView>
  </sheetViews>
  <sheetFormatPr defaultColWidth="11.70703125" defaultRowHeight="12.8" zeroHeight="false" outlineLevelRow="0" outlineLevelCol="0"/>
  <cols>
    <col collapsed="false" customWidth="true" hidden="false" outlineLevel="0" max="1" min="1" style="2" width="19.12"/>
    <col collapsed="false" customWidth="true" hidden="false" outlineLevel="0" max="2" min="2" style="2" width="11.52"/>
    <col collapsed="false" customWidth="true" hidden="false" outlineLevel="0" max="4" min="3" style="2" width="11.54"/>
    <col collapsed="false" customWidth="true" hidden="false" outlineLevel="0" max="6" min="6" style="0" width="37.51"/>
    <col collapsed="false" customWidth="true" hidden="false" outlineLevel="0" max="7" min="7" style="1" width="11.54"/>
    <col collapsed="false" customWidth="true" hidden="false" outlineLevel="0" max="9" min="8" style="1" width="11.57"/>
  </cols>
  <sheetData>
    <row r="1" customFormat="false" ht="12.8" hidden="false" customHeight="false" outlineLevel="0" collapsed="false">
      <c r="F1" s="1" t="s">
        <v>2200</v>
      </c>
    </row>
    <row r="2" customFormat="false" ht="12.8" hidden="false" customHeight="false" outlineLevel="0" collapsed="false">
      <c r="B2" s="2" t="s">
        <v>2201</v>
      </c>
      <c r="C2" s="2" t="n">
        <v>2021</v>
      </c>
      <c r="D2" s="2" t="s">
        <v>2202</v>
      </c>
    </row>
    <row r="3" customFormat="false" ht="12.8" hidden="false" customHeight="false" outlineLevel="0" collapsed="false">
      <c r="A3" s="2" t="s">
        <v>2203</v>
      </c>
      <c r="B3" s="2" t="n">
        <v>251</v>
      </c>
      <c r="C3" s="2" t="n">
        <f aca="false">COUNTIF($F$3:$F$276,A3&amp;"*")</f>
        <v>38</v>
      </c>
      <c r="D3" s="2" t="n">
        <f aca="false">B3+C3</f>
        <v>289</v>
      </c>
      <c r="F3" s="2" t="s">
        <v>256</v>
      </c>
      <c r="G3" s="1" t="n">
        <v>1</v>
      </c>
      <c r="H3" s="1" t="n">
        <v>1</v>
      </c>
      <c r="I3" s="1" t="s">
        <v>2204</v>
      </c>
    </row>
    <row r="4" customFormat="false" ht="12.8" hidden="false" customHeight="false" outlineLevel="0" collapsed="false">
      <c r="A4" s="2" t="s">
        <v>2205</v>
      </c>
      <c r="B4" s="2" t="n">
        <v>8</v>
      </c>
      <c r="C4" s="2" t="n">
        <f aca="false">COUNTIF($F$3:$F$276,A4&amp;"*")</f>
        <v>2</v>
      </c>
      <c r="F4" s="2" t="s">
        <v>363</v>
      </c>
      <c r="G4" s="1" t="n">
        <v>2</v>
      </c>
      <c r="H4" s="1" t="n">
        <v>2</v>
      </c>
    </row>
    <row r="5" customFormat="false" ht="12.8" hidden="false" customHeight="false" outlineLevel="0" collapsed="false">
      <c r="A5" s="2" t="s">
        <v>2206</v>
      </c>
      <c r="B5" s="2" t="n">
        <v>121</v>
      </c>
      <c r="C5" s="2" t="n">
        <f aca="false">COUNTIF($F$3:$F$276,A5&amp;"*")</f>
        <v>17</v>
      </c>
      <c r="F5" s="2" t="s">
        <v>131</v>
      </c>
      <c r="G5" s="1" t="n">
        <v>3</v>
      </c>
      <c r="H5" s="1" t="n">
        <v>3</v>
      </c>
      <c r="I5" s="1" t="s">
        <v>2204</v>
      </c>
    </row>
    <row r="6" customFormat="false" ht="12.8" hidden="false" customHeight="false" outlineLevel="0" collapsed="false">
      <c r="A6" s="2" t="s">
        <v>2207</v>
      </c>
      <c r="B6" s="2" t="n">
        <v>1</v>
      </c>
      <c r="C6" s="2" t="n">
        <f aca="false">COUNTIF($F$3:$F$276,A6&amp;"*")</f>
        <v>0</v>
      </c>
      <c r="F6" s="1" t="s">
        <v>315</v>
      </c>
      <c r="G6" s="1" t="n">
        <v>4</v>
      </c>
      <c r="H6" s="1" t="n">
        <v>4</v>
      </c>
    </row>
    <row r="7" customFormat="false" ht="12.8" hidden="false" customHeight="false" outlineLevel="0" collapsed="false">
      <c r="A7" s="2" t="s">
        <v>2208</v>
      </c>
      <c r="B7" s="2" t="n">
        <v>1</v>
      </c>
      <c r="C7" s="2" t="n">
        <f aca="false">COUNTIF($F$3:$F$276,A7&amp;"*")</f>
        <v>0</v>
      </c>
      <c r="F7" s="2" t="s">
        <v>299</v>
      </c>
      <c r="G7" s="1" t="n">
        <v>5</v>
      </c>
      <c r="H7" s="1" t="n">
        <v>5</v>
      </c>
    </row>
    <row r="8" customFormat="false" ht="12.8" hidden="false" customHeight="false" outlineLevel="0" collapsed="false">
      <c r="A8" s="2" t="s">
        <v>2209</v>
      </c>
      <c r="B8" s="2" t="n">
        <v>35</v>
      </c>
      <c r="C8" s="2" t="n">
        <f aca="false">COUNTIF($F$3:$F$276,A8&amp;"*")</f>
        <v>4</v>
      </c>
      <c r="F8" s="2" t="s">
        <v>298</v>
      </c>
      <c r="G8" s="1" t="n">
        <v>6</v>
      </c>
      <c r="H8" s="1" t="n">
        <v>6</v>
      </c>
    </row>
    <row r="9" customFormat="false" ht="12.8" hidden="false" customHeight="false" outlineLevel="0" collapsed="false">
      <c r="A9" s="2" t="s">
        <v>2210</v>
      </c>
      <c r="B9" s="2" t="n">
        <v>1</v>
      </c>
      <c r="C9" s="2" t="n">
        <f aca="false">COUNTIF($F$3:$F$276,A9&amp;"*")</f>
        <v>0</v>
      </c>
      <c r="F9" s="2" t="s">
        <v>152</v>
      </c>
      <c r="G9" s="1" t="n">
        <v>7</v>
      </c>
      <c r="H9" s="1" t="n">
        <v>7</v>
      </c>
    </row>
    <row r="10" customFormat="false" ht="12.8" hidden="false" customHeight="false" outlineLevel="0" collapsed="false">
      <c r="A10" s="2" t="s">
        <v>2211</v>
      </c>
      <c r="B10" s="2" t="n">
        <v>2</v>
      </c>
      <c r="C10" s="2" t="n">
        <f aca="false">COUNTIF($F$3:$F$276,A10&amp;"*")</f>
        <v>0</v>
      </c>
      <c r="F10" s="2" t="s">
        <v>152</v>
      </c>
      <c r="G10" s="1" t="n">
        <v>8</v>
      </c>
      <c r="H10" s="1" t="n">
        <v>8</v>
      </c>
    </row>
    <row r="11" customFormat="false" ht="12.8" hidden="false" customHeight="false" outlineLevel="0" collapsed="false">
      <c r="A11" s="2" t="s">
        <v>2212</v>
      </c>
      <c r="B11" s="2" t="n">
        <v>183</v>
      </c>
      <c r="C11" s="2" t="n">
        <f aca="false">COUNTIF($F$3:$F$276,A11&amp;"*")</f>
        <v>14</v>
      </c>
      <c r="F11" s="2" t="s">
        <v>208</v>
      </c>
      <c r="G11" s="1" t="n">
        <v>9</v>
      </c>
      <c r="H11" s="1" t="n">
        <v>9</v>
      </c>
    </row>
    <row r="12" customFormat="false" ht="12.8" hidden="false" customHeight="false" outlineLevel="0" collapsed="false">
      <c r="A12" s="2" t="s">
        <v>2213</v>
      </c>
      <c r="B12" s="2" t="n">
        <v>3</v>
      </c>
      <c r="C12" s="2" t="n">
        <f aca="false">COUNTIF($F$3:$F$276,A12&amp;"*")</f>
        <v>2</v>
      </c>
      <c r="F12" s="2" t="s">
        <v>25</v>
      </c>
      <c r="G12" s="1" t="n">
        <v>10</v>
      </c>
      <c r="H12" s="1" t="n">
        <v>10</v>
      </c>
    </row>
    <row r="13" customFormat="false" ht="12.8" hidden="false" customHeight="false" outlineLevel="0" collapsed="false">
      <c r="A13" s="2" t="s">
        <v>2214</v>
      </c>
      <c r="B13" s="2" t="n">
        <v>1</v>
      </c>
      <c r="C13" s="2" t="n">
        <f aca="false">COUNTIF($F$3:$F$276,A13&amp;"*")</f>
        <v>0</v>
      </c>
      <c r="F13" s="1" t="s">
        <v>25</v>
      </c>
      <c r="G13" s="1" t="n">
        <v>11</v>
      </c>
      <c r="H13" s="1" t="n">
        <v>11</v>
      </c>
    </row>
    <row r="14" customFormat="false" ht="12.8" hidden="false" customHeight="false" outlineLevel="0" collapsed="false">
      <c r="A14" s="2" t="s">
        <v>2215</v>
      </c>
      <c r="B14" s="2" t="n">
        <v>16</v>
      </c>
      <c r="C14" s="2" t="n">
        <f aca="false">COUNTIF($F$3:$F$276,A14&amp;"*")</f>
        <v>7</v>
      </c>
      <c r="F14" s="2" t="s">
        <v>25</v>
      </c>
      <c r="G14" s="1" t="n">
        <v>12</v>
      </c>
      <c r="H14" s="1" t="n">
        <v>12</v>
      </c>
    </row>
    <row r="15" customFormat="false" ht="12.8" hidden="false" customHeight="false" outlineLevel="0" collapsed="false">
      <c r="A15" s="2" t="s">
        <v>2216</v>
      </c>
      <c r="B15" s="2" t="n">
        <v>1</v>
      </c>
      <c r="C15" s="2" t="n">
        <f aca="false">COUNTIF($F$3:$F$276,A15&amp;"*")</f>
        <v>0</v>
      </c>
      <c r="F15" s="2" t="s">
        <v>25</v>
      </c>
      <c r="G15" s="1" t="n">
        <v>13</v>
      </c>
      <c r="H15" s="1" t="n">
        <v>13</v>
      </c>
    </row>
    <row r="16" customFormat="false" ht="12.8" hidden="false" customHeight="false" outlineLevel="0" collapsed="false">
      <c r="A16" s="2" t="s">
        <v>2217</v>
      </c>
      <c r="B16" s="2" t="n">
        <v>92</v>
      </c>
      <c r="C16" s="2" t="n">
        <f aca="false">COUNTIF($F$3:$F$276,A16&amp;"*")</f>
        <v>15</v>
      </c>
      <c r="F16" s="2" t="s">
        <v>25</v>
      </c>
      <c r="G16" s="1" t="n">
        <v>14</v>
      </c>
      <c r="H16" s="1" t="n">
        <v>14</v>
      </c>
    </row>
    <row r="17" customFormat="false" ht="12.8" hidden="false" customHeight="false" outlineLevel="0" collapsed="false">
      <c r="A17" s="2" t="s">
        <v>2218</v>
      </c>
      <c r="B17" s="2" t="n">
        <v>3</v>
      </c>
      <c r="C17" s="2" t="n">
        <f aca="false">COUNTIF($F$3:$F$276,A17&amp;"*")</f>
        <v>0</v>
      </c>
      <c r="F17" s="1" t="s">
        <v>25</v>
      </c>
      <c r="G17" s="1" t="n">
        <v>15</v>
      </c>
      <c r="H17" s="1" t="n">
        <v>15</v>
      </c>
    </row>
    <row r="18" customFormat="false" ht="12.8" hidden="false" customHeight="false" outlineLevel="0" collapsed="false">
      <c r="A18" s="2" t="s">
        <v>2219</v>
      </c>
      <c r="B18" s="2" t="n">
        <v>1</v>
      </c>
      <c r="C18" s="2" t="n">
        <f aca="false">COUNTIF($F$3:$F$276,A18&amp;"*")</f>
        <v>0</v>
      </c>
      <c r="F18" s="2" t="s">
        <v>25</v>
      </c>
      <c r="G18" s="1" t="n">
        <v>16</v>
      </c>
      <c r="H18" s="1" t="n">
        <v>16</v>
      </c>
    </row>
    <row r="19" customFormat="false" ht="12.8" hidden="false" customHeight="false" outlineLevel="0" collapsed="false">
      <c r="A19" s="2" t="s">
        <v>2220</v>
      </c>
      <c r="B19" s="2" t="n">
        <v>57</v>
      </c>
      <c r="C19" s="2" t="n">
        <f aca="false">COUNTIF($F$3:$F$276,A19&amp;"*")</f>
        <v>5</v>
      </c>
      <c r="F19" s="2" t="s">
        <v>25</v>
      </c>
      <c r="G19" s="1" t="n">
        <v>17</v>
      </c>
      <c r="H19" s="1" t="n">
        <v>17</v>
      </c>
    </row>
    <row r="20" customFormat="false" ht="12.8" hidden="false" customHeight="false" outlineLevel="0" collapsed="false">
      <c r="A20" s="2" t="s">
        <v>2221</v>
      </c>
      <c r="B20" s="2" t="n">
        <v>2</v>
      </c>
      <c r="C20" s="2" t="n">
        <f aca="false">COUNTIF($F$3:$F$276,A20&amp;"*")</f>
        <v>0</v>
      </c>
      <c r="F20" s="2" t="s">
        <v>25</v>
      </c>
      <c r="G20" s="1" t="n">
        <v>18</v>
      </c>
      <c r="H20" s="1" t="n">
        <v>18</v>
      </c>
    </row>
    <row r="21" customFormat="false" ht="12.8" hidden="false" customHeight="false" outlineLevel="0" collapsed="false">
      <c r="A21" s="2" t="s">
        <v>105</v>
      </c>
      <c r="B21" s="2" t="n">
        <v>51</v>
      </c>
      <c r="C21" s="2" t="n">
        <f aca="false">COUNTIF($F$3:$F$276,A21&amp;"*")</f>
        <v>17</v>
      </c>
      <c r="F21" s="2" t="s">
        <v>25</v>
      </c>
      <c r="G21" s="1" t="n">
        <v>19</v>
      </c>
      <c r="H21" s="1" t="n">
        <v>19</v>
      </c>
    </row>
    <row r="22" customFormat="false" ht="12.8" hidden="false" customHeight="false" outlineLevel="0" collapsed="false">
      <c r="A22" s="2" t="s">
        <v>2222</v>
      </c>
      <c r="B22" s="2" t="n">
        <v>6</v>
      </c>
      <c r="C22" s="2" t="n">
        <f aca="false">COUNTIF($F$3:$F$276,A22&amp;"*")</f>
        <v>2</v>
      </c>
      <c r="F22" s="2" t="s">
        <v>25</v>
      </c>
      <c r="G22" s="1" t="n">
        <v>20</v>
      </c>
      <c r="H22" s="1" t="n">
        <v>20</v>
      </c>
    </row>
    <row r="23" customFormat="false" ht="12.8" hidden="false" customHeight="false" outlineLevel="0" collapsed="false">
      <c r="A23" s="2" t="s">
        <v>2223</v>
      </c>
      <c r="B23" s="2" t="n">
        <v>5</v>
      </c>
      <c r="C23" s="2" t="n">
        <f aca="false">COUNTIF($F$3:$F$276,A23&amp;"*")</f>
        <v>1</v>
      </c>
      <c r="F23" s="2" t="s">
        <v>25</v>
      </c>
      <c r="G23" s="1" t="n">
        <v>21</v>
      </c>
      <c r="H23" s="1" t="n">
        <v>21</v>
      </c>
    </row>
    <row r="24" customFormat="false" ht="12.8" hidden="false" customHeight="false" outlineLevel="0" collapsed="false">
      <c r="A24" s="2" t="s">
        <v>1863</v>
      </c>
      <c r="B24" s="2" t="n">
        <v>9</v>
      </c>
      <c r="C24" s="2" t="n">
        <f aca="false">COUNTIF($F$3:$F$276,A24&amp;"*")</f>
        <v>2</v>
      </c>
      <c r="F24" s="2" t="s">
        <v>25</v>
      </c>
      <c r="G24" s="1" t="n">
        <v>22</v>
      </c>
      <c r="H24" s="1" t="n">
        <v>22</v>
      </c>
    </row>
    <row r="25" customFormat="false" ht="12.8" hidden="false" customHeight="false" outlineLevel="0" collapsed="false">
      <c r="A25" s="2" t="s">
        <v>2224</v>
      </c>
      <c r="B25" s="2" t="n">
        <v>4</v>
      </c>
      <c r="C25" s="2" t="n">
        <f aca="false">COUNTIF($F$3:$F$276,A25&amp;"*")</f>
        <v>2</v>
      </c>
      <c r="F25" s="2" t="s">
        <v>25</v>
      </c>
      <c r="G25" s="1" t="n">
        <v>23</v>
      </c>
      <c r="H25" s="1" t="n">
        <v>23</v>
      </c>
    </row>
    <row r="26" customFormat="false" ht="12.8" hidden="false" customHeight="false" outlineLevel="0" collapsed="false">
      <c r="A26" s="2" t="s">
        <v>2225</v>
      </c>
      <c r="B26" s="2" t="n">
        <v>18</v>
      </c>
      <c r="C26" s="2" t="n">
        <f aca="false">COUNTIF($F$3:$F$276,A26&amp;"*")</f>
        <v>5</v>
      </c>
      <c r="F26" s="2" t="s">
        <v>25</v>
      </c>
      <c r="G26" s="1" t="n">
        <v>24</v>
      </c>
      <c r="H26" s="1" t="n">
        <v>24</v>
      </c>
    </row>
    <row r="27" customFormat="false" ht="12.8" hidden="false" customHeight="false" outlineLevel="0" collapsed="false">
      <c r="A27" s="2" t="s">
        <v>2226</v>
      </c>
      <c r="B27" s="2" t="n">
        <v>1</v>
      </c>
      <c r="C27" s="2" t="n">
        <f aca="false">COUNTIF($F$3:$F$276,A27&amp;"*")</f>
        <v>0</v>
      </c>
      <c r="F27" s="2" t="s">
        <v>25</v>
      </c>
      <c r="G27" s="1" t="n">
        <v>25</v>
      </c>
      <c r="H27" s="1" t="n">
        <v>25</v>
      </c>
    </row>
    <row r="28" customFormat="false" ht="12.8" hidden="false" customHeight="false" outlineLevel="0" collapsed="false">
      <c r="A28" s="2" t="s">
        <v>2227</v>
      </c>
      <c r="B28" s="2" t="n">
        <v>2</v>
      </c>
      <c r="C28" s="2" t="n">
        <f aca="false">COUNTIF($F$3:$F$276,A28&amp;"*")</f>
        <v>4</v>
      </c>
      <c r="F28" s="2" t="s">
        <v>25</v>
      </c>
      <c r="G28" s="1" t="n">
        <v>26</v>
      </c>
      <c r="H28" s="1" t="n">
        <v>26</v>
      </c>
    </row>
    <row r="29" customFormat="false" ht="12.8" hidden="false" customHeight="false" outlineLevel="0" collapsed="false">
      <c r="A29" s="2" t="s">
        <v>2228</v>
      </c>
      <c r="B29" s="2" t="n">
        <v>1</v>
      </c>
      <c r="C29" s="2" t="n">
        <f aca="false">COUNTIF($F$3:$F$276,A29&amp;"*")</f>
        <v>0</v>
      </c>
      <c r="F29" s="2" t="s">
        <v>25</v>
      </c>
      <c r="G29" s="1" t="n">
        <v>27</v>
      </c>
      <c r="H29" s="1" t="n">
        <v>27</v>
      </c>
    </row>
    <row r="30" customFormat="false" ht="12.8" hidden="false" customHeight="false" outlineLevel="0" collapsed="false">
      <c r="A30" s="2" t="s">
        <v>2229</v>
      </c>
      <c r="B30" s="2" t="n">
        <v>1</v>
      </c>
      <c r="C30" s="2" t="n">
        <f aca="false">COUNTIF($F$3:$F$276,A30&amp;"*")</f>
        <v>0</v>
      </c>
      <c r="F30" s="2" t="s">
        <v>25</v>
      </c>
      <c r="G30" s="1" t="n">
        <v>28</v>
      </c>
      <c r="H30" s="1" t="n">
        <v>28</v>
      </c>
    </row>
    <row r="31" customFormat="false" ht="12.8" hidden="false" customHeight="false" outlineLevel="0" collapsed="false">
      <c r="A31" s="2" t="s">
        <v>2230</v>
      </c>
      <c r="B31" s="2" t="n">
        <v>83</v>
      </c>
      <c r="C31" s="2" t="n">
        <f aca="false">COUNTIF($F$3:$F$276,A31&amp;"*")</f>
        <v>12</v>
      </c>
      <c r="F31" s="2" t="s">
        <v>25</v>
      </c>
      <c r="G31" s="1" t="n">
        <v>29</v>
      </c>
      <c r="H31" s="1" t="n">
        <v>29</v>
      </c>
    </row>
    <row r="32" customFormat="false" ht="12.8" hidden="false" customHeight="false" outlineLevel="0" collapsed="false">
      <c r="A32" s="2" t="s">
        <v>2231</v>
      </c>
      <c r="B32" s="2" t="n">
        <v>3</v>
      </c>
      <c r="C32" s="2" t="n">
        <f aca="false">COUNTIF($F$3:$F$276,A32&amp;"*")</f>
        <v>0</v>
      </c>
      <c r="F32" s="2" t="s">
        <v>25</v>
      </c>
      <c r="G32" s="1" t="n">
        <v>30</v>
      </c>
      <c r="H32" s="1" t="n">
        <v>30</v>
      </c>
    </row>
    <row r="33" customFormat="false" ht="12.8" hidden="false" customHeight="false" outlineLevel="0" collapsed="false">
      <c r="A33" s="2" t="s">
        <v>2232</v>
      </c>
      <c r="B33" s="2" t="n">
        <v>0</v>
      </c>
      <c r="C33" s="2" t="n">
        <f aca="false">COUNTIF($F$3:$F$276,A33&amp;"*")</f>
        <v>0</v>
      </c>
      <c r="F33" s="2" t="s">
        <v>25</v>
      </c>
      <c r="G33" s="1" t="n">
        <v>31</v>
      </c>
      <c r="H33" s="1" t="n">
        <v>31</v>
      </c>
    </row>
    <row r="34" customFormat="false" ht="12.8" hidden="false" customHeight="false" outlineLevel="0" collapsed="false">
      <c r="A34" s="2" t="s">
        <v>2233</v>
      </c>
      <c r="B34" s="2" t="n">
        <v>1</v>
      </c>
      <c r="C34" s="2" t="n">
        <f aca="false">COUNTIF($F$3:$F$276,A34&amp;"*")</f>
        <v>0</v>
      </c>
      <c r="F34" s="2" t="s">
        <v>25</v>
      </c>
      <c r="G34" s="1" t="n">
        <v>32</v>
      </c>
      <c r="H34" s="1" t="n">
        <v>32</v>
      </c>
    </row>
    <row r="35" customFormat="false" ht="12.8" hidden="false" customHeight="false" outlineLevel="0" collapsed="false">
      <c r="A35" s="2" t="s">
        <v>2234</v>
      </c>
      <c r="B35" s="2" t="n">
        <v>1</v>
      </c>
      <c r="C35" s="2" t="n">
        <f aca="false">COUNTIF($F$3:$F$276,A35&amp;"*")</f>
        <v>0</v>
      </c>
      <c r="F35" s="2" t="s">
        <v>25</v>
      </c>
      <c r="G35" s="1" t="n">
        <v>33</v>
      </c>
      <c r="H35" s="1" t="n">
        <v>33</v>
      </c>
    </row>
    <row r="36" customFormat="false" ht="12.8" hidden="false" customHeight="false" outlineLevel="0" collapsed="false">
      <c r="A36" s="2" t="s">
        <v>2235</v>
      </c>
      <c r="B36" s="2" t="n">
        <v>7</v>
      </c>
      <c r="C36" s="2" t="n">
        <f aca="false">COUNTIF($F$3:$F$276,A36&amp;"*")</f>
        <v>0</v>
      </c>
      <c r="F36" s="2" t="s">
        <v>25</v>
      </c>
      <c r="G36" s="1" t="n">
        <v>34</v>
      </c>
      <c r="H36" s="1" t="n">
        <v>34</v>
      </c>
    </row>
    <row r="37" customFormat="false" ht="12.8" hidden="false" customHeight="false" outlineLevel="0" collapsed="false">
      <c r="A37" s="2" t="s">
        <v>2236</v>
      </c>
      <c r="B37" s="2" t="n">
        <v>2</v>
      </c>
      <c r="C37" s="2" t="n">
        <f aca="false">COUNTIF($F$3:$F$276,A37&amp;"*")</f>
        <v>1</v>
      </c>
      <c r="F37" s="2" t="s">
        <v>25</v>
      </c>
      <c r="G37" s="1" t="n">
        <v>35</v>
      </c>
      <c r="H37" s="1" t="n">
        <v>35</v>
      </c>
    </row>
    <row r="38" customFormat="false" ht="12.8" hidden="false" customHeight="false" outlineLevel="0" collapsed="false">
      <c r="A38" s="2" t="s">
        <v>2237</v>
      </c>
      <c r="B38" s="2" t="n">
        <v>1</v>
      </c>
      <c r="C38" s="2" t="n">
        <f aca="false">COUNTIF($F$3:$F$276,A38&amp;"*")</f>
        <v>2</v>
      </c>
      <c r="F38" s="2" t="s">
        <v>25</v>
      </c>
      <c r="G38" s="1" t="n">
        <v>36</v>
      </c>
      <c r="H38" s="1" t="n">
        <v>36</v>
      </c>
    </row>
    <row r="39" customFormat="false" ht="12.8" hidden="false" customHeight="false" outlineLevel="0" collapsed="false">
      <c r="A39" s="2" t="s">
        <v>2238</v>
      </c>
      <c r="B39" s="2" t="n">
        <v>5</v>
      </c>
      <c r="C39" s="2" t="n">
        <f aca="false">COUNTIF($F$3:$F$276,A39&amp;"*")</f>
        <v>0</v>
      </c>
      <c r="F39" s="2" t="s">
        <v>25</v>
      </c>
      <c r="G39" s="1" t="n">
        <v>37</v>
      </c>
      <c r="H39" s="1" t="n">
        <v>37</v>
      </c>
    </row>
    <row r="40" customFormat="false" ht="12.8" hidden="false" customHeight="false" outlineLevel="0" collapsed="false">
      <c r="A40" s="2" t="s">
        <v>2239</v>
      </c>
      <c r="B40" s="2" t="n">
        <v>1</v>
      </c>
      <c r="C40" s="2" t="n">
        <f aca="false">COUNTIF($F$3:$F$276,A40&amp;"*")</f>
        <v>0</v>
      </c>
      <c r="F40" s="2" t="s">
        <v>25</v>
      </c>
      <c r="G40" s="1" t="n">
        <v>38</v>
      </c>
      <c r="H40" s="1" t="n">
        <v>38</v>
      </c>
    </row>
    <row r="41" customFormat="false" ht="12.8" hidden="false" customHeight="false" outlineLevel="0" collapsed="false">
      <c r="A41" s="2" t="s">
        <v>2240</v>
      </c>
      <c r="B41" s="2" t="n">
        <v>1</v>
      </c>
      <c r="C41" s="2" t="n">
        <f aca="false">COUNTIF($F$3:$F$276,A41&amp;"*")</f>
        <v>0</v>
      </c>
      <c r="F41" s="2" t="s">
        <v>168</v>
      </c>
      <c r="G41" s="1" t="n">
        <v>1</v>
      </c>
      <c r="H41" s="1" t="n">
        <v>39</v>
      </c>
    </row>
    <row r="42" customFormat="false" ht="12.8" hidden="false" customHeight="false" outlineLevel="0" collapsed="false">
      <c r="A42" s="2" t="s">
        <v>2241</v>
      </c>
      <c r="B42" s="2" t="n">
        <v>5</v>
      </c>
      <c r="C42" s="2" t="n">
        <f aca="false">COUNTIF($F$3:$F$276,A42&amp;"*")</f>
        <v>4</v>
      </c>
      <c r="F42" s="2" t="s">
        <v>9</v>
      </c>
      <c r="G42" s="1" t="n">
        <v>2</v>
      </c>
      <c r="H42" s="1" t="n">
        <v>40</v>
      </c>
    </row>
    <row r="43" customFormat="false" ht="12.8" hidden="false" customHeight="false" outlineLevel="0" collapsed="false">
      <c r="A43" s="2" t="s">
        <v>2242</v>
      </c>
      <c r="B43" s="2" t="n">
        <v>5</v>
      </c>
      <c r="C43" s="2" t="n">
        <f aca="false">COUNTIF($F$3:$F$276,A43&amp;"*")</f>
        <v>0</v>
      </c>
      <c r="F43" s="2" t="s">
        <v>347</v>
      </c>
      <c r="G43" s="1" t="n">
        <v>1</v>
      </c>
      <c r="H43" s="1" t="n">
        <v>41</v>
      </c>
      <c r="I43" s="1" t="s">
        <v>2204</v>
      </c>
    </row>
    <row r="44" customFormat="false" ht="12.8" hidden="false" customHeight="false" outlineLevel="0" collapsed="false">
      <c r="A44" s="2" t="s">
        <v>2243</v>
      </c>
      <c r="B44" s="2" t="n">
        <v>1</v>
      </c>
      <c r="C44" s="2" t="n">
        <f aca="false">COUNTIF($F$3:$F$276,A44&amp;"*")</f>
        <v>1</v>
      </c>
      <c r="F44" s="2" t="s">
        <v>249</v>
      </c>
      <c r="G44" s="1" t="n">
        <v>2</v>
      </c>
      <c r="H44" s="1" t="n">
        <v>42</v>
      </c>
    </row>
    <row r="45" customFormat="false" ht="12.8" hidden="false" customHeight="false" outlineLevel="0" collapsed="false">
      <c r="A45" s="2" t="s">
        <v>2244</v>
      </c>
      <c r="B45" s="2" t="n">
        <v>8</v>
      </c>
      <c r="C45" s="2" t="n">
        <f aca="false">COUNTIF($F$3:$F$276,A45&amp;"*")</f>
        <v>0</v>
      </c>
      <c r="F45" s="2" t="s">
        <v>331</v>
      </c>
      <c r="G45" s="1" t="n">
        <v>3</v>
      </c>
      <c r="H45" s="1" t="n">
        <v>43</v>
      </c>
      <c r="I45" s="1" t="s">
        <v>2204</v>
      </c>
    </row>
    <row r="46" customFormat="false" ht="12.8" hidden="false" customHeight="false" outlineLevel="0" collapsed="false">
      <c r="A46" s="2" t="s">
        <v>2245</v>
      </c>
      <c r="B46" s="2" t="n">
        <v>2</v>
      </c>
      <c r="C46" s="2" t="n">
        <f aca="false">COUNTIF($F$3:$F$276,A46&amp;"*")</f>
        <v>0</v>
      </c>
      <c r="F46" s="2" t="s">
        <v>342</v>
      </c>
      <c r="G46" s="1" t="n">
        <v>4</v>
      </c>
      <c r="H46" s="1" t="n">
        <v>44</v>
      </c>
    </row>
    <row r="47" customFormat="false" ht="12.8" hidden="false" customHeight="false" outlineLevel="0" collapsed="false">
      <c r="A47" s="2" t="s">
        <v>2246</v>
      </c>
      <c r="B47" s="2" t="n">
        <v>1</v>
      </c>
      <c r="C47" s="2" t="n">
        <f aca="false">COUNTIF($F$3:$F$276,A47&amp;"*")</f>
        <v>4</v>
      </c>
      <c r="F47" s="1" t="s">
        <v>375</v>
      </c>
      <c r="G47" s="1" t="n">
        <v>5</v>
      </c>
      <c r="H47" s="1" t="n">
        <v>45</v>
      </c>
    </row>
    <row r="48" customFormat="false" ht="12.8" hidden="false" customHeight="false" outlineLevel="0" collapsed="false">
      <c r="A48" s="2" t="s">
        <v>2247</v>
      </c>
      <c r="B48" s="2" t="n">
        <v>30</v>
      </c>
      <c r="C48" s="2" t="n">
        <f aca="false">COUNTIF($F$3:$F$276,A48&amp;"*")</f>
        <v>16</v>
      </c>
      <c r="F48" s="2" t="s">
        <v>153</v>
      </c>
      <c r="G48" s="1" t="n">
        <v>6</v>
      </c>
      <c r="H48" s="1" t="n">
        <v>46</v>
      </c>
    </row>
    <row r="49" customFormat="false" ht="12.8" hidden="false" customHeight="false" outlineLevel="0" collapsed="false">
      <c r="A49" s="2" t="s">
        <v>2248</v>
      </c>
      <c r="B49" s="2" t="n">
        <v>4</v>
      </c>
      <c r="C49" s="2" t="n">
        <f aca="false">COUNTIF($F$3:$F$276,A49&amp;"*")</f>
        <v>3</v>
      </c>
      <c r="F49" s="2" t="s">
        <v>153</v>
      </c>
      <c r="G49" s="1" t="n">
        <v>7</v>
      </c>
      <c r="H49" s="1" t="n">
        <v>47</v>
      </c>
    </row>
    <row r="50" customFormat="false" ht="12.8" hidden="false" customHeight="false" outlineLevel="0" collapsed="false">
      <c r="A50" s="2" t="s">
        <v>2249</v>
      </c>
      <c r="B50" s="2" t="n">
        <v>23</v>
      </c>
      <c r="C50" s="2" t="n">
        <f aca="false">COUNTIF($F$3:$F$276,A50&amp;"*")</f>
        <v>4</v>
      </c>
      <c r="F50" s="1" t="s">
        <v>338</v>
      </c>
      <c r="G50" s="1" t="n">
        <v>8</v>
      </c>
      <c r="H50" s="1" t="n">
        <v>48</v>
      </c>
    </row>
    <row r="51" customFormat="false" ht="12.8" hidden="false" customHeight="false" outlineLevel="0" collapsed="false">
      <c r="A51" s="2" t="s">
        <v>2250</v>
      </c>
      <c r="B51" s="2" t="n">
        <v>1</v>
      </c>
      <c r="C51" s="2" t="n">
        <f aca="false">COUNTIF($F$3:$F$276,A51&amp;"*")</f>
        <v>0</v>
      </c>
      <c r="F51" s="2" t="s">
        <v>338</v>
      </c>
      <c r="G51" s="1" t="n">
        <v>9</v>
      </c>
      <c r="H51" s="1" t="n">
        <v>49</v>
      </c>
    </row>
    <row r="52" customFormat="false" ht="12.8" hidden="false" customHeight="false" outlineLevel="0" collapsed="false">
      <c r="A52" s="2" t="s">
        <v>2251</v>
      </c>
      <c r="B52" s="2" t="n">
        <v>1</v>
      </c>
      <c r="C52" s="2" t="n">
        <f aca="false">COUNTIF($F$3:$F$276,A52&amp;"*")</f>
        <v>0</v>
      </c>
      <c r="F52" s="2" t="s">
        <v>338</v>
      </c>
      <c r="G52" s="1" t="n">
        <v>10</v>
      </c>
      <c r="H52" s="1" t="n">
        <v>50</v>
      </c>
    </row>
    <row r="53" customFormat="false" ht="12.8" hidden="false" customHeight="false" outlineLevel="0" collapsed="false">
      <c r="A53" s="2" t="s">
        <v>2252</v>
      </c>
      <c r="B53" s="2" t="n">
        <v>30</v>
      </c>
      <c r="C53" s="2" t="n">
        <f aca="false">COUNTIF($F$3:$F$276,A53&amp;"*")</f>
        <v>7</v>
      </c>
      <c r="F53" s="2" t="s">
        <v>391</v>
      </c>
      <c r="G53" s="1" t="n">
        <v>11</v>
      </c>
      <c r="H53" s="1" t="n">
        <v>51</v>
      </c>
    </row>
    <row r="54" customFormat="false" ht="12.8" hidden="false" customHeight="false" outlineLevel="0" collapsed="false">
      <c r="A54" s="2" t="s">
        <v>2253</v>
      </c>
      <c r="B54" s="2" t="n">
        <v>1</v>
      </c>
      <c r="C54" s="2" t="n">
        <f aca="false">COUNTIF($F$3:$F$276,A54&amp;"*")</f>
        <v>0</v>
      </c>
      <c r="F54" s="2" t="s">
        <v>338</v>
      </c>
      <c r="G54" s="1" t="n">
        <v>12</v>
      </c>
      <c r="H54" s="1" t="n">
        <v>52</v>
      </c>
    </row>
    <row r="55" customFormat="false" ht="12.8" hidden="false" customHeight="false" outlineLevel="0" collapsed="false">
      <c r="A55" s="2" t="s">
        <v>2254</v>
      </c>
      <c r="B55" s="2" t="n">
        <v>1</v>
      </c>
      <c r="C55" s="2" t="n">
        <f aca="false">COUNTIF($F$3:$F$276,A55&amp;"*")</f>
        <v>2</v>
      </c>
      <c r="F55" s="2" t="s">
        <v>391</v>
      </c>
      <c r="G55" s="1" t="n">
        <v>13</v>
      </c>
      <c r="H55" s="1" t="n">
        <v>53</v>
      </c>
    </row>
    <row r="56" customFormat="false" ht="12.8" hidden="false" customHeight="false" outlineLevel="0" collapsed="false">
      <c r="A56" s="2" t="s">
        <v>2255</v>
      </c>
      <c r="B56" s="2" t="n">
        <v>19</v>
      </c>
      <c r="C56" s="2" t="n">
        <f aca="false">COUNTIF($F$3:$F$276,A56&amp;"*")</f>
        <v>5</v>
      </c>
      <c r="F56" s="2" t="s">
        <v>394</v>
      </c>
      <c r="G56" s="1" t="n">
        <v>14</v>
      </c>
      <c r="H56" s="1" t="n">
        <v>54</v>
      </c>
    </row>
    <row r="57" customFormat="false" ht="12.8" hidden="false" customHeight="false" outlineLevel="0" collapsed="false">
      <c r="A57" s="2" t="s">
        <v>2256</v>
      </c>
      <c r="B57" s="2" t="n">
        <v>15</v>
      </c>
      <c r="C57" s="2" t="n">
        <f aca="false">COUNTIF($F$3:$F$276,A57&amp;"*")</f>
        <v>5</v>
      </c>
      <c r="F57" s="2" t="s">
        <v>357</v>
      </c>
      <c r="G57" s="1" t="n">
        <v>15</v>
      </c>
      <c r="H57" s="1" t="n">
        <v>55</v>
      </c>
    </row>
    <row r="58" customFormat="false" ht="12.8" hidden="false" customHeight="false" outlineLevel="0" collapsed="false">
      <c r="A58" s="2" t="s">
        <v>1865</v>
      </c>
      <c r="B58" s="2" t="n">
        <v>12</v>
      </c>
      <c r="C58" s="2" t="n">
        <f aca="false">COUNTIF($F$3:$F$276,A58&amp;"*")</f>
        <v>1</v>
      </c>
      <c r="F58" s="2" t="s">
        <v>36</v>
      </c>
      <c r="G58" s="1" t="n">
        <v>16</v>
      </c>
      <c r="H58" s="1" t="n">
        <v>56</v>
      </c>
    </row>
    <row r="59" customFormat="false" ht="12.8" hidden="false" customHeight="false" outlineLevel="0" collapsed="false">
      <c r="A59" s="2" t="s">
        <v>2257</v>
      </c>
      <c r="B59" s="2" t="n">
        <v>3</v>
      </c>
      <c r="C59" s="2" t="n">
        <f aca="false">COUNTIF($F$3:$F$276,A59&amp;"*")</f>
        <v>1</v>
      </c>
      <c r="F59" s="2" t="s">
        <v>323</v>
      </c>
      <c r="G59" s="1" t="n">
        <v>17</v>
      </c>
      <c r="H59" s="1" t="n">
        <v>57</v>
      </c>
    </row>
    <row r="60" customFormat="false" ht="12.8" hidden="false" customHeight="false" outlineLevel="0" collapsed="false">
      <c r="A60" s="2" t="s">
        <v>2258</v>
      </c>
      <c r="B60" s="2" t="n">
        <v>3</v>
      </c>
      <c r="C60" s="2" t="n">
        <f aca="false">COUNTIF($F$3:$F$276,A60&amp;"*")</f>
        <v>0</v>
      </c>
      <c r="F60" s="1" t="s">
        <v>107</v>
      </c>
      <c r="G60" s="1" t="n">
        <v>1</v>
      </c>
      <c r="H60" s="1" t="n">
        <v>58</v>
      </c>
    </row>
    <row r="61" customFormat="false" ht="12.8" hidden="false" customHeight="false" outlineLevel="0" collapsed="false">
      <c r="A61" s="2" t="s">
        <v>2259</v>
      </c>
      <c r="B61" s="2" t="n">
        <v>2</v>
      </c>
      <c r="C61" s="2" t="n">
        <f aca="false">COUNTIF($F$3:$F$276,A61&amp;"*")</f>
        <v>0</v>
      </c>
      <c r="F61" s="1" t="s">
        <v>107</v>
      </c>
      <c r="G61" s="1" t="n">
        <v>2</v>
      </c>
      <c r="H61" s="1" t="n">
        <v>59</v>
      </c>
    </row>
    <row r="62" customFormat="false" ht="12.8" hidden="false" customHeight="false" outlineLevel="0" collapsed="false">
      <c r="A62" s="2" t="s">
        <v>1277</v>
      </c>
      <c r="B62" s="2" t="n">
        <v>81</v>
      </c>
      <c r="C62" s="2" t="n">
        <f aca="false">COUNTIF($F$3:$F$276,A62&amp;"*")</f>
        <v>9</v>
      </c>
      <c r="F62" s="2" t="s">
        <v>107</v>
      </c>
      <c r="G62" s="1" t="n">
        <v>3</v>
      </c>
      <c r="H62" s="1" t="n">
        <v>60</v>
      </c>
      <c r="I62" s="1" t="s">
        <v>2204</v>
      </c>
    </row>
    <row r="63" customFormat="false" ht="12.8" hidden="false" customHeight="false" outlineLevel="0" collapsed="false">
      <c r="A63" s="2" t="s">
        <v>2260</v>
      </c>
      <c r="B63" s="2" t="n">
        <v>8</v>
      </c>
      <c r="C63" s="2" t="n">
        <f aca="false">COUNTIF($F$3:$F$276,A63&amp;"*")</f>
        <v>2</v>
      </c>
      <c r="F63" s="2" t="s">
        <v>216</v>
      </c>
      <c r="G63" s="1" t="n">
        <v>4</v>
      </c>
      <c r="H63" s="1" t="n">
        <v>61</v>
      </c>
    </row>
    <row r="64" customFormat="false" ht="12.8" hidden="false" customHeight="false" outlineLevel="0" collapsed="false">
      <c r="A64" s="2" t="s">
        <v>1585</v>
      </c>
      <c r="B64" s="2" t="n">
        <v>1</v>
      </c>
      <c r="C64" s="2" t="n">
        <f aca="false">COUNTIF($F$3:$F$276,A64&amp;"*")</f>
        <v>0</v>
      </c>
      <c r="F64" s="2" t="s">
        <v>243</v>
      </c>
      <c r="G64" s="1" t="n">
        <v>1</v>
      </c>
      <c r="H64" s="1" t="n">
        <v>62</v>
      </c>
    </row>
    <row r="65" customFormat="false" ht="12.8" hidden="false" customHeight="false" outlineLevel="0" collapsed="false">
      <c r="A65" s="2" t="s">
        <v>2261</v>
      </c>
      <c r="B65" s="2" t="n">
        <v>1</v>
      </c>
      <c r="C65" s="2" t="n">
        <f aca="false">COUNTIF($F$3:$F$276,A65&amp;"*")</f>
        <v>0</v>
      </c>
      <c r="F65" s="2" t="s">
        <v>232</v>
      </c>
      <c r="G65" s="1" t="n">
        <v>2</v>
      </c>
      <c r="H65" s="1" t="n">
        <v>63</v>
      </c>
    </row>
    <row r="66" customFormat="false" ht="12.8" hidden="false" customHeight="false" outlineLevel="0" collapsed="false">
      <c r="A66" s="2" t="s">
        <v>1335</v>
      </c>
      <c r="B66" s="2" t="n">
        <v>1</v>
      </c>
      <c r="C66" s="2" t="n">
        <f aca="false">COUNTIF($F$3:$F$276,A66&amp;"*")</f>
        <v>0</v>
      </c>
      <c r="F66" s="2" t="s">
        <v>240</v>
      </c>
      <c r="G66" s="1" t="n">
        <v>3</v>
      </c>
      <c r="H66" s="1" t="n">
        <v>64</v>
      </c>
    </row>
    <row r="67" customFormat="false" ht="12.8" hidden="false" customHeight="false" outlineLevel="0" collapsed="false">
      <c r="A67" s="2" t="s">
        <v>2262</v>
      </c>
      <c r="B67" s="2" t="n">
        <v>17</v>
      </c>
      <c r="C67" s="2" t="n">
        <f aca="false">COUNTIF($F$3:$F$276,A67&amp;"*")</f>
        <v>4</v>
      </c>
      <c r="F67" s="2" t="s">
        <v>316</v>
      </c>
      <c r="G67" s="1" t="n">
        <v>4</v>
      </c>
      <c r="H67" s="1" t="n">
        <v>65</v>
      </c>
    </row>
    <row r="68" customFormat="false" ht="12.8" hidden="false" customHeight="false" outlineLevel="0" collapsed="false">
      <c r="A68" s="2" t="s">
        <v>2263</v>
      </c>
      <c r="B68" s="2" t="n">
        <v>1</v>
      </c>
      <c r="C68" s="2" t="n">
        <f aca="false">COUNTIF($F$3:$F$276,A68&amp;"*")</f>
        <v>0</v>
      </c>
      <c r="F68" s="2" t="s">
        <v>241</v>
      </c>
      <c r="G68" s="1" t="n">
        <v>5</v>
      </c>
      <c r="H68" s="1" t="n">
        <v>66</v>
      </c>
    </row>
    <row r="69" customFormat="false" ht="12.8" hidden="false" customHeight="false" outlineLevel="0" collapsed="false">
      <c r="A69" s="2" t="s">
        <v>2264</v>
      </c>
      <c r="B69" s="2" t="n">
        <v>13</v>
      </c>
      <c r="C69" s="2" t="n">
        <f aca="false">COUNTIF($F$3:$F$276,A69&amp;"*")</f>
        <v>2</v>
      </c>
      <c r="F69" s="2" t="s">
        <v>241</v>
      </c>
      <c r="G69" s="1" t="n">
        <v>6</v>
      </c>
      <c r="H69" s="1" t="n">
        <v>67</v>
      </c>
    </row>
    <row r="70" customFormat="false" ht="12.8" hidden="false" customHeight="false" outlineLevel="0" collapsed="false">
      <c r="A70" s="2" t="s">
        <v>2265</v>
      </c>
      <c r="B70" s="2" t="n">
        <v>8</v>
      </c>
      <c r="C70" s="2" t="n">
        <f aca="false">COUNTIF($F$3:$F$276,A70&amp;"*")</f>
        <v>0</v>
      </c>
      <c r="F70" s="2" t="s">
        <v>212</v>
      </c>
      <c r="G70" s="1" t="n">
        <v>7</v>
      </c>
      <c r="H70" s="1" t="n">
        <v>68</v>
      </c>
    </row>
    <row r="71" customFormat="false" ht="12.8" hidden="false" customHeight="false" outlineLevel="0" collapsed="false">
      <c r="A71" s="2" t="s">
        <v>2266</v>
      </c>
      <c r="B71" s="2" t="n">
        <v>17</v>
      </c>
      <c r="C71" s="2" t="n">
        <f aca="false">COUNTIF($F$3:$F$276,A71&amp;"*")</f>
        <v>2</v>
      </c>
      <c r="F71" s="2" t="s">
        <v>212</v>
      </c>
      <c r="G71" s="1" t="n">
        <v>8</v>
      </c>
      <c r="H71" s="1" t="n">
        <v>69</v>
      </c>
    </row>
    <row r="72" customFormat="false" ht="12.8" hidden="false" customHeight="false" outlineLevel="0" collapsed="false">
      <c r="A72" s="2" t="s">
        <v>2267</v>
      </c>
      <c r="B72" s="2" t="n">
        <v>55</v>
      </c>
      <c r="C72" s="2" t="n">
        <f aca="false">COUNTIF($F$3:$F$276,A72&amp;"*")</f>
        <v>10</v>
      </c>
      <c r="F72" s="2" t="s">
        <v>2268</v>
      </c>
      <c r="G72" s="1" t="n">
        <v>9</v>
      </c>
      <c r="H72" s="1" t="n">
        <v>70</v>
      </c>
    </row>
    <row r="73" customFormat="false" ht="12.8" hidden="false" customHeight="false" outlineLevel="0" collapsed="false">
      <c r="A73" s="2" t="s">
        <v>1673</v>
      </c>
      <c r="B73" s="2" t="n">
        <v>8</v>
      </c>
      <c r="C73" s="2" t="n">
        <f aca="false">COUNTIF($F$3:$F$276,A73&amp;"*")</f>
        <v>1</v>
      </c>
      <c r="F73" s="2" t="s">
        <v>290</v>
      </c>
      <c r="G73" s="1" t="n">
        <v>10</v>
      </c>
      <c r="H73" s="1" t="n">
        <v>71</v>
      </c>
    </row>
    <row r="74" customFormat="false" ht="12.8" hidden="false" customHeight="false" outlineLevel="0" collapsed="false">
      <c r="A74" s="2" t="s">
        <v>2269</v>
      </c>
      <c r="B74" s="2" t="n">
        <v>1</v>
      </c>
      <c r="C74" s="2" t="n">
        <f aca="false">COUNTIF($F$3:$F$276,A74&amp;"*")</f>
        <v>0</v>
      </c>
      <c r="F74" s="2" t="s">
        <v>320</v>
      </c>
      <c r="G74" s="1" t="n">
        <v>11</v>
      </c>
      <c r="H74" s="1" t="n">
        <v>72</v>
      </c>
    </row>
    <row r="75" customFormat="false" ht="12.8" hidden="false" customHeight="false" outlineLevel="0" collapsed="false">
      <c r="A75" s="2" t="s">
        <v>2270</v>
      </c>
      <c r="B75" s="2" t="n">
        <v>11</v>
      </c>
      <c r="C75" s="2" t="n">
        <f aca="false">COUNTIF($F$3:$F$276,A75&amp;"*")</f>
        <v>0</v>
      </c>
      <c r="F75" s="2" t="s">
        <v>320</v>
      </c>
      <c r="G75" s="1" t="n">
        <v>12</v>
      </c>
      <c r="H75" s="1" t="n">
        <v>73</v>
      </c>
    </row>
    <row r="76" customFormat="false" ht="12.8" hidden="false" customHeight="false" outlineLevel="0" collapsed="false">
      <c r="A76" s="2" t="s">
        <v>2271</v>
      </c>
      <c r="B76" s="2" t="n">
        <v>2</v>
      </c>
      <c r="C76" s="2" t="n">
        <f aca="false">COUNTIF($F$3:$F$276,A76&amp;"*")</f>
        <v>0</v>
      </c>
      <c r="F76" s="2" t="s">
        <v>247</v>
      </c>
      <c r="G76" s="1" t="n">
        <v>13</v>
      </c>
      <c r="H76" s="1" t="n">
        <v>74</v>
      </c>
    </row>
    <row r="77" customFormat="false" ht="12.8" hidden="false" customHeight="false" outlineLevel="0" collapsed="false">
      <c r="A77" s="2" t="s">
        <v>2272</v>
      </c>
      <c r="B77" s="2" t="n">
        <v>3</v>
      </c>
      <c r="C77" s="2" t="n">
        <f aca="false">COUNTIF($F$3:$F$276,A77&amp;"*")</f>
        <v>0</v>
      </c>
      <c r="F77" s="2" t="s">
        <v>919</v>
      </c>
      <c r="G77" s="1" t="n">
        <v>14</v>
      </c>
      <c r="H77" s="1" t="n">
        <v>75</v>
      </c>
    </row>
    <row r="78" customFormat="false" ht="12.8" hidden="false" customHeight="false" outlineLevel="0" collapsed="false">
      <c r="A78" s="2" t="s">
        <v>1599</v>
      </c>
      <c r="B78" s="2" t="n">
        <v>8</v>
      </c>
      <c r="C78" s="2" t="n">
        <f aca="false">COUNTIF($F$3:$F$276,A78&amp;"*")</f>
        <v>1</v>
      </c>
      <c r="F78" s="2" t="s">
        <v>235</v>
      </c>
      <c r="G78" s="1" t="n">
        <v>1</v>
      </c>
      <c r="H78" s="1" t="n">
        <v>76</v>
      </c>
    </row>
    <row r="79" customFormat="false" ht="12.8" hidden="false" customHeight="false" outlineLevel="0" collapsed="false">
      <c r="A79" s="2" t="s">
        <v>2273</v>
      </c>
      <c r="B79" s="2" t="n">
        <v>2</v>
      </c>
      <c r="C79" s="2" t="n">
        <f aca="false">COUNTIF($F$3:$F$276,A79&amp;"*")</f>
        <v>0</v>
      </c>
      <c r="F79" s="2" t="s">
        <v>295</v>
      </c>
      <c r="G79" s="1" t="n">
        <v>1</v>
      </c>
      <c r="H79" s="1" t="n">
        <v>77</v>
      </c>
    </row>
    <row r="80" customFormat="false" ht="12.8" hidden="false" customHeight="false" outlineLevel="0" collapsed="false">
      <c r="A80" s="2" t="s">
        <v>2274</v>
      </c>
      <c r="B80" s="2" t="n">
        <v>2</v>
      </c>
      <c r="C80" s="2" t="n">
        <f aca="false">COUNTIF($F$3:$F$276,A80&amp;"*")</f>
        <v>0</v>
      </c>
      <c r="F80" s="2" t="s">
        <v>297</v>
      </c>
      <c r="G80" s="1" t="n">
        <v>1</v>
      </c>
      <c r="H80" s="1" t="n">
        <v>78</v>
      </c>
    </row>
    <row r="81" customFormat="false" ht="12.8" hidden="false" customHeight="false" outlineLevel="0" collapsed="false">
      <c r="A81" s="2" t="s">
        <v>1453</v>
      </c>
      <c r="B81" s="2" t="n">
        <v>1</v>
      </c>
      <c r="C81" s="2" t="n">
        <f aca="false">COUNTIF($F$3:$F$276,A81&amp;"*")</f>
        <v>1</v>
      </c>
      <c r="F81" s="2" t="s">
        <v>253</v>
      </c>
      <c r="G81" s="1" t="n">
        <v>2</v>
      </c>
      <c r="H81" s="1" t="n">
        <v>79</v>
      </c>
    </row>
    <row r="82" customFormat="false" ht="12.8" hidden="false" customHeight="false" outlineLevel="0" collapsed="false">
      <c r="A82" s="2" t="s">
        <v>2275</v>
      </c>
      <c r="B82" s="2" t="n">
        <v>1</v>
      </c>
      <c r="C82" s="2" t="n">
        <f aca="false">COUNTIF($F$3:$F$276,A82&amp;"*")</f>
        <v>0</v>
      </c>
      <c r="F82" s="2" t="s">
        <v>2276</v>
      </c>
      <c r="G82" s="1" t="n">
        <v>1</v>
      </c>
      <c r="H82" s="1" t="n">
        <v>80</v>
      </c>
    </row>
    <row r="83" customFormat="false" ht="12.8" hidden="false" customHeight="false" outlineLevel="0" collapsed="false">
      <c r="A83" s="2" t="s">
        <v>2277</v>
      </c>
      <c r="B83" s="2" t="n">
        <v>8</v>
      </c>
      <c r="C83" s="2" t="n">
        <f aca="false">COUNTIF($F$3:$F$276,A83&amp;"*")</f>
        <v>10</v>
      </c>
      <c r="F83" s="2" t="s">
        <v>324</v>
      </c>
      <c r="G83" s="1" t="n">
        <v>2</v>
      </c>
      <c r="H83" s="1" t="n">
        <v>81</v>
      </c>
    </row>
    <row r="84" customFormat="false" ht="12.8" hidden="false" customHeight="false" outlineLevel="0" collapsed="false">
      <c r="A84" s="2" t="s">
        <v>2278</v>
      </c>
      <c r="B84" s="2" t="n">
        <v>11</v>
      </c>
      <c r="C84" s="2" t="n">
        <f aca="false">COUNTIF($F$3:$F$276,A84&amp;"*")</f>
        <v>2</v>
      </c>
      <c r="F84" s="2" t="s">
        <v>261</v>
      </c>
      <c r="G84" s="1" t="n">
        <v>3</v>
      </c>
      <c r="H84" s="1" t="n">
        <v>82</v>
      </c>
    </row>
    <row r="85" customFormat="false" ht="12.8" hidden="false" customHeight="false" outlineLevel="0" collapsed="false">
      <c r="A85" s="2" t="s">
        <v>2279</v>
      </c>
      <c r="B85" s="2" t="n">
        <v>2</v>
      </c>
      <c r="C85" s="2" t="n">
        <f aca="false">COUNTIF($F$3:$F$276,A85&amp;"*")</f>
        <v>0</v>
      </c>
      <c r="F85" s="2" t="s">
        <v>259</v>
      </c>
      <c r="G85" s="1" t="n">
        <v>4</v>
      </c>
      <c r="H85" s="1" t="n">
        <v>83</v>
      </c>
    </row>
    <row r="86" customFormat="false" ht="12.8" hidden="false" customHeight="false" outlineLevel="0" collapsed="false">
      <c r="A86" s="2" t="s">
        <v>2280</v>
      </c>
      <c r="B86" s="2" t="n">
        <v>1</v>
      </c>
      <c r="C86" s="2" t="n">
        <f aca="false">COUNTIF($F$3:$F$276,A86&amp;"*")</f>
        <v>0</v>
      </c>
      <c r="F86" s="1" t="s">
        <v>2281</v>
      </c>
      <c r="G86" s="1" t="n">
        <v>5</v>
      </c>
      <c r="H86" s="1" t="n">
        <v>84</v>
      </c>
    </row>
    <row r="87" customFormat="false" ht="12.8" hidden="false" customHeight="false" outlineLevel="0" collapsed="false">
      <c r="A87" s="2" t="s">
        <v>2282</v>
      </c>
      <c r="B87" s="2" t="n">
        <v>14</v>
      </c>
      <c r="C87" s="2" t="n">
        <f aca="false">COUNTIF($F$3:$F$276,A87&amp;"*")</f>
        <v>4</v>
      </c>
      <c r="F87" s="2" t="s">
        <v>300</v>
      </c>
      <c r="G87" s="1" t="n">
        <v>6</v>
      </c>
      <c r="H87" s="1" t="n">
        <v>85</v>
      </c>
    </row>
    <row r="88" customFormat="false" ht="12.8" hidden="false" customHeight="false" outlineLevel="0" collapsed="false">
      <c r="A88" s="2" t="s">
        <v>2283</v>
      </c>
      <c r="B88" s="2" t="n">
        <v>1</v>
      </c>
      <c r="C88" s="2" t="n">
        <f aca="false">COUNTIF($F$3:$F$276,A88&amp;"*")</f>
        <v>0</v>
      </c>
      <c r="F88" s="2" t="s">
        <v>229</v>
      </c>
      <c r="G88" s="1" t="n">
        <v>7</v>
      </c>
      <c r="H88" s="1" t="n">
        <v>86</v>
      </c>
    </row>
    <row r="89" customFormat="false" ht="12.8" hidden="false" customHeight="false" outlineLevel="0" collapsed="false">
      <c r="A89" s="2" t="s">
        <v>362</v>
      </c>
      <c r="B89" s="2" t="n">
        <v>4</v>
      </c>
      <c r="C89" s="2" t="n">
        <f aca="false">COUNTIF($F$3:$F$276,A89&amp;"*")</f>
        <v>1</v>
      </c>
      <c r="F89" s="2" t="s">
        <v>56</v>
      </c>
      <c r="G89" s="1" t="n">
        <v>1</v>
      </c>
      <c r="H89" s="1" t="n">
        <v>87</v>
      </c>
    </row>
    <row r="90" customFormat="false" ht="12.8" hidden="false" customHeight="false" outlineLevel="0" collapsed="false">
      <c r="A90" s="2" t="s">
        <v>2284</v>
      </c>
      <c r="B90" s="2" t="n">
        <v>1</v>
      </c>
      <c r="C90" s="2" t="n">
        <f aca="false">COUNTIF($F$3:$F$276,A90&amp;"*")</f>
        <v>0</v>
      </c>
      <c r="F90" s="2" t="s">
        <v>56</v>
      </c>
      <c r="G90" s="1" t="n">
        <v>2</v>
      </c>
      <c r="H90" s="1" t="n">
        <v>88</v>
      </c>
    </row>
    <row r="91" customFormat="false" ht="12.8" hidden="false" customHeight="false" outlineLevel="0" collapsed="false">
      <c r="A91" s="2" t="s">
        <v>2285</v>
      </c>
      <c r="B91" s="2" t="n">
        <v>1</v>
      </c>
      <c r="C91" s="2" t="n">
        <f aca="false">COUNTIF($F$3:$F$276,A91&amp;"*")</f>
        <v>0</v>
      </c>
      <c r="F91" s="2" t="s">
        <v>56</v>
      </c>
      <c r="G91" s="1" t="n">
        <v>3</v>
      </c>
      <c r="H91" s="1" t="n">
        <v>89</v>
      </c>
    </row>
    <row r="92" customFormat="false" ht="12.8" hidden="false" customHeight="false" outlineLevel="0" collapsed="false">
      <c r="A92" s="2" t="s">
        <v>2286</v>
      </c>
      <c r="B92" s="2" t="n">
        <v>1</v>
      </c>
      <c r="C92" s="2" t="n">
        <f aca="false">COUNTIF($F$3:$F$276,A92&amp;"*")</f>
        <v>1</v>
      </c>
      <c r="F92" s="2" t="s">
        <v>56</v>
      </c>
      <c r="G92" s="1" t="n">
        <v>4</v>
      </c>
      <c r="H92" s="1" t="n">
        <v>90</v>
      </c>
    </row>
    <row r="93" customFormat="false" ht="12.8" hidden="false" customHeight="false" outlineLevel="0" collapsed="false">
      <c r="A93" s="2" t="s">
        <v>2287</v>
      </c>
      <c r="B93" s="2" t="n">
        <v>20</v>
      </c>
      <c r="C93" s="2" t="n">
        <f aca="false">COUNTIF($F$3:$F$276,A93&amp;"*")</f>
        <v>2</v>
      </c>
      <c r="F93" s="2" t="s">
        <v>56</v>
      </c>
      <c r="G93" s="1" t="n">
        <v>5</v>
      </c>
      <c r="H93" s="1" t="n">
        <v>91</v>
      </c>
    </row>
    <row r="94" customFormat="false" ht="12.8" hidden="false" customHeight="false" outlineLevel="0" collapsed="false">
      <c r="A94" s="2" t="s">
        <v>2288</v>
      </c>
      <c r="B94" s="2" t="n">
        <v>2</v>
      </c>
      <c r="C94" s="2" t="n">
        <f aca="false">COUNTIF($F$3:$F$276,A94&amp;"*")</f>
        <v>0</v>
      </c>
      <c r="F94" s="2" t="s">
        <v>56</v>
      </c>
      <c r="G94" s="1" t="n">
        <v>6</v>
      </c>
      <c r="H94" s="1" t="n">
        <v>92</v>
      </c>
    </row>
    <row r="95" customFormat="false" ht="12.8" hidden="false" customHeight="false" outlineLevel="0" collapsed="false">
      <c r="A95" s="2" t="s">
        <v>2289</v>
      </c>
      <c r="B95" s="2" t="n">
        <v>23</v>
      </c>
      <c r="C95" s="2" t="n">
        <f aca="false">COUNTIF($F$3:$F$276,A95&amp;"*")</f>
        <v>6</v>
      </c>
      <c r="F95" s="2" t="s">
        <v>56</v>
      </c>
      <c r="G95" s="1" t="n">
        <v>7</v>
      </c>
      <c r="H95" s="1" t="n">
        <v>93</v>
      </c>
      <c r="I95" s="1" t="n">
        <v>1</v>
      </c>
    </row>
    <row r="96" customFormat="false" ht="12.8" hidden="false" customHeight="false" outlineLevel="0" collapsed="false">
      <c r="A96" s="2" t="s">
        <v>2290</v>
      </c>
      <c r="B96" s="2" t="n">
        <v>1</v>
      </c>
      <c r="C96" s="2" t="n">
        <f aca="false">COUNTIF($F$3:$F$276,A96&amp;"*")</f>
        <v>0</v>
      </c>
      <c r="F96" s="2" t="s">
        <v>56</v>
      </c>
      <c r="G96" s="1" t="n">
        <v>8</v>
      </c>
      <c r="H96" s="1" t="n">
        <v>94</v>
      </c>
      <c r="I96" s="1" t="n">
        <v>2</v>
      </c>
    </row>
    <row r="97" customFormat="false" ht="12.8" hidden="false" customHeight="false" outlineLevel="0" collapsed="false">
      <c r="A97" s="2" t="s">
        <v>2291</v>
      </c>
      <c r="B97" s="2" t="n">
        <v>1</v>
      </c>
      <c r="C97" s="2" t="n">
        <f aca="false">COUNTIF($F$3:$F$276,A97&amp;"*")</f>
        <v>1</v>
      </c>
      <c r="F97" s="2" t="s">
        <v>56</v>
      </c>
      <c r="G97" s="1" t="n">
        <v>9</v>
      </c>
      <c r="H97" s="1" t="n">
        <v>95</v>
      </c>
      <c r="I97" s="1" t="n">
        <v>3</v>
      </c>
    </row>
    <row r="98" customFormat="false" ht="12.8" hidden="false" customHeight="false" outlineLevel="0" collapsed="false">
      <c r="A98" s="2" t="s">
        <v>2292</v>
      </c>
      <c r="B98" s="2" t="n">
        <v>1</v>
      </c>
      <c r="C98" s="2" t="n">
        <f aca="false">COUNTIF($F$3:$F$276,A98&amp;"*")</f>
        <v>0</v>
      </c>
      <c r="F98" s="2" t="s">
        <v>56</v>
      </c>
      <c r="G98" s="1" t="n">
        <v>10</v>
      </c>
      <c r="H98" s="1" t="n">
        <v>96</v>
      </c>
      <c r="I98" s="1" t="n">
        <v>4</v>
      </c>
    </row>
    <row r="99" customFormat="false" ht="12.8" hidden="false" customHeight="false" outlineLevel="0" collapsed="false">
      <c r="A99" s="2" t="s">
        <v>2293</v>
      </c>
      <c r="B99" s="2" t="n">
        <v>1</v>
      </c>
      <c r="C99" s="2" t="n">
        <f aca="false">COUNTIF($F$3:$F$276,A99&amp;"*")</f>
        <v>0</v>
      </c>
      <c r="F99" s="2" t="s">
        <v>369</v>
      </c>
      <c r="G99" s="1" t="n">
        <v>11</v>
      </c>
      <c r="H99" s="1" t="n">
        <v>97</v>
      </c>
      <c r="I99" s="1" t="n">
        <v>5</v>
      </c>
    </row>
    <row r="100" customFormat="false" ht="12.8" hidden="false" customHeight="false" outlineLevel="0" collapsed="false">
      <c r="A100" s="2" t="s">
        <v>2294</v>
      </c>
      <c r="B100" s="2" t="n">
        <v>7</v>
      </c>
      <c r="C100" s="2" t="n">
        <f aca="false">COUNTIF($F$3:$F$276,A100&amp;"*")</f>
        <v>0</v>
      </c>
      <c r="F100" s="2" t="s">
        <v>340</v>
      </c>
      <c r="G100" s="1" t="n">
        <v>12</v>
      </c>
      <c r="H100" s="1" t="n">
        <v>98</v>
      </c>
    </row>
    <row r="101" customFormat="false" ht="12.8" hidden="false" customHeight="false" outlineLevel="0" collapsed="false">
      <c r="A101" s="2" t="s">
        <v>2295</v>
      </c>
      <c r="B101" s="2" t="n">
        <v>0</v>
      </c>
      <c r="C101" s="2" t="n">
        <f aca="false">COUNTIF($F$3:$F$276,A101&amp;"*")</f>
        <v>1</v>
      </c>
      <c r="F101" s="2" t="s">
        <v>340</v>
      </c>
      <c r="G101" s="1" t="n">
        <v>13</v>
      </c>
      <c r="H101" s="1" t="n">
        <v>99</v>
      </c>
    </row>
    <row r="102" customFormat="false" ht="12.8" hidden="false" customHeight="false" outlineLevel="0" collapsed="false">
      <c r="A102" s="2" t="s">
        <v>2296</v>
      </c>
      <c r="B102" s="2" t="n">
        <v>0</v>
      </c>
      <c r="C102" s="2" t="n">
        <f aca="false">COUNTIF($F$3:$F$276,A102&amp;"*")</f>
        <v>1</v>
      </c>
      <c r="F102" s="1" t="s">
        <v>340</v>
      </c>
      <c r="G102" s="1" t="n">
        <v>14</v>
      </c>
      <c r="H102" s="1" t="n">
        <v>100</v>
      </c>
    </row>
    <row r="103" customFormat="false" ht="12.8" hidden="false" customHeight="false" outlineLevel="0" collapsed="false">
      <c r="A103" s="2" t="s">
        <v>2297</v>
      </c>
      <c r="C103" s="2" t="n">
        <f aca="false">COUNTIF($F$3:$F$276,A103&amp;"*")</f>
        <v>1</v>
      </c>
      <c r="F103" s="2" t="s">
        <v>274</v>
      </c>
      <c r="G103" s="1" t="n">
        <v>15</v>
      </c>
      <c r="H103" s="1" t="n">
        <v>101</v>
      </c>
    </row>
    <row r="104" customFormat="false" ht="12.8" hidden="false" customHeight="false" outlineLevel="0" collapsed="false">
      <c r="A104" s="2" t="s">
        <v>2298</v>
      </c>
      <c r="C104" s="2" t="n">
        <f aca="false">COUNTIF($F$3:$F$276,A104&amp;"*")</f>
        <v>2</v>
      </c>
      <c r="F104" s="2" t="s">
        <v>237</v>
      </c>
      <c r="G104" s="1" t="n">
        <v>1</v>
      </c>
      <c r="H104" s="1" t="n">
        <v>102</v>
      </c>
    </row>
    <row r="105" customFormat="false" ht="12.8" hidden="false" customHeight="false" outlineLevel="0" collapsed="false">
      <c r="A105" s="2" t="s">
        <v>2299</v>
      </c>
      <c r="C105" s="2" t="n">
        <f aca="false">COUNTIF($F$3:$F$276,A105&amp;"*")</f>
        <v>1</v>
      </c>
      <c r="F105" s="2" t="s">
        <v>383</v>
      </c>
      <c r="G105" s="1" t="n">
        <v>1</v>
      </c>
      <c r="H105" s="1" t="n">
        <v>103</v>
      </c>
    </row>
    <row r="106" customFormat="false" ht="12.8" hidden="false" customHeight="false" outlineLevel="0" collapsed="false">
      <c r="A106" s="2" t="s">
        <v>2300</v>
      </c>
      <c r="C106" s="2" t="n">
        <f aca="false">COUNTIF($F$3:$F$276,A106&amp;"*")</f>
        <v>1</v>
      </c>
      <c r="F106" s="2" t="s">
        <v>383</v>
      </c>
      <c r="G106" s="1" t="n">
        <v>2</v>
      </c>
      <c r="H106" s="1" t="n">
        <v>104</v>
      </c>
    </row>
    <row r="107" customFormat="false" ht="12.8" hidden="false" customHeight="false" outlineLevel="0" collapsed="false">
      <c r="A107" s="2" t="s">
        <v>2301</v>
      </c>
      <c r="C107" s="2" t="n">
        <f aca="false">COUNTIF($F$3:$F$276,A107&amp;"*")</f>
        <v>1</v>
      </c>
      <c r="F107" s="2" t="s">
        <v>382</v>
      </c>
      <c r="G107" s="1" t="n">
        <v>3</v>
      </c>
      <c r="H107" s="1" t="n">
        <v>105</v>
      </c>
    </row>
    <row r="108" customFormat="false" ht="12.8" hidden="false" customHeight="false" outlineLevel="0" collapsed="false">
      <c r="A108" s="2" t="s">
        <v>2302</v>
      </c>
      <c r="C108" s="2" t="n">
        <f aca="false">COUNTIF($F$3:$F$276,A108&amp;"*")</f>
        <v>1</v>
      </c>
      <c r="F108" s="2" t="s">
        <v>128</v>
      </c>
      <c r="G108" s="1" t="n">
        <v>4</v>
      </c>
      <c r="H108" s="1" t="n">
        <v>106</v>
      </c>
    </row>
    <row r="109" customFormat="false" ht="12.8" hidden="false" customHeight="false" outlineLevel="0" collapsed="false">
      <c r="A109" s="2" t="s">
        <v>2303</v>
      </c>
      <c r="C109" s="2" t="n">
        <f aca="false">COUNTIF($F$3:$F$276,A109&amp;"*")</f>
        <v>1</v>
      </c>
      <c r="F109" s="2" t="s">
        <v>128</v>
      </c>
      <c r="G109" s="1" t="n">
        <v>5</v>
      </c>
      <c r="H109" s="1" t="n">
        <v>107</v>
      </c>
    </row>
    <row r="110" customFormat="false" ht="12.8" hidden="false" customHeight="false" outlineLevel="0" collapsed="false">
      <c r="A110" s="2" t="s">
        <v>2286</v>
      </c>
      <c r="C110" s="2" t="n">
        <f aca="false">COUNTIF($F$3:$F$276,A110&amp;"*")</f>
        <v>1</v>
      </c>
      <c r="F110" s="2" t="s">
        <v>105</v>
      </c>
      <c r="G110" s="1" t="n">
        <v>1</v>
      </c>
      <c r="H110" s="1" t="n">
        <v>108</v>
      </c>
    </row>
    <row r="111" customFormat="false" ht="12.8" hidden="false" customHeight="false" outlineLevel="0" collapsed="false">
      <c r="F111" s="2" t="s">
        <v>105</v>
      </c>
      <c r="G111" s="1" t="n">
        <v>2</v>
      </c>
      <c r="H111" s="1" t="n">
        <v>109</v>
      </c>
    </row>
    <row r="112" customFormat="false" ht="12.8" hidden="false" customHeight="false" outlineLevel="0" collapsed="false">
      <c r="C112" s="2" t="n">
        <f aca="false">SUM(C3:C110)</f>
        <v>275</v>
      </c>
      <c r="F112" s="2" t="s">
        <v>105</v>
      </c>
      <c r="G112" s="1" t="n">
        <v>3</v>
      </c>
      <c r="H112" s="1" t="n">
        <v>110</v>
      </c>
    </row>
    <row r="113" customFormat="false" ht="12.8" hidden="false" customHeight="false" outlineLevel="0" collapsed="false">
      <c r="F113" s="2" t="s">
        <v>105</v>
      </c>
      <c r="G113" s="1" t="n">
        <v>4</v>
      </c>
      <c r="H113" s="1" t="n">
        <v>111</v>
      </c>
    </row>
    <row r="114" customFormat="false" ht="12.8" hidden="false" customHeight="false" outlineLevel="0" collapsed="false">
      <c r="F114" s="1" t="s">
        <v>105</v>
      </c>
      <c r="G114" s="1" t="n">
        <v>5</v>
      </c>
      <c r="H114" s="1" t="n">
        <v>112</v>
      </c>
    </row>
    <row r="115" customFormat="false" ht="12.8" hidden="false" customHeight="false" outlineLevel="0" collapsed="false">
      <c r="F115" s="2" t="s">
        <v>105</v>
      </c>
      <c r="G115" s="1" t="n">
        <v>6</v>
      </c>
      <c r="H115" s="1" t="n">
        <v>113</v>
      </c>
    </row>
    <row r="116" customFormat="false" ht="12.8" hidden="false" customHeight="false" outlineLevel="0" collapsed="false">
      <c r="F116" s="2" t="s">
        <v>105</v>
      </c>
      <c r="G116" s="1" t="n">
        <v>7</v>
      </c>
      <c r="H116" s="1" t="n">
        <v>114</v>
      </c>
    </row>
    <row r="117" customFormat="false" ht="12.8" hidden="false" customHeight="false" outlineLevel="0" collapsed="false">
      <c r="F117" s="2" t="s">
        <v>105</v>
      </c>
      <c r="G117" s="1" t="n">
        <v>8</v>
      </c>
      <c r="H117" s="1" t="n">
        <v>115</v>
      </c>
    </row>
    <row r="118" customFormat="false" ht="12.8" hidden="false" customHeight="false" outlineLevel="0" collapsed="false">
      <c r="F118" s="2" t="s">
        <v>105</v>
      </c>
      <c r="G118" s="1" t="n">
        <v>9</v>
      </c>
      <c r="H118" s="1" t="n">
        <v>116</v>
      </c>
    </row>
    <row r="119" customFormat="false" ht="12.8" hidden="false" customHeight="false" outlineLevel="0" collapsed="false">
      <c r="F119" s="2" t="s">
        <v>105</v>
      </c>
      <c r="G119" s="1" t="n">
        <v>10</v>
      </c>
      <c r="H119" s="1" t="n">
        <v>117</v>
      </c>
    </row>
    <row r="120" customFormat="false" ht="12.8" hidden="false" customHeight="false" outlineLevel="0" collapsed="false">
      <c r="F120" s="2" t="s">
        <v>105</v>
      </c>
      <c r="G120" s="1" t="n">
        <v>11</v>
      </c>
      <c r="H120" s="1" t="n">
        <v>118</v>
      </c>
    </row>
    <row r="121" customFormat="false" ht="12.8" hidden="false" customHeight="false" outlineLevel="0" collapsed="false">
      <c r="F121" s="2" t="s">
        <v>105</v>
      </c>
      <c r="G121" s="1" t="n">
        <v>12</v>
      </c>
      <c r="H121" s="1" t="n">
        <v>119</v>
      </c>
    </row>
    <row r="122" customFormat="false" ht="12.8" hidden="false" customHeight="false" outlineLevel="0" collapsed="false">
      <c r="F122" s="2" t="s">
        <v>313</v>
      </c>
      <c r="G122" s="1" t="n">
        <v>13</v>
      </c>
      <c r="H122" s="1" t="n">
        <v>120</v>
      </c>
    </row>
    <row r="123" customFormat="false" ht="12.8" hidden="false" customHeight="false" outlineLevel="0" collapsed="false">
      <c r="F123" s="2" t="s">
        <v>281</v>
      </c>
      <c r="G123" s="1" t="n">
        <v>14</v>
      </c>
      <c r="H123" s="1" t="n">
        <v>121</v>
      </c>
    </row>
    <row r="124" customFormat="false" ht="12.8" hidden="false" customHeight="false" outlineLevel="0" collapsed="false">
      <c r="F124" s="2" t="s">
        <v>309</v>
      </c>
      <c r="G124" s="1" t="n">
        <v>15</v>
      </c>
      <c r="H124" s="1" t="n">
        <v>122</v>
      </c>
    </row>
    <row r="125" customFormat="false" ht="12.8" hidden="false" customHeight="false" outlineLevel="0" collapsed="false">
      <c r="F125" s="1" t="s">
        <v>359</v>
      </c>
      <c r="G125" s="1" t="n">
        <v>16</v>
      </c>
      <c r="H125" s="1" t="n">
        <v>123</v>
      </c>
    </row>
    <row r="126" customFormat="false" ht="12.8" hidden="false" customHeight="false" outlineLevel="0" collapsed="false">
      <c r="F126" s="2" t="s">
        <v>341</v>
      </c>
      <c r="G126" s="1" t="n">
        <v>17</v>
      </c>
      <c r="H126" s="1" t="n">
        <v>124</v>
      </c>
    </row>
    <row r="127" customFormat="false" ht="12.8" hidden="false" customHeight="false" outlineLevel="0" collapsed="false">
      <c r="F127" s="2" t="s">
        <v>322</v>
      </c>
      <c r="G127" s="1" t="n">
        <v>1</v>
      </c>
      <c r="H127" s="1" t="n">
        <v>125</v>
      </c>
    </row>
    <row r="128" customFormat="false" ht="12.8" hidden="false" customHeight="false" outlineLevel="0" collapsed="false">
      <c r="F128" s="2" t="s">
        <v>101</v>
      </c>
      <c r="G128" s="1" t="n">
        <v>2</v>
      </c>
      <c r="H128" s="1" t="n">
        <v>126</v>
      </c>
    </row>
    <row r="129" customFormat="false" ht="12.8" hidden="false" customHeight="false" outlineLevel="0" collapsed="false">
      <c r="F129" s="2" t="s">
        <v>255</v>
      </c>
      <c r="G129" s="1" t="n">
        <v>1</v>
      </c>
      <c r="H129" s="1" t="n">
        <v>127</v>
      </c>
    </row>
    <row r="130" customFormat="false" ht="12.8" hidden="false" customHeight="false" outlineLevel="0" collapsed="false">
      <c r="F130" s="2" t="s">
        <v>279</v>
      </c>
      <c r="G130" s="1" t="n">
        <v>1</v>
      </c>
      <c r="H130" s="1" t="n">
        <v>128</v>
      </c>
    </row>
    <row r="131" customFormat="false" ht="12.8" hidden="false" customHeight="false" outlineLevel="0" collapsed="false">
      <c r="F131" s="1" t="s">
        <v>57</v>
      </c>
      <c r="G131" s="1" t="n">
        <v>2</v>
      </c>
      <c r="H131" s="1" t="n">
        <v>129</v>
      </c>
    </row>
    <row r="132" customFormat="false" ht="12.8" hidden="false" customHeight="false" outlineLevel="0" collapsed="false">
      <c r="F132" s="2" t="s">
        <v>392</v>
      </c>
      <c r="G132" s="1" t="n">
        <v>2</v>
      </c>
      <c r="H132" s="1" t="n">
        <v>130</v>
      </c>
    </row>
    <row r="133" customFormat="false" ht="12.8" hidden="false" customHeight="false" outlineLevel="0" collapsed="false">
      <c r="F133" s="2" t="s">
        <v>145</v>
      </c>
      <c r="G133" s="1" t="n">
        <v>1</v>
      </c>
      <c r="H133" s="1" t="n">
        <v>131</v>
      </c>
    </row>
    <row r="134" customFormat="false" ht="12.8" hidden="false" customHeight="false" outlineLevel="0" collapsed="false">
      <c r="F134" s="1" t="s">
        <v>283</v>
      </c>
      <c r="G134" s="1" t="n">
        <v>1</v>
      </c>
      <c r="H134" s="1" t="n">
        <v>132</v>
      </c>
    </row>
    <row r="135" customFormat="false" ht="12.8" hidden="false" customHeight="false" outlineLevel="0" collapsed="false">
      <c r="F135" s="2" t="s">
        <v>301</v>
      </c>
      <c r="G135" s="1" t="n">
        <v>2</v>
      </c>
      <c r="H135" s="1" t="n">
        <v>133</v>
      </c>
    </row>
    <row r="136" customFormat="false" ht="12.8" hidden="false" customHeight="false" outlineLevel="0" collapsed="false">
      <c r="F136" s="2" t="s">
        <v>346</v>
      </c>
      <c r="G136" s="1" t="n">
        <v>1</v>
      </c>
      <c r="H136" s="1" t="n">
        <v>134</v>
      </c>
    </row>
    <row r="137" customFormat="false" ht="12.8" hidden="false" customHeight="false" outlineLevel="0" collapsed="false">
      <c r="F137" s="1" t="s">
        <v>311</v>
      </c>
      <c r="G137" s="1" t="n">
        <v>2</v>
      </c>
      <c r="H137" s="1" t="n">
        <v>135</v>
      </c>
    </row>
    <row r="138" customFormat="false" ht="12.8" hidden="false" customHeight="false" outlineLevel="0" collapsed="false">
      <c r="F138" s="1" t="s">
        <v>367</v>
      </c>
      <c r="G138" s="1" t="n">
        <v>1</v>
      </c>
      <c r="H138" s="1" t="n">
        <v>136</v>
      </c>
    </row>
    <row r="139" customFormat="false" ht="12.8" hidden="false" customHeight="false" outlineLevel="0" collapsed="false">
      <c r="F139" s="1" t="s">
        <v>285</v>
      </c>
      <c r="G139" s="1" t="n">
        <v>2</v>
      </c>
      <c r="H139" s="1" t="n">
        <v>137</v>
      </c>
    </row>
    <row r="140" customFormat="false" ht="12.8" hidden="false" customHeight="false" outlineLevel="0" collapsed="false">
      <c r="F140" s="1" t="s">
        <v>285</v>
      </c>
      <c r="G140" s="1" t="n">
        <v>3</v>
      </c>
      <c r="H140" s="1" t="n">
        <v>138</v>
      </c>
    </row>
    <row r="141" customFormat="false" ht="12.8" hidden="false" customHeight="false" outlineLevel="0" collapsed="false">
      <c r="F141" s="2" t="s">
        <v>141</v>
      </c>
      <c r="G141" s="1" t="n">
        <v>4</v>
      </c>
      <c r="H141" s="1" t="n">
        <v>139</v>
      </c>
    </row>
    <row r="142" customFormat="false" ht="12.8" hidden="false" customHeight="false" outlineLevel="0" collapsed="false">
      <c r="F142" s="2" t="s">
        <v>141</v>
      </c>
      <c r="G142" s="1" t="n">
        <v>5</v>
      </c>
      <c r="H142" s="1" t="n">
        <v>140</v>
      </c>
    </row>
    <row r="143" customFormat="false" ht="12.8" hidden="false" customHeight="false" outlineLevel="0" collapsed="false">
      <c r="F143" s="2" t="s">
        <v>318</v>
      </c>
      <c r="G143" s="1" t="n">
        <v>1</v>
      </c>
      <c r="H143" s="1" t="n">
        <v>141</v>
      </c>
    </row>
    <row r="144" customFormat="false" ht="12.8" hidden="false" customHeight="false" outlineLevel="0" collapsed="false">
      <c r="F144" s="1" t="s">
        <v>360</v>
      </c>
      <c r="G144" s="1" t="n">
        <v>2</v>
      </c>
      <c r="H144" s="1" t="n">
        <v>142</v>
      </c>
    </row>
    <row r="145" customFormat="false" ht="12.8" hidden="false" customHeight="false" outlineLevel="0" collapsed="false">
      <c r="F145" s="2" t="s">
        <v>306</v>
      </c>
      <c r="G145" s="1" t="n">
        <v>1</v>
      </c>
      <c r="H145" s="1" t="n">
        <v>143</v>
      </c>
    </row>
    <row r="146" customFormat="false" ht="12.8" hidden="false" customHeight="false" outlineLevel="0" collapsed="false">
      <c r="F146" s="2" t="s">
        <v>306</v>
      </c>
      <c r="G146" s="1" t="n">
        <v>2</v>
      </c>
      <c r="H146" s="1" t="n">
        <v>144</v>
      </c>
    </row>
    <row r="147" customFormat="false" ht="12.8" hidden="false" customHeight="false" outlineLevel="0" collapsed="false">
      <c r="F147" s="2" t="s">
        <v>306</v>
      </c>
      <c r="G147" s="1" t="n">
        <v>3</v>
      </c>
      <c r="H147" s="1" t="n">
        <v>145</v>
      </c>
    </row>
    <row r="148" customFormat="false" ht="12.8" hidden="false" customHeight="false" outlineLevel="0" collapsed="false">
      <c r="F148" s="2" t="s">
        <v>306</v>
      </c>
      <c r="G148" s="1" t="n">
        <v>4</v>
      </c>
      <c r="H148" s="1" t="n">
        <v>146</v>
      </c>
    </row>
    <row r="149" customFormat="false" ht="12.8" hidden="false" customHeight="false" outlineLevel="0" collapsed="false">
      <c r="F149" s="2" t="s">
        <v>306</v>
      </c>
      <c r="G149" s="1" t="n">
        <v>1</v>
      </c>
      <c r="H149" s="1" t="n">
        <v>147</v>
      </c>
    </row>
    <row r="150" customFormat="false" ht="12.8" hidden="false" customHeight="false" outlineLevel="0" collapsed="false">
      <c r="F150" s="2" t="s">
        <v>306</v>
      </c>
      <c r="G150" s="1" t="n">
        <v>2</v>
      </c>
      <c r="H150" s="1" t="n">
        <v>148</v>
      </c>
    </row>
    <row r="151" customFormat="false" ht="12.8" hidden="false" customHeight="false" outlineLevel="0" collapsed="false">
      <c r="F151" s="2" t="s">
        <v>306</v>
      </c>
      <c r="G151" s="1" t="n">
        <v>3</v>
      </c>
      <c r="H151" s="1" t="n">
        <v>149</v>
      </c>
    </row>
    <row r="152" customFormat="false" ht="12.8" hidden="false" customHeight="false" outlineLevel="0" collapsed="false">
      <c r="F152" s="2" t="s">
        <v>271</v>
      </c>
      <c r="G152" s="1" t="n">
        <v>4</v>
      </c>
      <c r="H152" s="1" t="n">
        <v>150</v>
      </c>
    </row>
    <row r="153" customFormat="false" ht="12.8" hidden="false" customHeight="false" outlineLevel="0" collapsed="false">
      <c r="F153" s="2" t="s">
        <v>271</v>
      </c>
      <c r="G153" s="1" t="n">
        <v>5</v>
      </c>
      <c r="H153" s="1" t="n">
        <v>151</v>
      </c>
    </row>
    <row r="154" customFormat="false" ht="12.8" hidden="false" customHeight="false" outlineLevel="0" collapsed="false">
      <c r="F154" s="2" t="s">
        <v>227</v>
      </c>
      <c r="G154" s="1" t="n">
        <v>6</v>
      </c>
      <c r="H154" s="1" t="n">
        <v>152</v>
      </c>
    </row>
    <row r="155" customFormat="false" ht="12.8" hidden="false" customHeight="false" outlineLevel="0" collapsed="false">
      <c r="F155" s="2" t="s">
        <v>227</v>
      </c>
      <c r="G155" s="1" t="n">
        <v>7</v>
      </c>
      <c r="H155" s="1" t="n">
        <v>153</v>
      </c>
    </row>
    <row r="156" customFormat="false" ht="12.8" hidden="false" customHeight="false" outlineLevel="0" collapsed="false">
      <c r="F156" s="2" t="s">
        <v>227</v>
      </c>
      <c r="G156" s="1" t="n">
        <v>8</v>
      </c>
      <c r="H156" s="1" t="n">
        <v>154</v>
      </c>
    </row>
    <row r="157" customFormat="false" ht="12.8" hidden="false" customHeight="false" outlineLevel="0" collapsed="false">
      <c r="F157" s="2" t="s">
        <v>260</v>
      </c>
      <c r="G157" s="1" t="n">
        <v>9</v>
      </c>
      <c r="H157" s="1" t="n">
        <v>155</v>
      </c>
    </row>
    <row r="158" customFormat="false" ht="12.8" hidden="false" customHeight="false" outlineLevel="0" collapsed="false">
      <c r="F158" s="2" t="s">
        <v>7</v>
      </c>
      <c r="G158" s="1" t="n">
        <v>10</v>
      </c>
      <c r="H158" s="1" t="n">
        <v>156</v>
      </c>
    </row>
    <row r="159" customFormat="false" ht="12.8" hidden="false" customHeight="false" outlineLevel="0" collapsed="false">
      <c r="F159" s="2" t="s">
        <v>343</v>
      </c>
      <c r="G159" s="1" t="n">
        <v>11</v>
      </c>
      <c r="H159" s="1" t="n">
        <v>157</v>
      </c>
    </row>
    <row r="160" customFormat="false" ht="12.8" hidden="false" customHeight="false" outlineLevel="0" collapsed="false">
      <c r="F160" s="2" t="s">
        <v>343</v>
      </c>
      <c r="G160" s="1" t="n">
        <v>12</v>
      </c>
      <c r="H160" s="1" t="n">
        <v>158</v>
      </c>
    </row>
    <row r="161" customFormat="false" ht="12.8" hidden="false" customHeight="false" outlineLevel="0" collapsed="false">
      <c r="F161" s="1" t="s">
        <v>103</v>
      </c>
      <c r="G161" s="1" t="n">
        <v>1</v>
      </c>
      <c r="H161" s="1" t="n">
        <v>159</v>
      </c>
    </row>
    <row r="162" customFormat="false" ht="12.8" hidden="false" customHeight="false" outlineLevel="0" collapsed="false">
      <c r="F162" s="2" t="s">
        <v>103</v>
      </c>
      <c r="H162" s="1" t="n">
        <v>160</v>
      </c>
    </row>
    <row r="163" customFormat="false" ht="12.8" hidden="false" customHeight="false" outlineLevel="0" collapsed="false">
      <c r="F163" s="2" t="s">
        <v>266</v>
      </c>
      <c r="H163" s="1" t="n">
        <v>161</v>
      </c>
    </row>
    <row r="164" customFormat="false" ht="12.8" hidden="false" customHeight="false" outlineLevel="0" collapsed="false">
      <c r="F164" s="2" t="s">
        <v>364</v>
      </c>
      <c r="H164" s="1" t="n">
        <v>162</v>
      </c>
    </row>
    <row r="165" customFormat="false" ht="12.8" hidden="false" customHeight="false" outlineLevel="0" collapsed="false">
      <c r="F165" s="2" t="s">
        <v>307</v>
      </c>
      <c r="H165" s="1" t="n">
        <v>163</v>
      </c>
    </row>
    <row r="166" customFormat="false" ht="12.8" hidden="false" customHeight="false" outlineLevel="0" collapsed="false">
      <c r="F166" s="2" t="s">
        <v>289</v>
      </c>
      <c r="H166" s="1" t="n">
        <v>164</v>
      </c>
    </row>
    <row r="167" customFormat="false" ht="12.8" hidden="false" customHeight="false" outlineLevel="0" collapsed="false">
      <c r="F167" s="2" t="s">
        <v>289</v>
      </c>
      <c r="H167" s="1" t="n">
        <v>165</v>
      </c>
    </row>
    <row r="168" customFormat="false" ht="12.8" hidden="false" customHeight="false" outlineLevel="0" collapsed="false">
      <c r="F168" s="2" t="s">
        <v>289</v>
      </c>
      <c r="H168" s="1" t="n">
        <v>166</v>
      </c>
    </row>
    <row r="169" customFormat="false" ht="12.8" hidden="false" customHeight="false" outlineLevel="0" collapsed="false">
      <c r="F169" s="2" t="s">
        <v>289</v>
      </c>
      <c r="H169" s="1" t="n">
        <v>167</v>
      </c>
    </row>
    <row r="170" customFormat="false" ht="12.8" hidden="false" customHeight="false" outlineLevel="0" collapsed="false">
      <c r="F170" s="2" t="s">
        <v>348</v>
      </c>
      <c r="H170" s="1" t="n">
        <v>168</v>
      </c>
    </row>
    <row r="171" customFormat="false" ht="12.8" hidden="false" customHeight="false" outlineLevel="0" collapsed="false">
      <c r="F171" s="2" t="s">
        <v>336</v>
      </c>
      <c r="H171" s="1" t="n">
        <v>169</v>
      </c>
    </row>
    <row r="172" customFormat="false" ht="12.8" hidden="false" customHeight="false" outlineLevel="0" collapsed="false">
      <c r="F172" s="2" t="s">
        <v>336</v>
      </c>
      <c r="H172" s="1" t="n">
        <v>170</v>
      </c>
    </row>
    <row r="173" customFormat="false" ht="12.8" hidden="false" customHeight="false" outlineLevel="0" collapsed="false">
      <c r="F173" s="2" t="s">
        <v>87</v>
      </c>
      <c r="H173" s="1" t="n">
        <v>171</v>
      </c>
    </row>
    <row r="174" customFormat="false" ht="12.8" hidden="false" customHeight="false" outlineLevel="0" collapsed="false">
      <c r="F174" s="2" t="s">
        <v>87</v>
      </c>
      <c r="H174" s="1" t="n">
        <v>172</v>
      </c>
    </row>
    <row r="175" customFormat="false" ht="12.8" hidden="false" customHeight="false" outlineLevel="0" collapsed="false">
      <c r="F175" s="2" t="s">
        <v>87</v>
      </c>
      <c r="H175" s="1" t="n">
        <v>173</v>
      </c>
    </row>
    <row r="176" customFormat="false" ht="12.8" hidden="false" customHeight="false" outlineLevel="0" collapsed="false">
      <c r="F176" s="1" t="s">
        <v>87</v>
      </c>
      <c r="H176" s="1" t="n">
        <v>174</v>
      </c>
    </row>
    <row r="177" customFormat="false" ht="12.8" hidden="false" customHeight="false" outlineLevel="0" collapsed="false">
      <c r="F177" s="2" t="s">
        <v>87</v>
      </c>
      <c r="H177" s="1" t="n">
        <v>175</v>
      </c>
    </row>
    <row r="178" customFormat="false" ht="12.8" hidden="false" customHeight="false" outlineLevel="0" collapsed="false">
      <c r="F178" s="2" t="s">
        <v>87</v>
      </c>
      <c r="H178" s="1" t="n">
        <v>176</v>
      </c>
    </row>
    <row r="179" customFormat="false" ht="12.8" hidden="false" customHeight="false" outlineLevel="0" collapsed="false">
      <c r="F179" s="2" t="s">
        <v>87</v>
      </c>
      <c r="H179" s="1" t="n">
        <v>177</v>
      </c>
    </row>
    <row r="180" customFormat="false" ht="12.8" hidden="false" customHeight="false" outlineLevel="0" collapsed="false">
      <c r="F180" s="2" t="s">
        <v>87</v>
      </c>
      <c r="H180" s="1" t="n">
        <v>178</v>
      </c>
    </row>
    <row r="181" customFormat="false" ht="12.8" hidden="false" customHeight="false" outlineLevel="0" collapsed="false">
      <c r="F181" s="2" t="s">
        <v>87</v>
      </c>
      <c r="H181" s="1" t="n">
        <v>179</v>
      </c>
    </row>
    <row r="182" customFormat="false" ht="12.8" hidden="false" customHeight="false" outlineLevel="0" collapsed="false">
      <c r="F182" s="2" t="s">
        <v>87</v>
      </c>
      <c r="H182" s="1" t="n">
        <v>180</v>
      </c>
    </row>
    <row r="183" customFormat="false" ht="12.8" hidden="false" customHeight="false" outlineLevel="0" collapsed="false">
      <c r="F183" s="2" t="s">
        <v>87</v>
      </c>
      <c r="H183" s="1" t="n">
        <v>181</v>
      </c>
    </row>
    <row r="184" customFormat="false" ht="12.8" hidden="false" customHeight="false" outlineLevel="0" collapsed="false">
      <c r="F184" s="1" t="s">
        <v>87</v>
      </c>
      <c r="H184" s="1" t="n">
        <v>182</v>
      </c>
    </row>
    <row r="185" customFormat="false" ht="12.8" hidden="false" customHeight="false" outlineLevel="0" collapsed="false">
      <c r="F185" s="2" t="s">
        <v>319</v>
      </c>
      <c r="H185" s="1" t="n">
        <v>183</v>
      </c>
    </row>
    <row r="186" customFormat="false" ht="12.8" hidden="false" customHeight="false" outlineLevel="0" collapsed="false">
      <c r="F186" s="2" t="s">
        <v>61</v>
      </c>
      <c r="H186" s="1" t="n">
        <v>184</v>
      </c>
    </row>
    <row r="187" customFormat="false" ht="12.8" hidden="false" customHeight="false" outlineLevel="0" collapsed="false">
      <c r="F187" s="1" t="s">
        <v>73</v>
      </c>
      <c r="H187" s="1" t="n">
        <v>185</v>
      </c>
    </row>
    <row r="188" customFormat="false" ht="12.8" hidden="false" customHeight="false" outlineLevel="0" collapsed="false">
      <c r="F188" s="1" t="s">
        <v>73</v>
      </c>
      <c r="H188" s="1" t="n">
        <v>186</v>
      </c>
    </row>
    <row r="189" customFormat="false" ht="12.8" hidden="false" customHeight="false" outlineLevel="0" collapsed="false">
      <c r="F189" s="2" t="s">
        <v>302</v>
      </c>
      <c r="H189" s="1" t="n">
        <v>187</v>
      </c>
    </row>
    <row r="190" customFormat="false" ht="12.8" hidden="false" customHeight="false" outlineLevel="0" collapsed="false">
      <c r="F190" s="1" t="s">
        <v>188</v>
      </c>
      <c r="H190" s="1" t="n">
        <v>188</v>
      </c>
    </row>
    <row r="191" customFormat="false" ht="12.8" hidden="false" customHeight="false" outlineLevel="0" collapsed="false">
      <c r="F191" s="2" t="s">
        <v>287</v>
      </c>
      <c r="H191" s="1" t="n">
        <v>189</v>
      </c>
    </row>
    <row r="192" customFormat="false" ht="12.8" hidden="false" customHeight="false" outlineLevel="0" collapsed="false">
      <c r="F192" s="2" t="s">
        <v>374</v>
      </c>
      <c r="H192" s="1" t="n">
        <v>190</v>
      </c>
    </row>
    <row r="193" customFormat="false" ht="12.8" hidden="false" customHeight="false" outlineLevel="0" collapsed="false">
      <c r="F193" s="2" t="s">
        <v>2304</v>
      </c>
      <c r="H193" s="1" t="n">
        <v>191</v>
      </c>
    </row>
    <row r="194" customFormat="false" ht="12.8" hidden="false" customHeight="false" outlineLevel="0" collapsed="false">
      <c r="F194" s="2" t="s">
        <v>99</v>
      </c>
      <c r="H194" s="1" t="n">
        <v>192</v>
      </c>
    </row>
    <row r="195" customFormat="false" ht="12.8" hidden="false" customHeight="false" outlineLevel="0" collapsed="false">
      <c r="F195" s="2" t="s">
        <v>314</v>
      </c>
      <c r="H195" s="1" t="n">
        <v>193</v>
      </c>
    </row>
    <row r="196" customFormat="false" ht="12.8" hidden="false" customHeight="false" outlineLevel="0" collapsed="false">
      <c r="F196" s="2" t="s">
        <v>213</v>
      </c>
      <c r="H196" s="1" t="n">
        <v>194</v>
      </c>
    </row>
    <row r="197" customFormat="false" ht="12.8" hidden="false" customHeight="false" outlineLevel="0" collapsed="false">
      <c r="F197" s="2" t="s">
        <v>213</v>
      </c>
      <c r="H197" s="1" t="n">
        <v>195</v>
      </c>
    </row>
    <row r="198" customFormat="false" ht="12.8" hidden="false" customHeight="false" outlineLevel="0" collapsed="false">
      <c r="F198" s="2" t="s">
        <v>213</v>
      </c>
      <c r="H198" s="1" t="n">
        <v>196</v>
      </c>
    </row>
    <row r="199" customFormat="false" ht="12.8" hidden="false" customHeight="false" outlineLevel="0" collapsed="false">
      <c r="F199" s="2" t="s">
        <v>213</v>
      </c>
      <c r="H199" s="1" t="n">
        <v>197</v>
      </c>
    </row>
    <row r="200" customFormat="false" ht="12.8" hidden="false" customHeight="false" outlineLevel="0" collapsed="false">
      <c r="F200" s="2" t="s">
        <v>213</v>
      </c>
      <c r="H200" s="1" t="n">
        <v>198</v>
      </c>
    </row>
    <row r="201" customFormat="false" ht="12.8" hidden="false" customHeight="false" outlineLevel="0" collapsed="false">
      <c r="F201" s="2" t="s">
        <v>304</v>
      </c>
      <c r="H201" s="1" t="n">
        <v>199</v>
      </c>
    </row>
    <row r="202" customFormat="false" ht="12.8" hidden="false" customHeight="false" outlineLevel="0" collapsed="false">
      <c r="F202" s="2" t="s">
        <v>304</v>
      </c>
      <c r="H202" s="1" t="n">
        <v>200</v>
      </c>
    </row>
    <row r="203" customFormat="false" ht="12.8" hidden="false" customHeight="false" outlineLevel="0" collapsed="false">
      <c r="F203" s="1" t="s">
        <v>221</v>
      </c>
      <c r="H203" s="1" t="n">
        <v>201</v>
      </c>
    </row>
    <row r="204" customFormat="false" ht="12.8" hidden="false" customHeight="false" outlineLevel="0" collapsed="false">
      <c r="F204" s="2" t="s">
        <v>277</v>
      </c>
      <c r="H204" s="1" t="n">
        <v>202</v>
      </c>
    </row>
    <row r="205" customFormat="false" ht="12.8" hidden="false" customHeight="false" outlineLevel="0" collapsed="false">
      <c r="F205" s="2" t="s">
        <v>303</v>
      </c>
      <c r="H205" s="1" t="n">
        <v>203</v>
      </c>
    </row>
    <row r="206" customFormat="false" ht="12.8" hidden="false" customHeight="false" outlineLevel="0" collapsed="false">
      <c r="F206" s="2" t="s">
        <v>390</v>
      </c>
      <c r="H206" s="1" t="n">
        <v>204</v>
      </c>
    </row>
    <row r="207" customFormat="false" ht="12.8" hidden="false" customHeight="false" outlineLevel="0" collapsed="false">
      <c r="F207" s="2" t="s">
        <v>390</v>
      </c>
      <c r="H207" s="1" t="n">
        <v>205</v>
      </c>
    </row>
    <row r="208" customFormat="false" ht="12.8" hidden="false" customHeight="false" outlineLevel="0" collapsed="false">
      <c r="F208" s="2" t="s">
        <v>352</v>
      </c>
      <c r="H208" s="1" t="n">
        <v>206</v>
      </c>
    </row>
    <row r="209" customFormat="false" ht="12.8" hidden="false" customHeight="false" outlineLevel="0" collapsed="false">
      <c r="F209" s="2" t="s">
        <v>352</v>
      </c>
      <c r="H209" s="1" t="n">
        <v>207</v>
      </c>
    </row>
    <row r="210" customFormat="false" ht="12.8" hidden="false" customHeight="false" outlineLevel="0" collapsed="false">
      <c r="F210" s="2" t="s">
        <v>352</v>
      </c>
      <c r="H210" s="1" t="n">
        <v>208</v>
      </c>
    </row>
    <row r="211" customFormat="false" ht="12.8" hidden="false" customHeight="false" outlineLevel="0" collapsed="false">
      <c r="F211" s="2" t="s">
        <v>149</v>
      </c>
      <c r="H211" s="1" t="n">
        <v>209</v>
      </c>
    </row>
    <row r="212" customFormat="false" ht="12.8" hidden="false" customHeight="false" outlineLevel="0" collapsed="false">
      <c r="F212" s="2" t="s">
        <v>344</v>
      </c>
      <c r="H212" s="1" t="n">
        <v>210</v>
      </c>
    </row>
    <row r="213" customFormat="false" ht="12.8" hidden="false" customHeight="false" outlineLevel="0" collapsed="false">
      <c r="F213" s="2" t="s">
        <v>218</v>
      </c>
      <c r="H213" s="1" t="n">
        <v>211</v>
      </c>
    </row>
    <row r="214" customFormat="false" ht="12.8" hidden="false" customHeight="false" outlineLevel="0" collapsed="false">
      <c r="F214" s="2" t="s">
        <v>278</v>
      </c>
      <c r="H214" s="1" t="n">
        <v>212</v>
      </c>
    </row>
    <row r="215" customFormat="false" ht="12.8" hidden="false" customHeight="false" outlineLevel="0" collapsed="false">
      <c r="F215" s="2" t="s">
        <v>20</v>
      </c>
      <c r="H215" s="1" t="n">
        <v>213</v>
      </c>
    </row>
    <row r="216" customFormat="false" ht="12.8" hidden="false" customHeight="false" outlineLevel="0" collapsed="false">
      <c r="F216" s="2" t="s">
        <v>62</v>
      </c>
      <c r="H216" s="1" t="n">
        <v>214</v>
      </c>
    </row>
    <row r="217" customFormat="false" ht="12.8" hidden="false" customHeight="false" outlineLevel="0" collapsed="false">
      <c r="F217" s="2" t="s">
        <v>62</v>
      </c>
      <c r="H217" s="1" t="n">
        <v>215</v>
      </c>
    </row>
    <row r="218" customFormat="false" ht="12.8" hidden="false" customHeight="false" outlineLevel="0" collapsed="false">
      <c r="F218" s="2" t="s">
        <v>62</v>
      </c>
      <c r="H218" s="1" t="n">
        <v>216</v>
      </c>
    </row>
    <row r="219" customFormat="false" ht="12.8" hidden="false" customHeight="false" outlineLevel="0" collapsed="false">
      <c r="F219" s="2" t="s">
        <v>62</v>
      </c>
      <c r="H219" s="1" t="n">
        <v>217</v>
      </c>
    </row>
    <row r="220" customFormat="false" ht="12.8" hidden="false" customHeight="false" outlineLevel="0" collapsed="false">
      <c r="F220" s="2" t="s">
        <v>62</v>
      </c>
      <c r="H220" s="1" t="n">
        <v>218</v>
      </c>
    </row>
    <row r="221" customFormat="false" ht="12.8" hidden="false" customHeight="false" outlineLevel="0" collapsed="false">
      <c r="F221" s="2" t="s">
        <v>62</v>
      </c>
      <c r="H221" s="1" t="n">
        <v>219</v>
      </c>
    </row>
    <row r="222" customFormat="false" ht="12.8" hidden="false" customHeight="false" outlineLevel="0" collapsed="false">
      <c r="F222" s="2" t="s">
        <v>62</v>
      </c>
      <c r="H222" s="1" t="n">
        <v>220</v>
      </c>
    </row>
    <row r="223" customFormat="false" ht="12.8" hidden="false" customHeight="false" outlineLevel="0" collapsed="false">
      <c r="F223" s="1" t="s">
        <v>219</v>
      </c>
      <c r="H223" s="1" t="n">
        <v>221</v>
      </c>
    </row>
    <row r="224" customFormat="false" ht="12.8" hidden="false" customHeight="false" outlineLevel="0" collapsed="false">
      <c r="F224" s="2" t="s">
        <v>248</v>
      </c>
      <c r="H224" s="1" t="n">
        <v>222</v>
      </c>
    </row>
    <row r="225" customFormat="false" ht="12.8" hidden="false" customHeight="false" outlineLevel="0" collapsed="false">
      <c r="F225" s="2" t="s">
        <v>355</v>
      </c>
      <c r="H225" s="1" t="n">
        <v>223</v>
      </c>
    </row>
    <row r="226" customFormat="false" ht="12.8" hidden="false" customHeight="false" outlineLevel="0" collapsed="false">
      <c r="F226" s="2" t="s">
        <v>84</v>
      </c>
      <c r="H226" s="1" t="n">
        <v>224</v>
      </c>
    </row>
    <row r="227" customFormat="false" ht="12.8" hidden="false" customHeight="false" outlineLevel="0" collapsed="false">
      <c r="F227" s="2" t="s">
        <v>223</v>
      </c>
      <c r="H227" s="1" t="n">
        <v>225</v>
      </c>
    </row>
    <row r="228" customFormat="false" ht="12.8" hidden="false" customHeight="false" outlineLevel="0" collapsed="false">
      <c r="F228" s="2" t="s">
        <v>225</v>
      </c>
      <c r="H228" s="1" t="n">
        <v>226</v>
      </c>
    </row>
    <row r="229" customFormat="false" ht="12.8" hidden="false" customHeight="false" outlineLevel="0" collapsed="false">
      <c r="F229" s="2" t="s">
        <v>225</v>
      </c>
      <c r="H229" s="1" t="n">
        <v>227</v>
      </c>
    </row>
    <row r="230" customFormat="false" ht="12.8" hidden="false" customHeight="false" outlineLevel="0" collapsed="false">
      <c r="F230" s="2" t="s">
        <v>225</v>
      </c>
      <c r="H230" s="1" t="n">
        <v>228</v>
      </c>
    </row>
    <row r="231" customFormat="false" ht="12.8" hidden="false" customHeight="false" outlineLevel="0" collapsed="false">
      <c r="F231" s="2" t="s">
        <v>345</v>
      </c>
      <c r="H231" s="1" t="n">
        <v>229</v>
      </c>
    </row>
    <row r="232" customFormat="false" ht="12.8" hidden="false" customHeight="false" outlineLevel="0" collapsed="false">
      <c r="F232" s="2" t="s">
        <v>345</v>
      </c>
      <c r="H232" s="1" t="n">
        <v>230</v>
      </c>
    </row>
    <row r="233" customFormat="false" ht="12.8" hidden="false" customHeight="false" outlineLevel="0" collapsed="false">
      <c r="F233" s="1" t="s">
        <v>2266</v>
      </c>
      <c r="H233" s="1" t="n">
        <v>231</v>
      </c>
    </row>
    <row r="234" customFormat="false" ht="12.8" hidden="false" customHeight="false" outlineLevel="0" collapsed="false">
      <c r="F234" s="2" t="s">
        <v>2266</v>
      </c>
      <c r="H234" s="1" t="n">
        <v>232</v>
      </c>
    </row>
    <row r="235" customFormat="false" ht="12.8" hidden="false" customHeight="false" outlineLevel="0" collapsed="false">
      <c r="F235" s="2" t="s">
        <v>157</v>
      </c>
      <c r="H235" s="1" t="n">
        <v>233</v>
      </c>
    </row>
    <row r="236" customFormat="false" ht="12.8" hidden="false" customHeight="false" outlineLevel="0" collapsed="false">
      <c r="F236" s="2" t="s">
        <v>157</v>
      </c>
      <c r="H236" s="1" t="n">
        <v>234</v>
      </c>
    </row>
    <row r="237" customFormat="false" ht="12.8" hidden="false" customHeight="false" outlineLevel="0" collapsed="false">
      <c r="F237" s="2" t="s">
        <v>157</v>
      </c>
      <c r="H237" s="1" t="n">
        <v>235</v>
      </c>
    </row>
    <row r="238" customFormat="false" ht="12.8" hidden="false" customHeight="false" outlineLevel="0" collapsed="false">
      <c r="F238" s="2" t="s">
        <v>157</v>
      </c>
      <c r="H238" s="1" t="n">
        <v>236</v>
      </c>
    </row>
    <row r="239" customFormat="false" ht="12.8" hidden="false" customHeight="false" outlineLevel="0" collapsed="false">
      <c r="F239" s="2" t="s">
        <v>157</v>
      </c>
      <c r="H239" s="1" t="n">
        <v>237</v>
      </c>
    </row>
    <row r="240" customFormat="false" ht="12.8" hidden="false" customHeight="false" outlineLevel="0" collapsed="false">
      <c r="F240" s="2" t="s">
        <v>157</v>
      </c>
      <c r="H240" s="1" t="n">
        <v>238</v>
      </c>
    </row>
    <row r="241" customFormat="false" ht="12.8" hidden="false" customHeight="false" outlineLevel="0" collapsed="false">
      <c r="F241" s="2" t="s">
        <v>157</v>
      </c>
      <c r="H241" s="1" t="n">
        <v>239</v>
      </c>
    </row>
    <row r="242" customFormat="false" ht="12.8" hidden="false" customHeight="false" outlineLevel="0" collapsed="false">
      <c r="F242" s="2" t="s">
        <v>157</v>
      </c>
      <c r="H242" s="1" t="n">
        <v>240</v>
      </c>
    </row>
    <row r="243" customFormat="false" ht="12.8" hidden="false" customHeight="false" outlineLevel="0" collapsed="false">
      <c r="F243" s="2" t="s">
        <v>157</v>
      </c>
      <c r="H243" s="1" t="n">
        <v>241</v>
      </c>
    </row>
    <row r="244" customFormat="false" ht="12.8" hidden="false" customHeight="false" outlineLevel="0" collapsed="false">
      <c r="F244" s="1" t="s">
        <v>388</v>
      </c>
      <c r="H244" s="1" t="n">
        <v>242</v>
      </c>
    </row>
    <row r="245" customFormat="false" ht="12.8" hidden="false" customHeight="false" outlineLevel="0" collapsed="false">
      <c r="F245" s="2" t="s">
        <v>21</v>
      </c>
      <c r="H245" s="1" t="n">
        <v>243</v>
      </c>
    </row>
    <row r="246" customFormat="false" ht="12.8" hidden="false" customHeight="false" outlineLevel="0" collapsed="false">
      <c r="F246" s="1" t="s">
        <v>329</v>
      </c>
      <c r="H246" s="1" t="n">
        <v>244</v>
      </c>
    </row>
    <row r="247" customFormat="false" ht="12.8" hidden="false" customHeight="false" outlineLevel="0" collapsed="false">
      <c r="F247" s="2" t="s">
        <v>17</v>
      </c>
      <c r="H247" s="1" t="n">
        <v>245</v>
      </c>
    </row>
    <row r="248" customFormat="false" ht="12.8" hidden="false" customHeight="false" outlineLevel="0" collapsed="false">
      <c r="F248" s="2" t="s">
        <v>173</v>
      </c>
      <c r="H248" s="1" t="n">
        <v>246</v>
      </c>
    </row>
    <row r="249" customFormat="false" ht="12.8" hidden="false" customHeight="false" outlineLevel="0" collapsed="false">
      <c r="F249" s="2" t="s">
        <v>335</v>
      </c>
      <c r="H249" s="1" t="n">
        <v>247</v>
      </c>
    </row>
    <row r="250" customFormat="false" ht="12.8" hidden="false" customHeight="false" outlineLevel="0" collapsed="false">
      <c r="F250" s="2" t="s">
        <v>335</v>
      </c>
      <c r="H250" s="1" t="n">
        <v>248</v>
      </c>
    </row>
    <row r="251" customFormat="false" ht="12.8" hidden="false" customHeight="false" outlineLevel="0" collapsed="false">
      <c r="F251" s="2" t="s">
        <v>335</v>
      </c>
      <c r="H251" s="1" t="n">
        <v>249</v>
      </c>
    </row>
    <row r="252" customFormat="false" ht="12.8" hidden="false" customHeight="false" outlineLevel="0" collapsed="false">
      <c r="F252" s="2" t="s">
        <v>335</v>
      </c>
      <c r="H252" s="1" t="n">
        <v>250</v>
      </c>
    </row>
    <row r="253" customFormat="false" ht="12.8" hidden="false" customHeight="false" outlineLevel="0" collapsed="false">
      <c r="F253" s="2" t="s">
        <v>330</v>
      </c>
      <c r="H253" s="1" t="n">
        <v>251</v>
      </c>
    </row>
    <row r="254" customFormat="false" ht="12.8" hidden="false" customHeight="false" outlineLevel="0" collapsed="false">
      <c r="F254" s="2" t="s">
        <v>330</v>
      </c>
      <c r="H254" s="1" t="n">
        <v>252</v>
      </c>
    </row>
    <row r="255" customFormat="false" ht="12.8" hidden="false" customHeight="false" outlineLevel="0" collapsed="false">
      <c r="F255" s="2" t="s">
        <v>330</v>
      </c>
      <c r="H255" s="1" t="n">
        <v>253</v>
      </c>
    </row>
    <row r="256" customFormat="false" ht="12.8" hidden="false" customHeight="false" outlineLevel="0" collapsed="false">
      <c r="F256" s="2" t="s">
        <v>330</v>
      </c>
      <c r="H256" s="1" t="n">
        <v>254</v>
      </c>
    </row>
    <row r="257" customFormat="false" ht="12.8" hidden="false" customHeight="false" outlineLevel="0" collapsed="false">
      <c r="F257" s="2" t="s">
        <v>330</v>
      </c>
      <c r="H257" s="1" t="n">
        <v>255</v>
      </c>
    </row>
    <row r="258" customFormat="false" ht="12.8" hidden="false" customHeight="false" outlineLevel="0" collapsed="false">
      <c r="F258" s="2" t="s">
        <v>2305</v>
      </c>
      <c r="H258" s="1" t="n">
        <v>256</v>
      </c>
    </row>
    <row r="259" customFormat="false" ht="12.8" hidden="false" customHeight="false" outlineLevel="0" collapsed="false">
      <c r="F259" s="2" t="s">
        <v>171</v>
      </c>
      <c r="G259" s="1" t="n">
        <v>1</v>
      </c>
      <c r="H259" s="1" t="n">
        <v>257</v>
      </c>
    </row>
    <row r="260" customFormat="false" ht="12.8" hidden="false" customHeight="false" outlineLevel="0" collapsed="false">
      <c r="F260" s="2" t="s">
        <v>24</v>
      </c>
      <c r="G260" s="1" t="n">
        <v>2</v>
      </c>
      <c r="H260" s="1" t="n">
        <v>258</v>
      </c>
    </row>
    <row r="261" customFormat="false" ht="12.8" hidden="false" customHeight="false" outlineLevel="0" collapsed="false">
      <c r="F261" s="2" t="s">
        <v>86</v>
      </c>
      <c r="G261" s="1" t="n">
        <v>1</v>
      </c>
      <c r="H261" s="1" t="n">
        <v>259</v>
      </c>
    </row>
    <row r="262" customFormat="false" ht="12.8" hidden="false" customHeight="false" outlineLevel="0" collapsed="false">
      <c r="F262" s="2" t="s">
        <v>234</v>
      </c>
      <c r="G262" s="1" t="n">
        <v>2</v>
      </c>
      <c r="H262" s="1" t="n">
        <v>260</v>
      </c>
    </row>
    <row r="263" customFormat="false" ht="12.8" hidden="false" customHeight="false" outlineLevel="0" collapsed="false">
      <c r="F263" s="2" t="s">
        <v>333</v>
      </c>
      <c r="G263" s="1" t="n">
        <v>3</v>
      </c>
      <c r="H263" s="1" t="n">
        <v>261</v>
      </c>
    </row>
    <row r="264" customFormat="false" ht="12.8" hidden="false" customHeight="false" outlineLevel="0" collapsed="false">
      <c r="F264" s="2" t="s">
        <v>26</v>
      </c>
      <c r="G264" s="1" t="n">
        <v>4</v>
      </c>
      <c r="H264" s="1" t="n">
        <v>262</v>
      </c>
    </row>
    <row r="265" customFormat="false" ht="12.8" hidden="false" customHeight="false" outlineLevel="0" collapsed="false">
      <c r="F265" s="2" t="s">
        <v>362</v>
      </c>
      <c r="G265" s="1" t="n">
        <v>1</v>
      </c>
      <c r="H265" s="1" t="n">
        <v>263</v>
      </c>
    </row>
    <row r="266" customFormat="false" ht="12.8" hidden="false" customHeight="false" outlineLevel="0" collapsed="false">
      <c r="F266" s="2" t="s">
        <v>185</v>
      </c>
      <c r="G266" s="1" t="n">
        <v>1</v>
      </c>
      <c r="H266" s="1" t="n">
        <v>264</v>
      </c>
    </row>
    <row r="267" customFormat="false" ht="12.8" hidden="false" customHeight="false" outlineLevel="0" collapsed="false">
      <c r="F267" s="2" t="s">
        <v>214</v>
      </c>
      <c r="G267" s="1" t="n">
        <v>2</v>
      </c>
      <c r="H267" s="1" t="n">
        <v>265</v>
      </c>
    </row>
    <row r="268" customFormat="false" ht="12.8" hidden="false" customHeight="false" outlineLevel="0" collapsed="false">
      <c r="F268" s="2" t="s">
        <v>294</v>
      </c>
      <c r="G268" s="1" t="n">
        <v>3</v>
      </c>
      <c r="H268" s="1" t="n">
        <v>266</v>
      </c>
    </row>
    <row r="269" customFormat="false" ht="12.8" hidden="false" customHeight="false" outlineLevel="0" collapsed="false">
      <c r="F269" s="1" t="s">
        <v>384</v>
      </c>
      <c r="G269" s="1" t="n">
        <v>1</v>
      </c>
      <c r="H269" s="1" t="n">
        <v>267</v>
      </c>
      <c r="I269" s="1" t="s">
        <v>2204</v>
      </c>
    </row>
    <row r="270" customFormat="false" ht="12.8" hidden="false" customHeight="false" outlineLevel="0" collapsed="false">
      <c r="F270" s="2" t="s">
        <v>350</v>
      </c>
      <c r="G270" s="1" t="n">
        <v>2</v>
      </c>
      <c r="H270" s="1" t="n">
        <v>268</v>
      </c>
    </row>
    <row r="271" customFormat="false" ht="12.8" hidden="false" customHeight="false" outlineLevel="0" collapsed="false">
      <c r="F271" s="2" t="s">
        <v>350</v>
      </c>
      <c r="G271" s="1" t="n">
        <v>3</v>
      </c>
      <c r="H271" s="1" t="n">
        <v>269</v>
      </c>
    </row>
    <row r="272" customFormat="false" ht="12.8" hidden="false" customHeight="false" outlineLevel="0" collapsed="false">
      <c r="F272" s="2" t="s">
        <v>350</v>
      </c>
      <c r="G272" s="1" t="n">
        <v>4</v>
      </c>
      <c r="H272" s="1" t="n">
        <v>270</v>
      </c>
    </row>
    <row r="273" customFormat="false" ht="12.8" hidden="false" customHeight="false" outlineLevel="0" collapsed="false">
      <c r="F273" s="2" t="s">
        <v>74</v>
      </c>
      <c r="G273" s="1" t="n">
        <v>5</v>
      </c>
      <c r="H273" s="1" t="n">
        <v>271</v>
      </c>
    </row>
    <row r="274" customFormat="false" ht="12.8" hidden="false" customHeight="false" outlineLevel="0" collapsed="false">
      <c r="F274" s="2" t="s">
        <v>293</v>
      </c>
      <c r="G274" s="1" t="n">
        <v>6</v>
      </c>
      <c r="H274" s="1" t="n">
        <v>272</v>
      </c>
    </row>
    <row r="275" customFormat="false" ht="12.8" hidden="false" customHeight="false" outlineLevel="0" collapsed="false">
      <c r="F275" s="2" t="s">
        <v>269</v>
      </c>
      <c r="G275" s="1" t="n">
        <v>1</v>
      </c>
      <c r="H275" s="1" t="n">
        <v>273</v>
      </c>
      <c r="I275" s="1" t="s">
        <v>2204</v>
      </c>
    </row>
    <row r="276" customFormat="false" ht="12.8" hidden="false" customHeight="false" outlineLevel="0" collapsed="false">
      <c r="F276" s="2" t="s">
        <v>264</v>
      </c>
      <c r="G276" s="1" t="n">
        <v>1</v>
      </c>
      <c r="H276" s="1" t="n">
        <v>274</v>
      </c>
      <c r="I276" s="1" t="s">
        <v>2204</v>
      </c>
    </row>
    <row r="277" customFormat="false" ht="12.8" hidden="false" customHeight="false" outlineLevel="0" collapsed="false">
      <c r="F277" s="2"/>
    </row>
    <row r="278" customFormat="false" ht="12.8" hidden="false" customHeight="false" outlineLevel="0" collapsed="false">
      <c r="F278" s="2"/>
    </row>
    <row r="279" customFormat="false" ht="12.8" hidden="false" customHeight="false" outlineLevel="0" collapsed="false">
      <c r="F279" s="2"/>
    </row>
    <row r="280" customFormat="false" ht="12.8" hidden="false" customHeight="false" outlineLevel="0" collapsed="false">
      <c r="F280" s="2"/>
    </row>
    <row r="281" customFormat="false" ht="12.8" hidden="false" customHeight="false" outlineLevel="0" collapsed="false">
      <c r="F281" s="2"/>
    </row>
    <row r="282" customFormat="false" ht="12.8" hidden="false" customHeight="false" outlineLevel="0" collapsed="false">
      <c r="F282" s="2"/>
    </row>
    <row r="283" customFormat="false" ht="12.8" hidden="false" customHeight="false" outlineLevel="0" collapsed="false">
      <c r="F283" s="2"/>
    </row>
    <row r="284" customFormat="false" ht="12.8" hidden="false" customHeight="false" outlineLevel="0" collapsed="false">
      <c r="F284" s="2"/>
    </row>
    <row r="285" customFormat="false" ht="12.8" hidden="false" customHeight="false" outlineLevel="0" collapsed="false">
      <c r="F285" s="2"/>
    </row>
    <row r="286" customFormat="false" ht="12.8" hidden="false" customHeight="false" outlineLevel="0" collapsed="false">
      <c r="F286" s="2"/>
    </row>
    <row r="287" customFormat="false" ht="12.8" hidden="false" customHeight="false" outlineLevel="0" collapsed="false">
      <c r="F287" s="2"/>
    </row>
    <row r="288" customFormat="false" ht="12.8" hidden="false" customHeight="false" outlineLevel="0" collapsed="false">
      <c r="F288" s="2"/>
    </row>
    <row r="289" customFormat="false" ht="12.8" hidden="false" customHeight="false" outlineLevel="0" collapsed="false">
      <c r="F289" s="2"/>
    </row>
    <row r="290" customFormat="false" ht="12.8" hidden="false" customHeight="false" outlineLevel="0" collapsed="false">
      <c r="F290" s="2"/>
    </row>
    <row r="291" customFormat="false" ht="12.8" hidden="false" customHeight="false" outlineLevel="0" collapsed="false">
      <c r="F291" s="2"/>
    </row>
    <row r="292" customFormat="false" ht="12.8" hidden="false" customHeight="false" outlineLevel="0" collapsed="false">
      <c r="F292" s="2"/>
    </row>
    <row r="293" customFormat="false" ht="12.8" hidden="false" customHeight="false" outlineLevel="0" collapsed="false">
      <c r="F293" s="2"/>
    </row>
    <row r="294" customFormat="false" ht="12.8" hidden="false" customHeight="false" outlineLevel="0" collapsed="false">
      <c r="F294" s="2"/>
    </row>
    <row r="295" customFormat="false" ht="12.8" hidden="false" customHeight="false" outlineLevel="0" collapsed="false">
      <c r="F295" s="2"/>
    </row>
    <row r="296" customFormat="false" ht="12.8" hidden="false" customHeight="false" outlineLevel="0" collapsed="false">
      <c r="F296" s="2"/>
    </row>
    <row r="297" customFormat="false" ht="12.8" hidden="false" customHeight="false" outlineLevel="0" collapsed="false">
      <c r="F297" s="2"/>
    </row>
    <row r="298" customFormat="false" ht="12.8" hidden="false" customHeight="false" outlineLevel="0" collapsed="false">
      <c r="F298" s="2"/>
    </row>
    <row r="299" customFormat="false" ht="12.8" hidden="false" customHeight="false" outlineLevel="0" collapsed="false">
      <c r="F299" s="2"/>
    </row>
    <row r="300" customFormat="false" ht="12.8" hidden="false" customHeight="false" outlineLevel="0" collapsed="false">
      <c r="F300" s="2"/>
    </row>
    <row r="301" customFormat="false" ht="12.8" hidden="false" customHeight="false" outlineLevel="0" collapsed="false">
      <c r="F301" s="2"/>
    </row>
    <row r="302" customFormat="false" ht="12.8" hidden="false" customHeight="false" outlineLevel="0" collapsed="false">
      <c r="F302" s="2"/>
    </row>
    <row r="303" customFormat="false" ht="12.8" hidden="false" customHeight="false" outlineLevel="0" collapsed="false">
      <c r="F303" s="2"/>
    </row>
    <row r="304" customFormat="false" ht="12.8" hidden="false" customHeight="false" outlineLevel="0" collapsed="false">
      <c r="F304" s="2"/>
    </row>
    <row r="305" customFormat="false" ht="12.8" hidden="false" customHeight="false" outlineLevel="0" collapsed="false">
      <c r="F305" s="2"/>
    </row>
    <row r="306" customFormat="false" ht="12.8" hidden="false" customHeight="false" outlineLevel="0" collapsed="false">
      <c r="F306" s="2"/>
    </row>
    <row r="307" customFormat="false" ht="12.8" hidden="false" customHeight="false" outlineLevel="0" collapsed="false">
      <c r="F307" s="2"/>
    </row>
    <row r="308" customFormat="false" ht="12.8" hidden="false" customHeight="false" outlineLevel="0" collapsed="false">
      <c r="F308" s="2"/>
    </row>
    <row r="309" customFormat="false" ht="12.8" hidden="false" customHeight="false" outlineLevel="0" collapsed="false">
      <c r="F309" s="2"/>
    </row>
    <row r="310" customFormat="false" ht="12.8" hidden="false" customHeight="false" outlineLevel="0" collapsed="false">
      <c r="F310" s="2"/>
    </row>
    <row r="311" customFormat="false" ht="12.8" hidden="false" customHeight="false" outlineLevel="0" collapsed="false">
      <c r="F311" s="2"/>
    </row>
    <row r="312" customFormat="false" ht="12.8" hidden="false" customHeight="false" outlineLevel="0" collapsed="false">
      <c r="F312" s="2"/>
    </row>
    <row r="313" customFormat="false" ht="12.8" hidden="false" customHeight="false" outlineLevel="0" collapsed="false">
      <c r="F313" s="2"/>
    </row>
    <row r="314" customFormat="false" ht="12.8" hidden="false" customHeight="false" outlineLevel="0" collapsed="false">
      <c r="F314" s="2"/>
    </row>
    <row r="315" customFormat="false" ht="12.8" hidden="false" customHeight="false" outlineLevel="0" collapsed="false">
      <c r="F315" s="2"/>
    </row>
    <row r="316" customFormat="false" ht="12.8" hidden="false" customHeight="false" outlineLevel="0" collapsed="false">
      <c r="F316" s="2"/>
    </row>
    <row r="317" customFormat="false" ht="12.8" hidden="false" customHeight="false" outlineLevel="0" collapsed="false">
      <c r="F317" s="2"/>
    </row>
    <row r="318" customFormat="false" ht="12.8" hidden="false" customHeight="false" outlineLevel="0" collapsed="false">
      <c r="F318" s="2"/>
    </row>
    <row r="319" customFormat="false" ht="12.8" hidden="false" customHeight="false" outlineLevel="0" collapsed="false">
      <c r="F319" s="2"/>
    </row>
    <row r="320" customFormat="false" ht="12.8" hidden="false" customHeight="false" outlineLevel="0" collapsed="false">
      <c r="F320" s="2"/>
    </row>
    <row r="321" customFormat="false" ht="12.8" hidden="false" customHeight="false" outlineLevel="0" collapsed="false">
      <c r="F321" s="2"/>
    </row>
    <row r="322" customFormat="false" ht="12.8" hidden="false" customHeight="false" outlineLevel="0" collapsed="false">
      <c r="F322" s="2"/>
    </row>
    <row r="323" customFormat="false" ht="12.8" hidden="false" customHeight="false" outlineLevel="0" collapsed="false">
      <c r="F323" s="2"/>
    </row>
    <row r="324" customFormat="false" ht="12.8" hidden="false" customHeight="false" outlineLevel="0" collapsed="false">
      <c r="F324" s="2"/>
    </row>
    <row r="325" customFormat="false" ht="12.8" hidden="false" customHeight="false" outlineLevel="0" collapsed="false">
      <c r="F325" s="2"/>
    </row>
    <row r="326" customFormat="false" ht="12.8" hidden="false" customHeight="false" outlineLevel="0" collapsed="false">
      <c r="F326" s="2"/>
    </row>
    <row r="327" customFormat="false" ht="12.8" hidden="false" customHeight="false" outlineLevel="0" collapsed="false">
      <c r="F327" s="2"/>
    </row>
    <row r="328" customFormat="false" ht="12.8" hidden="false" customHeight="false" outlineLevel="0" collapsed="false">
      <c r="F328" s="2"/>
    </row>
    <row r="329" customFormat="false" ht="12.8" hidden="false" customHeight="false" outlineLevel="0" collapsed="false">
      <c r="F329" s="2"/>
    </row>
    <row r="330" customFormat="false" ht="12.8" hidden="false" customHeight="false" outlineLevel="0" collapsed="false">
      <c r="F330" s="2"/>
    </row>
    <row r="331" customFormat="false" ht="12.8" hidden="false" customHeight="false" outlineLevel="0" collapsed="false">
      <c r="F331" s="2"/>
    </row>
    <row r="332" customFormat="false" ht="12.8" hidden="false" customHeight="false" outlineLevel="0" collapsed="false">
      <c r="F332" s="2"/>
    </row>
    <row r="333" customFormat="false" ht="12.8" hidden="false" customHeight="false" outlineLevel="0" collapsed="false">
      <c r="F333" s="2"/>
    </row>
    <row r="334" customFormat="false" ht="12.8" hidden="false" customHeight="false" outlineLevel="0" collapsed="false">
      <c r="F334" s="2"/>
    </row>
    <row r="335" customFormat="false" ht="12.8" hidden="false" customHeight="false" outlineLevel="0" collapsed="false">
      <c r="F335" s="1"/>
    </row>
    <row r="336" customFormat="false" ht="12.8" hidden="false" customHeight="false" outlineLevel="0" collapsed="false">
      <c r="F336" s="2"/>
    </row>
    <row r="337" customFormat="false" ht="12.8" hidden="false" customHeight="false" outlineLevel="0" collapsed="false">
      <c r="F337" s="2"/>
    </row>
    <row r="338" customFormat="false" ht="12.8" hidden="false" customHeight="false" outlineLevel="0" collapsed="false">
      <c r="F338" s="2"/>
    </row>
    <row r="339" customFormat="false" ht="12.8" hidden="false" customHeight="false" outlineLevel="0" collapsed="false">
      <c r="F339" s="2"/>
    </row>
    <row r="340" customFormat="false" ht="12.8" hidden="false" customHeight="false" outlineLevel="0" collapsed="false">
      <c r="F340" s="2"/>
    </row>
    <row r="341" customFormat="false" ht="12.8" hidden="false" customHeight="false" outlineLevel="0" collapsed="false">
      <c r="F341" s="2"/>
    </row>
    <row r="342" customFormat="false" ht="12.8" hidden="false" customHeight="false" outlineLevel="0" collapsed="false">
      <c r="F342" s="2"/>
    </row>
    <row r="343" customFormat="false" ht="12.8" hidden="false" customHeight="false" outlineLevel="0" collapsed="false">
      <c r="F343" s="2"/>
    </row>
    <row r="344" customFormat="false" ht="12.8" hidden="false" customHeight="false" outlineLevel="0" collapsed="false">
      <c r="F344" s="2"/>
    </row>
    <row r="345" customFormat="false" ht="12.8" hidden="false" customHeight="false" outlineLevel="0" collapsed="false">
      <c r="F345" s="2"/>
    </row>
    <row r="346" customFormat="false" ht="12.8" hidden="false" customHeight="false" outlineLevel="0" collapsed="false">
      <c r="F346" s="2"/>
    </row>
    <row r="347" customFormat="false" ht="12.8" hidden="false" customHeight="false" outlineLevel="0" collapsed="false">
      <c r="F347" s="2"/>
    </row>
    <row r="348" customFormat="false" ht="12.8" hidden="false" customHeight="false" outlineLevel="0" collapsed="false">
      <c r="F348" s="2"/>
    </row>
    <row r="349" customFormat="false" ht="12.8" hidden="false" customHeight="false" outlineLevel="0" collapsed="false">
      <c r="F349" s="2"/>
    </row>
    <row r="350" customFormat="false" ht="12.8" hidden="false" customHeight="false" outlineLevel="0" collapsed="false">
      <c r="F350" s="2"/>
    </row>
    <row r="351" customFormat="false" ht="12.8" hidden="false" customHeight="false" outlineLevel="0" collapsed="false">
      <c r="F351" s="2"/>
    </row>
    <row r="352" customFormat="false" ht="12.8" hidden="false" customHeight="false" outlineLevel="0" collapsed="false">
      <c r="F352" s="2"/>
    </row>
    <row r="353" customFormat="false" ht="12.8" hidden="false" customHeight="false" outlineLevel="0" collapsed="false">
      <c r="F353" s="2"/>
    </row>
    <row r="354" customFormat="false" ht="12.8" hidden="false" customHeight="false" outlineLevel="0" collapsed="false">
      <c r="F354" s="2"/>
    </row>
    <row r="355" customFormat="false" ht="12.8" hidden="false" customHeight="false" outlineLevel="0" collapsed="false">
      <c r="F355" s="2"/>
    </row>
    <row r="356" customFormat="false" ht="12.8" hidden="false" customHeight="false" outlineLevel="0" collapsed="false">
      <c r="F356" s="2"/>
    </row>
    <row r="357" customFormat="false" ht="12.8" hidden="false" customHeight="false" outlineLevel="0" collapsed="false">
      <c r="F357" s="2"/>
    </row>
    <row r="358" customFormat="false" ht="12.8" hidden="false" customHeight="false" outlineLevel="0" collapsed="false">
      <c r="F358" s="2"/>
    </row>
    <row r="359" customFormat="false" ht="12.8" hidden="false" customHeight="false" outlineLevel="0" collapsed="false">
      <c r="F359" s="2"/>
    </row>
    <row r="360" customFormat="false" ht="12.8" hidden="false" customHeight="false" outlineLevel="0" collapsed="false">
      <c r="F360" s="2"/>
    </row>
    <row r="361" customFormat="false" ht="12.8" hidden="false" customHeight="false" outlineLevel="0" collapsed="false">
      <c r="F361" s="2"/>
    </row>
    <row r="362" customFormat="false" ht="12.8" hidden="false" customHeight="false" outlineLevel="0" collapsed="false">
      <c r="F362" s="2"/>
    </row>
    <row r="363" customFormat="false" ht="12.8" hidden="false" customHeight="false" outlineLevel="0" collapsed="false">
      <c r="F363" s="2"/>
    </row>
    <row r="364" customFormat="false" ht="12.8" hidden="false" customHeight="false" outlineLevel="0" collapsed="false">
      <c r="F364" s="2"/>
    </row>
    <row r="365" customFormat="false" ht="12.8" hidden="false" customHeight="false" outlineLevel="0" collapsed="false">
      <c r="F365" s="2"/>
    </row>
    <row r="366" customFormat="false" ht="12.8" hidden="false" customHeight="false" outlineLevel="0" collapsed="false">
      <c r="F366" s="2"/>
    </row>
    <row r="367" customFormat="false" ht="12.8" hidden="false" customHeight="false" outlineLevel="0" collapsed="false">
      <c r="F367" s="2"/>
    </row>
    <row r="368" customFormat="false" ht="12.8" hidden="false" customHeight="false" outlineLevel="0" collapsed="false">
      <c r="F368" s="2"/>
    </row>
    <row r="369" customFormat="false" ht="12.8" hidden="false" customHeight="false" outlineLevel="0" collapsed="false">
      <c r="F369" s="2"/>
    </row>
    <row r="370" customFormat="false" ht="12.8" hidden="false" customHeight="false" outlineLevel="0" collapsed="false">
      <c r="F370" s="2"/>
    </row>
    <row r="371" customFormat="false" ht="12.8" hidden="false" customHeight="false" outlineLevel="0" collapsed="false">
      <c r="F371" s="2"/>
    </row>
    <row r="372" customFormat="false" ht="12.8" hidden="false" customHeight="false" outlineLevel="0" collapsed="false">
      <c r="F372" s="1"/>
    </row>
    <row r="373" customFormat="false" ht="12.8" hidden="false" customHeight="false" outlineLevel="0" collapsed="false">
      <c r="F373" s="2"/>
    </row>
    <row r="374" customFormat="false" ht="12.8" hidden="false" customHeight="false" outlineLevel="0" collapsed="false">
      <c r="F374" s="2"/>
    </row>
    <row r="375" customFormat="false" ht="12.8" hidden="false" customHeight="false" outlineLevel="0" collapsed="false">
      <c r="F375" s="2"/>
    </row>
    <row r="376" customFormat="false" ht="12.8" hidden="false" customHeight="false" outlineLevel="0" collapsed="false">
      <c r="F376" s="2"/>
    </row>
    <row r="377" customFormat="false" ht="12.8" hidden="false" customHeight="false" outlineLevel="0" collapsed="false">
      <c r="F377" s="2"/>
    </row>
    <row r="378" customFormat="false" ht="12.8" hidden="false" customHeight="false" outlineLevel="0" collapsed="false">
      <c r="F378" s="2"/>
    </row>
    <row r="379" customFormat="false" ht="12.8" hidden="false" customHeight="false" outlineLevel="0" collapsed="false">
      <c r="F379" s="2"/>
    </row>
    <row r="380" customFormat="false" ht="12.8" hidden="false" customHeight="false" outlineLevel="0" collapsed="false">
      <c r="F380" s="2"/>
    </row>
    <row r="381" customFormat="false" ht="12.8" hidden="false" customHeight="false" outlineLevel="0" collapsed="false">
      <c r="F381" s="2"/>
    </row>
    <row r="382" customFormat="false" ht="12.8" hidden="false" customHeight="false" outlineLevel="0" collapsed="false">
      <c r="F382" s="2"/>
    </row>
    <row r="383" customFormat="false" ht="12.8" hidden="false" customHeight="false" outlineLevel="0" collapsed="false">
      <c r="F383" s="2"/>
    </row>
    <row r="384" customFormat="false" ht="12.8" hidden="false" customHeight="false" outlineLevel="0" collapsed="false">
      <c r="F384" s="2"/>
    </row>
    <row r="385" customFormat="false" ht="12.8" hidden="false" customHeight="false" outlineLevel="0" collapsed="false">
      <c r="F385" s="2"/>
    </row>
    <row r="386" customFormat="false" ht="12.8" hidden="false" customHeight="false" outlineLevel="0" collapsed="false">
      <c r="F386" s="2"/>
    </row>
    <row r="387" customFormat="false" ht="12.8" hidden="false" customHeight="false" outlineLevel="0" collapsed="false">
      <c r="F387" s="2"/>
    </row>
    <row r="388" customFormat="false" ht="12.8" hidden="false" customHeight="false" outlineLevel="0" collapsed="false">
      <c r="F388" s="2"/>
    </row>
    <row r="389" customFormat="false" ht="12.8" hidden="false" customHeight="false" outlineLevel="0" collapsed="false">
      <c r="F389" s="2"/>
    </row>
    <row r="390" customFormat="false" ht="12.8" hidden="false" customHeight="false" outlineLevel="0" collapsed="false">
      <c r="F390" s="2"/>
    </row>
    <row r="391" customFormat="false" ht="12.8" hidden="false" customHeight="false" outlineLevel="0" collapsed="false">
      <c r="F391" s="2"/>
    </row>
    <row r="392" customFormat="false" ht="12.8" hidden="false" customHeight="false" outlineLevel="0" collapsed="false">
      <c r="F392" s="2"/>
    </row>
    <row r="393" customFormat="false" ht="12.8" hidden="false" customHeight="false" outlineLevel="0" collapsed="false">
      <c r="F393" s="2"/>
    </row>
    <row r="394" customFormat="false" ht="12.8" hidden="false" customHeight="false" outlineLevel="0" collapsed="false">
      <c r="F394" s="2"/>
    </row>
    <row r="395" customFormat="false" ht="12.8" hidden="false" customHeight="false" outlineLevel="0" collapsed="false">
      <c r="F395" s="2"/>
    </row>
    <row r="396" customFormat="false" ht="12.8" hidden="false" customHeight="false" outlineLevel="0" collapsed="false">
      <c r="F396" s="2"/>
    </row>
    <row r="397" customFormat="false" ht="12.8" hidden="false" customHeight="false" outlineLevel="0" collapsed="false">
      <c r="F397" s="2"/>
    </row>
    <row r="398" customFormat="false" ht="12.8" hidden="false" customHeight="false" outlineLevel="0" collapsed="false">
      <c r="F398" s="2"/>
    </row>
    <row r="399" customFormat="false" ht="12.8" hidden="false" customHeight="false" outlineLevel="0" collapsed="false">
      <c r="F399" s="2"/>
    </row>
    <row r="400" customFormat="false" ht="12.8" hidden="false" customHeight="false" outlineLevel="0" collapsed="false">
      <c r="F400" s="2"/>
    </row>
    <row r="401" customFormat="false" ht="12.8" hidden="false" customHeight="false" outlineLevel="0" collapsed="false">
      <c r="F401" s="2"/>
    </row>
    <row r="402" customFormat="false" ht="12.8" hidden="false" customHeight="false" outlineLevel="0" collapsed="false">
      <c r="F402" s="2"/>
    </row>
    <row r="403" customFormat="false" ht="12.8" hidden="false" customHeight="false" outlineLevel="0" collapsed="false">
      <c r="F403" s="2"/>
    </row>
    <row r="404" customFormat="false" ht="12.8" hidden="false" customHeight="false" outlineLevel="0" collapsed="false">
      <c r="F404" s="2"/>
    </row>
    <row r="405" customFormat="false" ht="12.8" hidden="false" customHeight="false" outlineLevel="0" collapsed="false">
      <c r="F405" s="2"/>
    </row>
    <row r="406" customFormat="false" ht="12.8" hidden="false" customHeight="false" outlineLevel="0" collapsed="false">
      <c r="F406" s="2"/>
    </row>
    <row r="407" customFormat="false" ht="12.8" hidden="false" customHeight="false" outlineLevel="0" collapsed="false">
      <c r="F407" s="2"/>
    </row>
    <row r="408" customFormat="false" ht="12.8" hidden="false" customHeight="false" outlineLevel="0" collapsed="false">
      <c r="F408" s="2"/>
    </row>
    <row r="409" customFormat="false" ht="12.8" hidden="false" customHeight="false" outlineLevel="0" collapsed="false">
      <c r="F409" s="2"/>
    </row>
    <row r="410" customFormat="false" ht="12.8" hidden="false" customHeight="false" outlineLevel="0" collapsed="false">
      <c r="F410" s="2"/>
    </row>
    <row r="411" customFormat="false" ht="12.8" hidden="false" customHeight="false" outlineLevel="0" collapsed="false">
      <c r="F411" s="2"/>
    </row>
    <row r="412" customFormat="false" ht="12.8" hidden="false" customHeight="false" outlineLevel="0" collapsed="false">
      <c r="F412" s="2"/>
    </row>
    <row r="413" customFormat="false" ht="12.8" hidden="false" customHeight="false" outlineLevel="0" collapsed="false">
      <c r="F413" s="2"/>
    </row>
    <row r="414" customFormat="false" ht="12.8" hidden="false" customHeight="false" outlineLevel="0" collapsed="false">
      <c r="F414" s="2"/>
    </row>
    <row r="415" customFormat="false" ht="12.8" hidden="false" customHeight="false" outlineLevel="0" collapsed="false">
      <c r="F415" s="2"/>
    </row>
    <row r="416" customFormat="false" ht="12.8" hidden="false" customHeight="false" outlineLevel="0" collapsed="false">
      <c r="F416" s="2"/>
    </row>
    <row r="417" customFormat="false" ht="12.8" hidden="false" customHeight="false" outlineLevel="0" collapsed="false">
      <c r="F417" s="2"/>
    </row>
    <row r="418" customFormat="false" ht="12.8" hidden="false" customHeight="false" outlineLevel="0" collapsed="false">
      <c r="F418" s="2"/>
    </row>
    <row r="419" customFormat="false" ht="12.8" hidden="false" customHeight="false" outlineLevel="0" collapsed="false">
      <c r="F419" s="2"/>
    </row>
    <row r="420" customFormat="false" ht="12.8" hidden="false" customHeight="false" outlineLevel="0" collapsed="false">
      <c r="F420" s="2"/>
    </row>
    <row r="421" customFormat="false" ht="12.8" hidden="false" customHeight="false" outlineLevel="0" collapsed="false">
      <c r="F421" s="2"/>
    </row>
    <row r="422" customFormat="false" ht="12.8" hidden="false" customHeight="false" outlineLevel="0" collapsed="false">
      <c r="F422" s="2"/>
    </row>
    <row r="423" customFormat="false" ht="12.8" hidden="false" customHeight="false" outlineLevel="0" collapsed="false">
      <c r="F423" s="2"/>
    </row>
    <row r="424" customFormat="false" ht="12.8" hidden="false" customHeight="false" outlineLevel="0" collapsed="false">
      <c r="F424" s="2"/>
    </row>
    <row r="425" customFormat="false" ht="12.8" hidden="false" customHeight="false" outlineLevel="0" collapsed="false">
      <c r="F425" s="2"/>
    </row>
    <row r="426" customFormat="false" ht="12.8" hidden="false" customHeight="false" outlineLevel="0" collapsed="false">
      <c r="F426" s="2"/>
    </row>
    <row r="427" customFormat="false" ht="12.8" hidden="false" customHeight="false" outlineLevel="0" collapsed="false">
      <c r="F427" s="2"/>
    </row>
    <row r="428" customFormat="false" ht="12.8" hidden="false" customHeight="false" outlineLevel="0" collapsed="false">
      <c r="F428" s="2"/>
    </row>
    <row r="429" customFormat="false" ht="12.8" hidden="false" customHeight="false" outlineLevel="0" collapsed="false">
      <c r="F429" s="2"/>
    </row>
    <row r="430" customFormat="false" ht="12.8" hidden="false" customHeight="false" outlineLevel="0" collapsed="false">
      <c r="F430" s="2"/>
    </row>
    <row r="431" customFormat="false" ht="12.8" hidden="false" customHeight="false" outlineLevel="0" collapsed="false">
      <c r="F431" s="2"/>
    </row>
    <row r="432" customFormat="false" ht="12.8" hidden="false" customHeight="false" outlineLevel="0" collapsed="false">
      <c r="F432" s="2"/>
    </row>
    <row r="433" customFormat="false" ht="12.8" hidden="false" customHeight="false" outlineLevel="0" collapsed="false">
      <c r="F433" s="2"/>
    </row>
    <row r="434" customFormat="false" ht="12.8" hidden="false" customHeight="false" outlineLevel="0" collapsed="false">
      <c r="F434" s="2"/>
    </row>
    <row r="435" customFormat="false" ht="12.8" hidden="false" customHeight="false" outlineLevel="0" collapsed="false">
      <c r="F435" s="2"/>
    </row>
    <row r="436" customFormat="false" ht="12.8" hidden="false" customHeight="false" outlineLevel="0" collapsed="false">
      <c r="F436" s="2"/>
    </row>
    <row r="437" customFormat="false" ht="12.8" hidden="false" customHeight="false" outlineLevel="0" collapsed="false">
      <c r="F437" s="2"/>
    </row>
    <row r="438" customFormat="false" ht="12.8" hidden="false" customHeight="false" outlineLevel="0" collapsed="false">
      <c r="F438" s="2"/>
    </row>
    <row r="439" customFormat="false" ht="12.8" hidden="false" customHeight="false" outlineLevel="0" collapsed="false">
      <c r="F439" s="2"/>
    </row>
    <row r="440" customFormat="false" ht="12.8" hidden="false" customHeight="false" outlineLevel="0" collapsed="false">
      <c r="F440" s="2"/>
    </row>
    <row r="441" customFormat="false" ht="12.8" hidden="false" customHeight="false" outlineLevel="0" collapsed="false">
      <c r="F441" s="2"/>
    </row>
    <row r="442" customFormat="false" ht="12.8" hidden="false" customHeight="false" outlineLevel="0" collapsed="false">
      <c r="F442" s="2"/>
    </row>
    <row r="443" customFormat="false" ht="12.8" hidden="false" customHeight="false" outlineLevel="0" collapsed="false">
      <c r="F443" s="2"/>
    </row>
    <row r="444" customFormat="false" ht="12.8" hidden="false" customHeight="false" outlineLevel="0" collapsed="false">
      <c r="F444" s="2"/>
    </row>
    <row r="445" customFormat="false" ht="12.8" hidden="false" customHeight="false" outlineLevel="0" collapsed="false">
      <c r="F445" s="1"/>
    </row>
    <row r="446" customFormat="false" ht="12.8" hidden="false" customHeight="false" outlineLevel="0" collapsed="false">
      <c r="F446" s="1"/>
    </row>
    <row r="447" customFormat="false" ht="12.8" hidden="false" customHeight="false" outlineLevel="0" collapsed="false">
      <c r="F447" s="2"/>
    </row>
    <row r="448" customFormat="false" ht="12.8" hidden="false" customHeight="false" outlineLevel="0" collapsed="false">
      <c r="F448" s="2"/>
    </row>
    <row r="449" customFormat="false" ht="12.8" hidden="false" customHeight="false" outlineLevel="0" collapsed="false">
      <c r="F449" s="2"/>
    </row>
    <row r="450" customFormat="false" ht="12.8" hidden="false" customHeight="false" outlineLevel="0" collapsed="false">
      <c r="F450" s="2"/>
    </row>
    <row r="451" customFormat="false" ht="12.8" hidden="false" customHeight="false" outlineLevel="0" collapsed="false">
      <c r="F451" s="2"/>
    </row>
    <row r="452" customFormat="false" ht="12.8" hidden="false" customHeight="false" outlineLevel="0" collapsed="false">
      <c r="F452" s="2"/>
    </row>
    <row r="453" customFormat="false" ht="12.8" hidden="false" customHeight="false" outlineLevel="0" collapsed="false">
      <c r="F453" s="2"/>
    </row>
    <row r="454" customFormat="false" ht="12.8" hidden="false" customHeight="false" outlineLevel="0" collapsed="false">
      <c r="F454" s="2"/>
    </row>
    <row r="455" customFormat="false" ht="12.8" hidden="false" customHeight="false" outlineLevel="0" collapsed="false">
      <c r="F455" s="2"/>
    </row>
    <row r="456" customFormat="false" ht="12.8" hidden="false" customHeight="false" outlineLevel="0" collapsed="false">
      <c r="F456" s="2"/>
    </row>
    <row r="457" customFormat="false" ht="12.8" hidden="false" customHeight="false" outlineLevel="0" collapsed="false">
      <c r="F457" s="2"/>
    </row>
    <row r="458" customFormat="false" ht="12.8" hidden="false" customHeight="false" outlineLevel="0" collapsed="false">
      <c r="F458" s="2"/>
    </row>
    <row r="459" customFormat="false" ht="12.8" hidden="false" customHeight="false" outlineLevel="0" collapsed="false">
      <c r="F459" s="2"/>
    </row>
    <row r="460" customFormat="false" ht="12.8" hidden="false" customHeight="false" outlineLevel="0" collapsed="false">
      <c r="F460" s="2"/>
    </row>
    <row r="461" customFormat="false" ht="12.8" hidden="false" customHeight="false" outlineLevel="0" collapsed="false">
      <c r="F461" s="2"/>
    </row>
    <row r="462" customFormat="false" ht="12.8" hidden="false" customHeight="false" outlineLevel="0" collapsed="false">
      <c r="F462" s="2"/>
    </row>
    <row r="463" customFormat="false" ht="12.8" hidden="false" customHeight="false" outlineLevel="0" collapsed="false">
      <c r="F463" s="2"/>
    </row>
    <row r="464" customFormat="false" ht="12.8" hidden="false" customHeight="false" outlineLevel="0" collapsed="false">
      <c r="F464" s="2"/>
    </row>
    <row r="465" customFormat="false" ht="12.8" hidden="false" customHeight="false" outlineLevel="0" collapsed="false">
      <c r="F465" s="2"/>
    </row>
    <row r="466" customFormat="false" ht="12.8" hidden="false" customHeight="false" outlineLevel="0" collapsed="false">
      <c r="F466" s="2"/>
    </row>
    <row r="467" customFormat="false" ht="12.8" hidden="false" customHeight="false" outlineLevel="0" collapsed="false">
      <c r="F467" s="2"/>
    </row>
    <row r="468" customFormat="false" ht="12.8" hidden="false" customHeight="false" outlineLevel="0" collapsed="false">
      <c r="F468" s="2"/>
    </row>
    <row r="469" customFormat="false" ht="12.8" hidden="false" customHeight="false" outlineLevel="0" collapsed="false">
      <c r="F469" s="2"/>
    </row>
    <row r="470" customFormat="false" ht="12.8" hidden="false" customHeight="false" outlineLevel="0" collapsed="false">
      <c r="F470" s="2"/>
    </row>
    <row r="471" customFormat="false" ht="12.8" hidden="false" customHeight="false" outlineLevel="0" collapsed="false">
      <c r="F471" s="2"/>
    </row>
    <row r="472" customFormat="false" ht="12.8" hidden="false" customHeight="false" outlineLevel="0" collapsed="false">
      <c r="F472" s="2"/>
    </row>
    <row r="473" customFormat="false" ht="12.8" hidden="false" customHeight="false" outlineLevel="0" collapsed="false">
      <c r="F473" s="2"/>
    </row>
    <row r="474" customFormat="false" ht="12.8" hidden="false" customHeight="false" outlineLevel="0" collapsed="false">
      <c r="F474" s="2"/>
    </row>
    <row r="475" customFormat="false" ht="12.8" hidden="false" customHeight="false" outlineLevel="0" collapsed="false">
      <c r="F475" s="2"/>
    </row>
    <row r="476" customFormat="false" ht="12.8" hidden="false" customHeight="false" outlineLevel="0" collapsed="false">
      <c r="F476" s="2"/>
    </row>
    <row r="477" customFormat="false" ht="12.8" hidden="false" customHeight="false" outlineLevel="0" collapsed="false">
      <c r="F477" s="2"/>
    </row>
    <row r="478" customFormat="false" ht="12.8" hidden="false" customHeight="false" outlineLevel="0" collapsed="false">
      <c r="F478" s="2"/>
    </row>
    <row r="479" customFormat="false" ht="12.8" hidden="false" customHeight="false" outlineLevel="0" collapsed="false">
      <c r="F479" s="2"/>
    </row>
    <row r="480" customFormat="false" ht="12.8" hidden="false" customHeight="false" outlineLevel="0" collapsed="false">
      <c r="F480" s="2"/>
    </row>
    <row r="481" customFormat="false" ht="12.8" hidden="false" customHeight="false" outlineLevel="0" collapsed="false">
      <c r="F481" s="2"/>
    </row>
    <row r="482" customFormat="false" ht="12.8" hidden="false" customHeight="false" outlineLevel="0" collapsed="false">
      <c r="F482" s="2"/>
    </row>
    <row r="483" customFormat="false" ht="12.8" hidden="false" customHeight="false" outlineLevel="0" collapsed="false">
      <c r="F483" s="2"/>
    </row>
    <row r="484" customFormat="false" ht="12.8" hidden="false" customHeight="false" outlineLevel="0" collapsed="false">
      <c r="F484" s="2"/>
    </row>
    <row r="485" customFormat="false" ht="12.8" hidden="false" customHeight="false" outlineLevel="0" collapsed="false">
      <c r="F485" s="2"/>
    </row>
    <row r="486" customFormat="false" ht="12.8" hidden="false" customHeight="false" outlineLevel="0" collapsed="false">
      <c r="F486" s="2"/>
    </row>
    <row r="487" customFormat="false" ht="12.8" hidden="false" customHeight="false" outlineLevel="0" collapsed="false">
      <c r="F487" s="2"/>
    </row>
    <row r="488" customFormat="false" ht="12.8" hidden="false" customHeight="false" outlineLevel="0" collapsed="false">
      <c r="F488" s="2"/>
    </row>
    <row r="489" customFormat="false" ht="12.8" hidden="false" customHeight="false" outlineLevel="0" collapsed="false">
      <c r="F489" s="2"/>
    </row>
    <row r="490" customFormat="false" ht="12.8" hidden="false" customHeight="false" outlineLevel="0" collapsed="false">
      <c r="F490" s="2"/>
    </row>
    <row r="491" customFormat="false" ht="12.8" hidden="false" customHeight="false" outlineLevel="0" collapsed="false">
      <c r="F491" s="2"/>
    </row>
    <row r="492" customFormat="false" ht="12.8" hidden="false" customHeight="false" outlineLevel="0" collapsed="false">
      <c r="F492" s="2"/>
    </row>
    <row r="493" customFormat="false" ht="12.8" hidden="false" customHeight="false" outlineLevel="0" collapsed="false">
      <c r="F493" s="2"/>
    </row>
    <row r="494" customFormat="false" ht="12.8" hidden="false" customHeight="false" outlineLevel="0" collapsed="false">
      <c r="F494" s="2"/>
    </row>
    <row r="495" customFormat="false" ht="12.8" hidden="false" customHeight="false" outlineLevel="0" collapsed="false">
      <c r="F495" s="2"/>
    </row>
    <row r="496" customFormat="false" ht="12.8" hidden="false" customHeight="false" outlineLevel="0" collapsed="false">
      <c r="F496" s="2"/>
    </row>
    <row r="497" customFormat="false" ht="12.8" hidden="false" customHeight="false" outlineLevel="0" collapsed="false">
      <c r="F497" s="2"/>
    </row>
    <row r="498" customFormat="false" ht="12.8" hidden="false" customHeight="false" outlineLevel="0" collapsed="false">
      <c r="F498" s="2"/>
    </row>
    <row r="499" customFormat="false" ht="12.8" hidden="false" customHeight="false" outlineLevel="0" collapsed="false">
      <c r="F499" s="2"/>
    </row>
    <row r="500" customFormat="false" ht="12.8" hidden="false" customHeight="false" outlineLevel="0" collapsed="false">
      <c r="F500" s="2"/>
    </row>
    <row r="501" customFormat="false" ht="12.8" hidden="false" customHeight="false" outlineLevel="0" collapsed="false">
      <c r="F501" s="2"/>
    </row>
    <row r="502" customFormat="false" ht="12.8" hidden="false" customHeight="false" outlineLevel="0" collapsed="false">
      <c r="F502" s="2"/>
    </row>
    <row r="503" customFormat="false" ht="12.8" hidden="false" customHeight="false" outlineLevel="0" collapsed="false">
      <c r="F503" s="2"/>
    </row>
    <row r="504" customFormat="false" ht="12.8" hidden="false" customHeight="false" outlineLevel="0" collapsed="false">
      <c r="F504" s="2"/>
    </row>
    <row r="505" customFormat="false" ht="12.8" hidden="false" customHeight="false" outlineLevel="0" collapsed="false">
      <c r="F505" s="2"/>
    </row>
    <row r="506" customFormat="false" ht="12.8" hidden="false" customHeight="false" outlineLevel="0" collapsed="false">
      <c r="F506" s="2"/>
    </row>
    <row r="507" customFormat="false" ht="12.8" hidden="false" customHeight="false" outlineLevel="0" collapsed="false">
      <c r="F507" s="2"/>
    </row>
    <row r="508" customFormat="false" ht="12.8" hidden="false" customHeight="false" outlineLevel="0" collapsed="false">
      <c r="F508" s="2"/>
    </row>
    <row r="509" customFormat="false" ht="12.8" hidden="false" customHeight="false" outlineLevel="0" collapsed="false">
      <c r="F509" s="2"/>
    </row>
    <row r="510" customFormat="false" ht="12.8" hidden="false" customHeight="false" outlineLevel="0" collapsed="false">
      <c r="F510" s="2"/>
    </row>
    <row r="511" customFormat="false" ht="12.8" hidden="false" customHeight="false" outlineLevel="0" collapsed="false">
      <c r="F511" s="2"/>
    </row>
    <row r="512" customFormat="false" ht="12.8" hidden="false" customHeight="false" outlineLevel="0" collapsed="false">
      <c r="F512" s="2"/>
    </row>
    <row r="513" customFormat="false" ht="12.8" hidden="false" customHeight="false" outlineLevel="0" collapsed="false">
      <c r="F513" s="2"/>
    </row>
    <row r="514" customFormat="false" ht="12.8" hidden="false" customHeight="false" outlineLevel="0" collapsed="false">
      <c r="F514" s="2"/>
    </row>
    <row r="515" customFormat="false" ht="12.8" hidden="false" customHeight="false" outlineLevel="0" collapsed="false">
      <c r="F515" s="2"/>
    </row>
    <row r="516" customFormat="false" ht="12.8" hidden="false" customHeight="false" outlineLevel="0" collapsed="false">
      <c r="F516" s="2"/>
    </row>
    <row r="517" customFormat="false" ht="12.8" hidden="false" customHeight="false" outlineLevel="0" collapsed="false">
      <c r="F517" s="2"/>
    </row>
    <row r="518" customFormat="false" ht="12.8" hidden="false" customHeight="false" outlineLevel="0" collapsed="false">
      <c r="F518" s="2"/>
    </row>
    <row r="519" customFormat="false" ht="12.8" hidden="false" customHeight="false" outlineLevel="0" collapsed="false">
      <c r="F519" s="2"/>
    </row>
    <row r="520" customFormat="false" ht="12.8" hidden="false" customHeight="false" outlineLevel="0" collapsed="false">
      <c r="F520" s="2"/>
    </row>
    <row r="521" customFormat="false" ht="12.8" hidden="false" customHeight="false" outlineLevel="0" collapsed="false">
      <c r="F521" s="2"/>
    </row>
    <row r="522" customFormat="false" ht="12.8" hidden="false" customHeight="false" outlineLevel="0" collapsed="false">
      <c r="F522" s="2"/>
    </row>
    <row r="523" customFormat="false" ht="12.8" hidden="false" customHeight="false" outlineLevel="0" collapsed="false">
      <c r="F523" s="2"/>
    </row>
    <row r="524" customFormat="false" ht="12.8" hidden="false" customHeight="false" outlineLevel="0" collapsed="false">
      <c r="F524" s="2"/>
    </row>
    <row r="525" customFormat="false" ht="12.8" hidden="false" customHeight="false" outlineLevel="0" collapsed="false">
      <c r="F525" s="2"/>
    </row>
    <row r="526" customFormat="false" ht="12.8" hidden="false" customHeight="false" outlineLevel="0" collapsed="false">
      <c r="F526" s="2"/>
    </row>
    <row r="527" customFormat="false" ht="12.8" hidden="false" customHeight="false" outlineLevel="0" collapsed="false">
      <c r="F527" s="2"/>
    </row>
    <row r="528" customFormat="false" ht="12.8" hidden="false" customHeight="false" outlineLevel="0" collapsed="false">
      <c r="F528" s="2"/>
    </row>
    <row r="529" customFormat="false" ht="12.8" hidden="false" customHeight="false" outlineLevel="0" collapsed="false">
      <c r="F529" s="2"/>
    </row>
    <row r="530" customFormat="false" ht="12.8" hidden="false" customHeight="false" outlineLevel="0" collapsed="false">
      <c r="F530" s="2"/>
    </row>
    <row r="531" customFormat="false" ht="12.8" hidden="false" customHeight="false" outlineLevel="0" collapsed="false">
      <c r="F531" s="2"/>
    </row>
    <row r="532" customFormat="false" ht="12.8" hidden="false" customHeight="false" outlineLevel="0" collapsed="false">
      <c r="F532" s="2"/>
    </row>
    <row r="533" customFormat="false" ht="12.8" hidden="false" customHeight="false" outlineLevel="0" collapsed="false">
      <c r="F533" s="2"/>
    </row>
    <row r="534" customFormat="false" ht="12.8" hidden="false" customHeight="false" outlineLevel="0" collapsed="false">
      <c r="F534" s="2"/>
    </row>
    <row r="535" customFormat="false" ht="12.8" hidden="false" customHeight="false" outlineLevel="0" collapsed="false">
      <c r="F535" s="2"/>
    </row>
    <row r="536" customFormat="false" ht="12.8" hidden="false" customHeight="false" outlineLevel="0" collapsed="false">
      <c r="F536" s="2"/>
    </row>
    <row r="537" customFormat="false" ht="12.8" hidden="false" customHeight="false" outlineLevel="0" collapsed="false">
      <c r="F537" s="2"/>
    </row>
    <row r="538" customFormat="false" ht="12.8" hidden="false" customHeight="false" outlineLevel="0" collapsed="false">
      <c r="F538" s="2"/>
    </row>
    <row r="539" customFormat="false" ht="12.8" hidden="false" customHeight="false" outlineLevel="0" collapsed="false">
      <c r="F539" s="2"/>
    </row>
    <row r="540" customFormat="false" ht="12.8" hidden="false" customHeight="false" outlineLevel="0" collapsed="false">
      <c r="F540" s="2"/>
    </row>
    <row r="541" customFormat="false" ht="12.8" hidden="false" customHeight="false" outlineLevel="0" collapsed="false">
      <c r="F541" s="2"/>
    </row>
    <row r="542" customFormat="false" ht="12.8" hidden="false" customHeight="false" outlineLevel="0" collapsed="false">
      <c r="F542" s="2"/>
    </row>
    <row r="543" customFormat="false" ht="12.8" hidden="false" customHeight="false" outlineLevel="0" collapsed="false">
      <c r="F543" s="2"/>
    </row>
    <row r="544" customFormat="false" ht="12.8" hidden="false" customHeight="false" outlineLevel="0" collapsed="false">
      <c r="F544" s="2"/>
    </row>
    <row r="545" customFormat="false" ht="12.8" hidden="false" customHeight="false" outlineLevel="0" collapsed="false">
      <c r="F545" s="2"/>
    </row>
    <row r="546" customFormat="false" ht="12.8" hidden="false" customHeight="false" outlineLevel="0" collapsed="false">
      <c r="F546" s="2"/>
    </row>
    <row r="547" customFormat="false" ht="12.8" hidden="false" customHeight="false" outlineLevel="0" collapsed="false">
      <c r="F547" s="2"/>
    </row>
    <row r="548" customFormat="false" ht="12.8" hidden="false" customHeight="false" outlineLevel="0" collapsed="false">
      <c r="F548" s="2"/>
    </row>
    <row r="549" customFormat="false" ht="12.8" hidden="false" customHeight="false" outlineLevel="0" collapsed="false">
      <c r="F549" s="2"/>
    </row>
    <row r="550" customFormat="false" ht="12.8" hidden="false" customHeight="false" outlineLevel="0" collapsed="false">
      <c r="F550" s="2"/>
    </row>
    <row r="551" customFormat="false" ht="12.8" hidden="false" customHeight="false" outlineLevel="0" collapsed="false">
      <c r="F551" s="2"/>
    </row>
    <row r="552" customFormat="false" ht="12.8" hidden="false" customHeight="false" outlineLevel="0" collapsed="false">
      <c r="F552" s="2"/>
    </row>
    <row r="553" customFormat="false" ht="12.8" hidden="false" customHeight="false" outlineLevel="0" collapsed="false">
      <c r="F553" s="2"/>
    </row>
    <row r="554" customFormat="false" ht="12.8" hidden="false" customHeight="false" outlineLevel="0" collapsed="false">
      <c r="F554" s="2"/>
    </row>
    <row r="555" customFormat="false" ht="12.8" hidden="false" customHeight="false" outlineLevel="0" collapsed="false">
      <c r="F555" s="2"/>
    </row>
    <row r="556" customFormat="false" ht="12.8" hidden="false" customHeight="false" outlineLevel="0" collapsed="false">
      <c r="F556" s="2"/>
    </row>
    <row r="557" customFormat="false" ht="12.8" hidden="false" customHeight="false" outlineLevel="0" collapsed="false">
      <c r="F557" s="2"/>
    </row>
    <row r="558" customFormat="false" ht="12.8" hidden="false" customHeight="false" outlineLevel="0" collapsed="false">
      <c r="F558" s="2"/>
    </row>
    <row r="559" customFormat="false" ht="12.8" hidden="false" customHeight="false" outlineLevel="0" collapsed="false">
      <c r="F559" s="2"/>
    </row>
    <row r="560" customFormat="false" ht="12.8" hidden="false" customHeight="false" outlineLevel="0" collapsed="false">
      <c r="F560" s="2"/>
    </row>
    <row r="561" customFormat="false" ht="12.8" hidden="false" customHeight="false" outlineLevel="0" collapsed="false">
      <c r="F561" s="2"/>
    </row>
    <row r="562" customFormat="false" ht="12.8" hidden="false" customHeight="false" outlineLevel="0" collapsed="false">
      <c r="F562" s="2"/>
    </row>
    <row r="563" customFormat="false" ht="12.8" hidden="false" customHeight="false" outlineLevel="0" collapsed="false">
      <c r="F563" s="2"/>
    </row>
    <row r="564" customFormat="false" ht="12.8" hidden="false" customHeight="false" outlineLevel="0" collapsed="false">
      <c r="F564" s="2"/>
    </row>
    <row r="565" customFormat="false" ht="12.8" hidden="false" customHeight="false" outlineLevel="0" collapsed="false">
      <c r="F565" s="2"/>
    </row>
    <row r="566" customFormat="false" ht="12.8" hidden="false" customHeight="false" outlineLevel="0" collapsed="false">
      <c r="F566" s="2"/>
    </row>
    <row r="567" customFormat="false" ht="12.8" hidden="false" customHeight="false" outlineLevel="0" collapsed="false">
      <c r="F567" s="2"/>
    </row>
    <row r="568" customFormat="false" ht="12.8" hidden="false" customHeight="false" outlineLevel="0" collapsed="false">
      <c r="F568" s="2"/>
    </row>
    <row r="569" customFormat="false" ht="12.8" hidden="false" customHeight="false" outlineLevel="0" collapsed="false">
      <c r="F569" s="2"/>
    </row>
    <row r="570" customFormat="false" ht="12.8" hidden="false" customHeight="false" outlineLevel="0" collapsed="false">
      <c r="F570" s="2"/>
    </row>
    <row r="571" customFormat="false" ht="12.8" hidden="false" customHeight="false" outlineLevel="0" collapsed="false">
      <c r="F571" s="2"/>
    </row>
    <row r="572" customFormat="false" ht="12.8" hidden="false" customHeight="false" outlineLevel="0" collapsed="false">
      <c r="F572" s="2"/>
    </row>
    <row r="573" customFormat="false" ht="12.8" hidden="false" customHeight="false" outlineLevel="0" collapsed="false">
      <c r="F573" s="2"/>
    </row>
    <row r="574" customFormat="false" ht="12.8" hidden="false" customHeight="false" outlineLevel="0" collapsed="false">
      <c r="F574" s="2"/>
    </row>
    <row r="575" customFormat="false" ht="12.8" hidden="false" customHeight="false" outlineLevel="0" collapsed="false">
      <c r="F575" s="2"/>
    </row>
    <row r="576" customFormat="false" ht="12.8" hidden="false" customHeight="false" outlineLevel="0" collapsed="false">
      <c r="F576" s="2"/>
    </row>
    <row r="577" customFormat="false" ht="12.8" hidden="false" customHeight="false" outlineLevel="0" collapsed="false">
      <c r="F577" s="2"/>
    </row>
    <row r="578" customFormat="false" ht="12.8" hidden="false" customHeight="false" outlineLevel="0" collapsed="false">
      <c r="F578" s="2"/>
    </row>
    <row r="579" customFormat="false" ht="12.8" hidden="false" customHeight="false" outlineLevel="0" collapsed="false">
      <c r="F579" s="2"/>
    </row>
    <row r="580" customFormat="false" ht="12.8" hidden="false" customHeight="false" outlineLevel="0" collapsed="false">
      <c r="F580" s="2"/>
    </row>
    <row r="581" customFormat="false" ht="12.8" hidden="false" customHeight="false" outlineLevel="0" collapsed="false">
      <c r="F581" s="2"/>
    </row>
    <row r="582" customFormat="false" ht="12.8" hidden="false" customHeight="false" outlineLevel="0" collapsed="false">
      <c r="F582" s="2"/>
    </row>
    <row r="583" customFormat="false" ht="12.8" hidden="false" customHeight="false" outlineLevel="0" collapsed="false">
      <c r="F583" s="2"/>
    </row>
    <row r="584" customFormat="false" ht="12.8" hidden="false" customHeight="false" outlineLevel="0" collapsed="false">
      <c r="F584" s="2"/>
    </row>
    <row r="585" customFormat="false" ht="12.8" hidden="false" customHeight="false" outlineLevel="0" collapsed="false">
      <c r="F585" s="2"/>
    </row>
    <row r="586" customFormat="false" ht="12.8" hidden="false" customHeight="false" outlineLevel="0" collapsed="false">
      <c r="F586" s="2"/>
    </row>
    <row r="587" customFormat="false" ht="12.8" hidden="false" customHeight="false" outlineLevel="0" collapsed="false">
      <c r="F587" s="2"/>
    </row>
    <row r="588" customFormat="false" ht="12.8" hidden="false" customHeight="false" outlineLevel="0" collapsed="false">
      <c r="F588" s="2"/>
    </row>
    <row r="589" customFormat="false" ht="12.8" hidden="false" customHeight="false" outlineLevel="0" collapsed="false">
      <c r="F589" s="2"/>
    </row>
    <row r="590" customFormat="false" ht="12.8" hidden="false" customHeight="false" outlineLevel="0" collapsed="false">
      <c r="F590" s="2"/>
    </row>
    <row r="591" customFormat="false" ht="12.8" hidden="false" customHeight="false" outlineLevel="0" collapsed="false">
      <c r="F591" s="2"/>
    </row>
    <row r="592" customFormat="false" ht="12.8" hidden="false" customHeight="false" outlineLevel="0" collapsed="false">
      <c r="F592" s="2"/>
    </row>
    <row r="593" customFormat="false" ht="12.8" hidden="false" customHeight="false" outlineLevel="0" collapsed="false">
      <c r="F593" s="2"/>
    </row>
    <row r="594" customFormat="false" ht="12.8" hidden="false" customHeight="false" outlineLevel="0" collapsed="false">
      <c r="F594" s="2"/>
    </row>
    <row r="595" customFormat="false" ht="12.8" hidden="false" customHeight="false" outlineLevel="0" collapsed="false">
      <c r="F595" s="2"/>
    </row>
    <row r="596" customFormat="false" ht="12.8" hidden="false" customHeight="false" outlineLevel="0" collapsed="false">
      <c r="F596" s="2"/>
    </row>
    <row r="597" customFormat="false" ht="12.8" hidden="false" customHeight="false" outlineLevel="0" collapsed="false">
      <c r="F597" s="2"/>
    </row>
    <row r="598" customFormat="false" ht="12.8" hidden="false" customHeight="false" outlineLevel="0" collapsed="false">
      <c r="F598" s="2"/>
    </row>
    <row r="599" customFormat="false" ht="12.8" hidden="false" customHeight="false" outlineLevel="0" collapsed="false">
      <c r="F599" s="2"/>
    </row>
    <row r="600" customFormat="false" ht="12.8" hidden="false" customHeight="false" outlineLevel="0" collapsed="false">
      <c r="F600" s="2"/>
    </row>
    <row r="601" customFormat="false" ht="12.8" hidden="false" customHeight="false" outlineLevel="0" collapsed="false">
      <c r="F601" s="2"/>
    </row>
    <row r="602" customFormat="false" ht="12.8" hidden="false" customHeight="false" outlineLevel="0" collapsed="false">
      <c r="F602" s="2"/>
    </row>
    <row r="603" customFormat="false" ht="12.8" hidden="false" customHeight="false" outlineLevel="0" collapsed="false">
      <c r="F603" s="2"/>
    </row>
    <row r="604" customFormat="false" ht="12.8" hidden="false" customHeight="false" outlineLevel="0" collapsed="false">
      <c r="F604" s="2"/>
    </row>
    <row r="605" customFormat="false" ht="12.8" hidden="false" customHeight="false" outlineLevel="0" collapsed="false">
      <c r="F605" s="2"/>
    </row>
    <row r="606" customFormat="false" ht="12.8" hidden="false" customHeight="false" outlineLevel="0" collapsed="false">
      <c r="F606" s="2"/>
    </row>
    <row r="607" customFormat="false" ht="12.8" hidden="false" customHeight="false" outlineLevel="0" collapsed="false">
      <c r="F607" s="2"/>
    </row>
    <row r="608" customFormat="false" ht="12.8" hidden="false" customHeight="false" outlineLevel="0" collapsed="false">
      <c r="F608" s="2"/>
    </row>
    <row r="609" customFormat="false" ht="12.8" hidden="false" customHeight="false" outlineLevel="0" collapsed="false">
      <c r="F609" s="2"/>
    </row>
    <row r="610" customFormat="false" ht="12.8" hidden="false" customHeight="false" outlineLevel="0" collapsed="false">
      <c r="F610" s="2"/>
    </row>
    <row r="611" customFormat="false" ht="12.8" hidden="false" customHeight="false" outlineLevel="0" collapsed="false">
      <c r="F611" s="2"/>
    </row>
    <row r="612" customFormat="false" ht="12.8" hidden="false" customHeight="false" outlineLevel="0" collapsed="false">
      <c r="F612" s="2"/>
    </row>
    <row r="613" customFormat="false" ht="12.8" hidden="false" customHeight="false" outlineLevel="0" collapsed="false">
      <c r="F613" s="2"/>
    </row>
    <row r="614" customFormat="false" ht="12.8" hidden="false" customHeight="false" outlineLevel="0" collapsed="false">
      <c r="F614" s="2"/>
    </row>
    <row r="615" customFormat="false" ht="12.8" hidden="false" customHeight="false" outlineLevel="0" collapsed="false">
      <c r="F615" s="2"/>
    </row>
    <row r="616" customFormat="false" ht="12.8" hidden="false" customHeight="false" outlineLevel="0" collapsed="false">
      <c r="F616" s="2"/>
    </row>
    <row r="617" customFormat="false" ht="12.8" hidden="false" customHeight="false" outlineLevel="0" collapsed="false">
      <c r="F617" s="2"/>
    </row>
    <row r="618" customFormat="false" ht="12.8" hidden="false" customHeight="false" outlineLevel="0" collapsed="false">
      <c r="F618" s="2"/>
    </row>
    <row r="619" customFormat="false" ht="12.8" hidden="false" customHeight="false" outlineLevel="0" collapsed="false">
      <c r="F619" s="2"/>
    </row>
    <row r="620" customFormat="false" ht="12.8" hidden="false" customHeight="false" outlineLevel="0" collapsed="false">
      <c r="F620" s="2"/>
    </row>
    <row r="621" customFormat="false" ht="12.8" hidden="false" customHeight="false" outlineLevel="0" collapsed="false">
      <c r="F621" s="2"/>
    </row>
    <row r="622" customFormat="false" ht="12.8" hidden="false" customHeight="false" outlineLevel="0" collapsed="false">
      <c r="F622" s="2"/>
    </row>
    <row r="623" customFormat="false" ht="12.8" hidden="false" customHeight="false" outlineLevel="0" collapsed="false">
      <c r="F623" s="2"/>
    </row>
    <row r="624" customFormat="false" ht="12.8" hidden="false" customHeight="false" outlineLevel="0" collapsed="false">
      <c r="F624" s="2"/>
    </row>
    <row r="625" customFormat="false" ht="12.8" hidden="false" customHeight="false" outlineLevel="0" collapsed="false">
      <c r="F625" s="2"/>
    </row>
    <row r="626" customFormat="false" ht="12.8" hidden="false" customHeight="false" outlineLevel="0" collapsed="false">
      <c r="F626" s="2"/>
    </row>
    <row r="627" customFormat="false" ht="12.8" hidden="false" customHeight="false" outlineLevel="0" collapsed="false">
      <c r="F627" s="2"/>
    </row>
    <row r="628" customFormat="false" ht="12.8" hidden="false" customHeight="false" outlineLevel="0" collapsed="false">
      <c r="F628" s="2"/>
    </row>
    <row r="629" customFormat="false" ht="12.8" hidden="false" customHeight="false" outlineLevel="0" collapsed="false">
      <c r="F629" s="2"/>
    </row>
    <row r="630" customFormat="false" ht="12.8" hidden="false" customHeight="false" outlineLevel="0" collapsed="false">
      <c r="F630" s="2"/>
    </row>
    <row r="631" customFormat="false" ht="12.8" hidden="false" customHeight="false" outlineLevel="0" collapsed="false">
      <c r="F631" s="2"/>
    </row>
    <row r="632" customFormat="false" ht="12.8" hidden="false" customHeight="false" outlineLevel="0" collapsed="false">
      <c r="F632" s="2"/>
    </row>
    <row r="633" customFormat="false" ht="12.8" hidden="false" customHeight="false" outlineLevel="0" collapsed="false">
      <c r="F633" s="2"/>
    </row>
    <row r="634" customFormat="false" ht="12.8" hidden="false" customHeight="false" outlineLevel="0" collapsed="false">
      <c r="F634" s="2"/>
    </row>
    <row r="635" customFormat="false" ht="12.8" hidden="false" customHeight="false" outlineLevel="0" collapsed="false">
      <c r="F635" s="2"/>
    </row>
    <row r="636" customFormat="false" ht="12.8" hidden="false" customHeight="false" outlineLevel="0" collapsed="false">
      <c r="F636" s="2"/>
    </row>
    <row r="637" customFormat="false" ht="12.8" hidden="false" customHeight="false" outlineLevel="0" collapsed="false">
      <c r="F637" s="2"/>
    </row>
    <row r="638" customFormat="false" ht="12.8" hidden="false" customHeight="false" outlineLevel="0" collapsed="false">
      <c r="F638" s="2"/>
    </row>
    <row r="639" customFormat="false" ht="12.8" hidden="false" customHeight="false" outlineLevel="0" collapsed="false">
      <c r="F639" s="2"/>
    </row>
    <row r="640" customFormat="false" ht="12.8" hidden="false" customHeight="false" outlineLevel="0" collapsed="false">
      <c r="F640" s="2"/>
    </row>
    <row r="641" customFormat="false" ht="12.8" hidden="false" customHeight="false" outlineLevel="0" collapsed="false">
      <c r="F641" s="2"/>
    </row>
    <row r="642" customFormat="false" ht="12.8" hidden="false" customHeight="false" outlineLevel="0" collapsed="false">
      <c r="F642" s="2"/>
    </row>
    <row r="643" customFormat="false" ht="12.8" hidden="false" customHeight="false" outlineLevel="0" collapsed="false">
      <c r="F643" s="2"/>
    </row>
    <row r="644" customFormat="false" ht="12.8" hidden="false" customHeight="false" outlineLevel="0" collapsed="false">
      <c r="F644" s="2"/>
    </row>
    <row r="645" customFormat="false" ht="12.8" hidden="false" customHeight="false" outlineLevel="0" collapsed="false">
      <c r="F645" s="2"/>
    </row>
    <row r="646" customFormat="false" ht="12.8" hidden="false" customHeight="false" outlineLevel="0" collapsed="false">
      <c r="F646" s="2"/>
    </row>
    <row r="647" customFormat="false" ht="12.8" hidden="false" customHeight="false" outlineLevel="0" collapsed="false">
      <c r="F647" s="2"/>
    </row>
    <row r="648" customFormat="false" ht="12.8" hidden="false" customHeight="false" outlineLevel="0" collapsed="false">
      <c r="F648" s="2"/>
    </row>
    <row r="649" customFormat="false" ht="12.8" hidden="false" customHeight="false" outlineLevel="0" collapsed="false">
      <c r="F649" s="2"/>
    </row>
    <row r="650" customFormat="false" ht="12.8" hidden="false" customHeight="false" outlineLevel="0" collapsed="false">
      <c r="F650" s="2"/>
    </row>
    <row r="651" customFormat="false" ht="12.8" hidden="false" customHeight="false" outlineLevel="0" collapsed="false">
      <c r="F651" s="2"/>
    </row>
    <row r="652" customFormat="false" ht="12.8" hidden="false" customHeight="false" outlineLevel="0" collapsed="false">
      <c r="F652" s="2"/>
    </row>
    <row r="653" customFormat="false" ht="12.8" hidden="false" customHeight="false" outlineLevel="0" collapsed="false">
      <c r="F653" s="2"/>
    </row>
    <row r="654" customFormat="false" ht="12.8" hidden="false" customHeight="false" outlineLevel="0" collapsed="false">
      <c r="F654" s="2"/>
    </row>
    <row r="655" customFormat="false" ht="12.8" hidden="false" customHeight="false" outlineLevel="0" collapsed="false">
      <c r="F655" s="2"/>
    </row>
    <row r="656" customFormat="false" ht="12.8" hidden="false" customHeight="false" outlineLevel="0" collapsed="false">
      <c r="F656" s="2"/>
    </row>
    <row r="657" customFormat="false" ht="12.8" hidden="false" customHeight="false" outlineLevel="0" collapsed="false">
      <c r="F657" s="2"/>
    </row>
    <row r="658" customFormat="false" ht="12.8" hidden="false" customHeight="false" outlineLevel="0" collapsed="false">
      <c r="F658" s="2"/>
    </row>
    <row r="659" customFormat="false" ht="12.8" hidden="false" customHeight="false" outlineLevel="0" collapsed="false">
      <c r="F659" s="2"/>
    </row>
    <row r="660" customFormat="false" ht="12.8" hidden="false" customHeight="false" outlineLevel="0" collapsed="false">
      <c r="F660" s="2"/>
    </row>
    <row r="661" customFormat="false" ht="12.8" hidden="false" customHeight="false" outlineLevel="0" collapsed="false">
      <c r="F661" s="2"/>
    </row>
    <row r="662" customFormat="false" ht="12.8" hidden="false" customHeight="false" outlineLevel="0" collapsed="false">
      <c r="F662" s="2"/>
    </row>
    <row r="663" customFormat="false" ht="12.8" hidden="false" customHeight="false" outlineLevel="0" collapsed="false">
      <c r="F663" s="2"/>
    </row>
    <row r="664" customFormat="false" ht="12.8" hidden="false" customHeight="false" outlineLevel="0" collapsed="false">
      <c r="F664" s="2"/>
    </row>
    <row r="665" customFormat="false" ht="12.8" hidden="false" customHeight="false" outlineLevel="0" collapsed="false">
      <c r="F665" s="2"/>
    </row>
    <row r="666" customFormat="false" ht="12.8" hidden="false" customHeight="false" outlineLevel="0" collapsed="false">
      <c r="F666" s="2"/>
    </row>
    <row r="667" customFormat="false" ht="12.8" hidden="false" customHeight="false" outlineLevel="0" collapsed="false">
      <c r="F667" s="2"/>
    </row>
    <row r="668" customFormat="false" ht="12.8" hidden="false" customHeight="false" outlineLevel="0" collapsed="false">
      <c r="F668" s="2"/>
    </row>
    <row r="669" customFormat="false" ht="12.8" hidden="false" customHeight="false" outlineLevel="0" collapsed="false">
      <c r="F669" s="2"/>
    </row>
    <row r="670" customFormat="false" ht="12.8" hidden="false" customHeight="false" outlineLevel="0" collapsed="false">
      <c r="F670" s="2"/>
    </row>
    <row r="671" customFormat="false" ht="12.8" hidden="false" customHeight="false" outlineLevel="0" collapsed="false">
      <c r="F671" s="2"/>
    </row>
    <row r="672" customFormat="false" ht="12.8" hidden="false" customHeight="false" outlineLevel="0" collapsed="false">
      <c r="F672" s="2"/>
    </row>
    <row r="673" customFormat="false" ht="12.8" hidden="false" customHeight="false" outlineLevel="0" collapsed="false">
      <c r="F673" s="2"/>
    </row>
    <row r="674" customFormat="false" ht="12.8" hidden="false" customHeight="false" outlineLevel="0" collapsed="false">
      <c r="F674" s="2"/>
    </row>
    <row r="675" customFormat="false" ht="12.8" hidden="false" customHeight="false" outlineLevel="0" collapsed="false">
      <c r="F675" s="2"/>
    </row>
    <row r="676" customFormat="false" ht="12.8" hidden="false" customHeight="false" outlineLevel="0" collapsed="false">
      <c r="F676" s="2"/>
    </row>
    <row r="677" customFormat="false" ht="12.8" hidden="false" customHeight="false" outlineLevel="0" collapsed="false">
      <c r="F677" s="2"/>
    </row>
    <row r="678" customFormat="false" ht="12.8" hidden="false" customHeight="false" outlineLevel="0" collapsed="false">
      <c r="F678" s="2"/>
    </row>
    <row r="679" customFormat="false" ht="12.8" hidden="false" customHeight="false" outlineLevel="0" collapsed="false">
      <c r="F679" s="2"/>
    </row>
    <row r="680" customFormat="false" ht="12.8" hidden="false" customHeight="false" outlineLevel="0" collapsed="false">
      <c r="F680" s="2"/>
    </row>
    <row r="681" customFormat="false" ht="12.8" hidden="false" customHeight="false" outlineLevel="0" collapsed="false">
      <c r="F681" s="2"/>
    </row>
    <row r="682" customFormat="false" ht="12.8" hidden="false" customHeight="false" outlineLevel="0" collapsed="false">
      <c r="F682" s="2"/>
    </row>
    <row r="683" customFormat="false" ht="12.8" hidden="false" customHeight="false" outlineLevel="0" collapsed="false">
      <c r="F683" s="2"/>
    </row>
    <row r="684" customFormat="false" ht="12.8" hidden="false" customHeight="false" outlineLevel="0" collapsed="false">
      <c r="F684" s="2"/>
    </row>
    <row r="685" customFormat="false" ht="12.8" hidden="false" customHeight="false" outlineLevel="0" collapsed="false">
      <c r="F685" s="2"/>
    </row>
    <row r="686" customFormat="false" ht="12.8" hidden="false" customHeight="false" outlineLevel="0" collapsed="false">
      <c r="F686" s="2"/>
    </row>
    <row r="687" customFormat="false" ht="12.8" hidden="false" customHeight="false" outlineLevel="0" collapsed="false">
      <c r="F687" s="2"/>
    </row>
    <row r="688" customFormat="false" ht="12.8" hidden="false" customHeight="false" outlineLevel="0" collapsed="false">
      <c r="F688" s="2"/>
    </row>
    <row r="689" customFormat="false" ht="12.8" hidden="false" customHeight="false" outlineLevel="0" collapsed="false">
      <c r="F689" s="2"/>
    </row>
    <row r="690" customFormat="false" ht="12.8" hidden="false" customHeight="false" outlineLevel="0" collapsed="false">
      <c r="F690" s="2"/>
    </row>
    <row r="691" customFormat="false" ht="12.8" hidden="false" customHeight="false" outlineLevel="0" collapsed="false">
      <c r="F691" s="2"/>
    </row>
    <row r="692" customFormat="false" ht="12.8" hidden="false" customHeight="false" outlineLevel="0" collapsed="false">
      <c r="F692" s="2"/>
    </row>
    <row r="693" customFormat="false" ht="12.8" hidden="false" customHeight="false" outlineLevel="0" collapsed="false">
      <c r="F693" s="2"/>
    </row>
    <row r="694" customFormat="false" ht="12.8" hidden="false" customHeight="false" outlineLevel="0" collapsed="false">
      <c r="F694" s="2"/>
    </row>
    <row r="695" customFormat="false" ht="12.8" hidden="false" customHeight="false" outlineLevel="0" collapsed="false">
      <c r="F695" s="2"/>
    </row>
    <row r="696" customFormat="false" ht="12.8" hidden="false" customHeight="false" outlineLevel="0" collapsed="false">
      <c r="F696" s="2"/>
    </row>
    <row r="697" customFormat="false" ht="12.8" hidden="false" customHeight="false" outlineLevel="0" collapsed="false">
      <c r="F697" s="2"/>
    </row>
    <row r="698" customFormat="false" ht="12.8" hidden="false" customHeight="false" outlineLevel="0" collapsed="false">
      <c r="F698" s="2"/>
    </row>
    <row r="699" customFormat="false" ht="12.8" hidden="false" customHeight="false" outlineLevel="0" collapsed="false">
      <c r="F699" s="2"/>
    </row>
    <row r="700" customFormat="false" ht="12.8" hidden="false" customHeight="false" outlineLevel="0" collapsed="false">
      <c r="F700" s="2"/>
    </row>
    <row r="701" customFormat="false" ht="12.8" hidden="false" customHeight="false" outlineLevel="0" collapsed="false">
      <c r="F701" s="2"/>
    </row>
    <row r="702" customFormat="false" ht="12.8" hidden="false" customHeight="false" outlineLevel="0" collapsed="false">
      <c r="F702" s="2"/>
    </row>
    <row r="703" customFormat="false" ht="12.8" hidden="false" customHeight="false" outlineLevel="0" collapsed="false">
      <c r="F703" s="2"/>
    </row>
    <row r="704" customFormat="false" ht="12.8" hidden="false" customHeight="false" outlineLevel="0" collapsed="false">
      <c r="F704" s="2"/>
    </row>
    <row r="705" customFormat="false" ht="12.8" hidden="false" customHeight="false" outlineLevel="0" collapsed="false">
      <c r="F705" s="2"/>
    </row>
    <row r="706" customFormat="false" ht="12.8" hidden="false" customHeight="false" outlineLevel="0" collapsed="false">
      <c r="F706" s="2"/>
    </row>
    <row r="707" customFormat="false" ht="12.8" hidden="false" customHeight="false" outlineLevel="0" collapsed="false">
      <c r="F707" s="2"/>
    </row>
    <row r="708" customFormat="false" ht="12.8" hidden="false" customHeight="false" outlineLevel="0" collapsed="false">
      <c r="F708" s="2"/>
    </row>
    <row r="709" customFormat="false" ht="12.8" hidden="false" customHeight="false" outlineLevel="0" collapsed="false">
      <c r="F709" s="2"/>
    </row>
    <row r="710" customFormat="false" ht="12.8" hidden="false" customHeight="false" outlineLevel="0" collapsed="false">
      <c r="F710" s="2"/>
    </row>
    <row r="711" customFormat="false" ht="12.8" hidden="false" customHeight="false" outlineLevel="0" collapsed="false">
      <c r="F711" s="2"/>
    </row>
    <row r="712" customFormat="false" ht="12.8" hidden="false" customHeight="false" outlineLevel="0" collapsed="false">
      <c r="F712" s="2"/>
    </row>
    <row r="713" customFormat="false" ht="12.8" hidden="false" customHeight="false" outlineLevel="0" collapsed="false">
      <c r="F713" s="2"/>
    </row>
    <row r="714" customFormat="false" ht="12.8" hidden="false" customHeight="false" outlineLevel="0" collapsed="false">
      <c r="F714" s="2"/>
    </row>
    <row r="715" customFormat="false" ht="12.8" hidden="false" customHeight="false" outlineLevel="0" collapsed="false">
      <c r="F715" s="2"/>
    </row>
    <row r="716" customFormat="false" ht="12.8" hidden="false" customHeight="false" outlineLevel="0" collapsed="false">
      <c r="F716" s="2"/>
    </row>
    <row r="717" customFormat="false" ht="12.8" hidden="false" customHeight="false" outlineLevel="0" collapsed="false">
      <c r="F717" s="2"/>
    </row>
    <row r="718" customFormat="false" ht="12.8" hidden="false" customHeight="false" outlineLevel="0" collapsed="false">
      <c r="F718" s="2"/>
    </row>
    <row r="719" customFormat="false" ht="12.8" hidden="false" customHeight="false" outlineLevel="0" collapsed="false">
      <c r="F719" s="2"/>
    </row>
    <row r="720" customFormat="false" ht="12.8" hidden="false" customHeight="false" outlineLevel="0" collapsed="false">
      <c r="F720" s="2"/>
    </row>
    <row r="721" customFormat="false" ht="12.8" hidden="false" customHeight="false" outlineLevel="0" collapsed="false">
      <c r="F721" s="2"/>
    </row>
    <row r="722" customFormat="false" ht="12.8" hidden="false" customHeight="false" outlineLevel="0" collapsed="false">
      <c r="F722" s="2"/>
    </row>
    <row r="723" customFormat="false" ht="12.8" hidden="false" customHeight="false" outlineLevel="0" collapsed="false">
      <c r="F723" s="2"/>
    </row>
    <row r="724" customFormat="false" ht="12.8" hidden="false" customHeight="false" outlineLevel="0" collapsed="false">
      <c r="F724" s="2"/>
    </row>
    <row r="725" customFormat="false" ht="12.8" hidden="false" customHeight="false" outlineLevel="0" collapsed="false">
      <c r="F725" s="2"/>
    </row>
    <row r="726" customFormat="false" ht="12.8" hidden="false" customHeight="false" outlineLevel="0" collapsed="false">
      <c r="F726" s="2"/>
    </row>
    <row r="727" customFormat="false" ht="12.8" hidden="false" customHeight="false" outlineLevel="0" collapsed="false">
      <c r="F727" s="2"/>
    </row>
    <row r="728" customFormat="false" ht="12.8" hidden="false" customHeight="false" outlineLevel="0" collapsed="false">
      <c r="F728" s="2"/>
    </row>
    <row r="729" customFormat="false" ht="12.8" hidden="false" customHeight="false" outlineLevel="0" collapsed="false">
      <c r="F729" s="2"/>
    </row>
    <row r="730" customFormat="false" ht="12.8" hidden="false" customHeight="false" outlineLevel="0" collapsed="false">
      <c r="F730" s="2"/>
    </row>
    <row r="731" customFormat="false" ht="12.8" hidden="false" customHeight="false" outlineLevel="0" collapsed="false">
      <c r="F731" s="2"/>
    </row>
    <row r="732" customFormat="false" ht="12.8" hidden="false" customHeight="false" outlineLevel="0" collapsed="false">
      <c r="F732" s="2"/>
    </row>
    <row r="733" customFormat="false" ht="12.8" hidden="false" customHeight="false" outlineLevel="0" collapsed="false">
      <c r="F733" s="2"/>
    </row>
    <row r="734" customFormat="false" ht="12.8" hidden="false" customHeight="false" outlineLevel="0" collapsed="false">
      <c r="F734" s="2"/>
    </row>
    <row r="735" customFormat="false" ht="12.8" hidden="false" customHeight="false" outlineLevel="0" collapsed="false">
      <c r="F735" s="2"/>
    </row>
    <row r="736" customFormat="false" ht="12.8" hidden="false" customHeight="false" outlineLevel="0" collapsed="false">
      <c r="F736" s="2"/>
    </row>
    <row r="737" customFormat="false" ht="12.8" hidden="false" customHeight="false" outlineLevel="0" collapsed="false">
      <c r="F737" s="2"/>
    </row>
    <row r="738" customFormat="false" ht="12.8" hidden="false" customHeight="false" outlineLevel="0" collapsed="false">
      <c r="F738" s="2"/>
    </row>
    <row r="739" customFormat="false" ht="12.8" hidden="false" customHeight="false" outlineLevel="0" collapsed="false">
      <c r="F739" s="2"/>
    </row>
    <row r="740" customFormat="false" ht="12.8" hidden="false" customHeight="false" outlineLevel="0" collapsed="false">
      <c r="F740" s="2"/>
    </row>
    <row r="741" customFormat="false" ht="12.8" hidden="false" customHeight="false" outlineLevel="0" collapsed="false">
      <c r="F741" s="2"/>
    </row>
    <row r="742" customFormat="false" ht="12.8" hidden="false" customHeight="false" outlineLevel="0" collapsed="false">
      <c r="F742" s="2"/>
    </row>
    <row r="743" customFormat="false" ht="12.8" hidden="false" customHeight="false" outlineLevel="0" collapsed="false">
      <c r="F743" s="2"/>
    </row>
    <row r="744" customFormat="false" ht="12.8" hidden="false" customHeight="false" outlineLevel="0" collapsed="false">
      <c r="F744" s="2"/>
    </row>
    <row r="745" customFormat="false" ht="12.8" hidden="false" customHeight="false" outlineLevel="0" collapsed="false">
      <c r="F745" s="2"/>
    </row>
    <row r="746" customFormat="false" ht="12.8" hidden="false" customHeight="false" outlineLevel="0" collapsed="false">
      <c r="F746" s="2"/>
    </row>
    <row r="747" customFormat="false" ht="12.8" hidden="false" customHeight="false" outlineLevel="0" collapsed="false">
      <c r="F747" s="2"/>
    </row>
    <row r="748" customFormat="false" ht="12.8" hidden="false" customHeight="false" outlineLevel="0" collapsed="false">
      <c r="F748" s="2"/>
    </row>
    <row r="749" customFormat="false" ht="12.8" hidden="false" customHeight="false" outlineLevel="0" collapsed="false">
      <c r="F749" s="2"/>
    </row>
    <row r="750" customFormat="false" ht="12.8" hidden="false" customHeight="false" outlineLevel="0" collapsed="false">
      <c r="F750" s="2"/>
    </row>
    <row r="751" customFormat="false" ht="12.8" hidden="false" customHeight="false" outlineLevel="0" collapsed="false">
      <c r="F751" s="2"/>
    </row>
    <row r="752" customFormat="false" ht="12.8" hidden="false" customHeight="false" outlineLevel="0" collapsed="false">
      <c r="F752" s="2"/>
    </row>
    <row r="753" customFormat="false" ht="12.8" hidden="false" customHeight="false" outlineLevel="0" collapsed="false">
      <c r="F753" s="2"/>
    </row>
    <row r="754" customFormat="false" ht="12.8" hidden="false" customHeight="false" outlineLevel="0" collapsed="false">
      <c r="F754" s="2"/>
    </row>
    <row r="755" customFormat="false" ht="12.8" hidden="false" customHeight="false" outlineLevel="0" collapsed="false">
      <c r="F755" s="2"/>
    </row>
    <row r="756" customFormat="false" ht="12.8" hidden="false" customHeight="false" outlineLevel="0" collapsed="false">
      <c r="F756" s="2"/>
    </row>
    <row r="757" customFormat="false" ht="12.8" hidden="false" customHeight="false" outlineLevel="0" collapsed="false">
      <c r="F757" s="2"/>
    </row>
    <row r="758" customFormat="false" ht="12.8" hidden="false" customHeight="false" outlineLevel="0" collapsed="false">
      <c r="F758" s="2"/>
    </row>
    <row r="759" customFormat="false" ht="12.8" hidden="false" customHeight="false" outlineLevel="0" collapsed="false">
      <c r="F759" s="2"/>
    </row>
    <row r="760" customFormat="false" ht="12.8" hidden="false" customHeight="false" outlineLevel="0" collapsed="false">
      <c r="F760" s="2"/>
    </row>
    <row r="761" customFormat="false" ht="12.8" hidden="false" customHeight="false" outlineLevel="0" collapsed="false">
      <c r="F761" s="2"/>
    </row>
    <row r="762" customFormat="false" ht="12.8" hidden="false" customHeight="false" outlineLevel="0" collapsed="false">
      <c r="F762" s="2"/>
    </row>
    <row r="763" customFormat="false" ht="12.8" hidden="false" customHeight="false" outlineLevel="0" collapsed="false">
      <c r="F763" s="2"/>
    </row>
    <row r="764" customFormat="false" ht="12.8" hidden="false" customHeight="false" outlineLevel="0" collapsed="false">
      <c r="F764" s="2"/>
    </row>
    <row r="765" customFormat="false" ht="12.8" hidden="false" customHeight="false" outlineLevel="0" collapsed="false">
      <c r="F765" s="2"/>
    </row>
    <row r="766" customFormat="false" ht="12.8" hidden="false" customHeight="false" outlineLevel="0" collapsed="false">
      <c r="F766" s="2"/>
    </row>
    <row r="767" customFormat="false" ht="12.8" hidden="false" customHeight="false" outlineLevel="0" collapsed="false">
      <c r="F767" s="2"/>
    </row>
    <row r="768" customFormat="false" ht="12.8" hidden="false" customHeight="false" outlineLevel="0" collapsed="false">
      <c r="F768" s="2"/>
    </row>
    <row r="769" customFormat="false" ht="12.8" hidden="false" customHeight="false" outlineLevel="0" collapsed="false">
      <c r="F769" s="2"/>
    </row>
    <row r="770" customFormat="false" ht="12.8" hidden="false" customHeight="false" outlineLevel="0" collapsed="false">
      <c r="F770" s="2"/>
    </row>
    <row r="771" customFormat="false" ht="12.8" hidden="false" customHeight="false" outlineLevel="0" collapsed="false">
      <c r="F771" s="2"/>
    </row>
    <row r="772" customFormat="false" ht="12.8" hidden="false" customHeight="false" outlineLevel="0" collapsed="false">
      <c r="F772" s="2"/>
    </row>
    <row r="773" customFormat="false" ht="12.8" hidden="false" customHeight="false" outlineLevel="0" collapsed="false">
      <c r="F773" s="2"/>
    </row>
    <row r="774" customFormat="false" ht="12.8" hidden="false" customHeight="false" outlineLevel="0" collapsed="false">
      <c r="F774" s="2"/>
    </row>
    <row r="775" customFormat="false" ht="12.8" hidden="false" customHeight="false" outlineLevel="0" collapsed="false">
      <c r="F775" s="2"/>
    </row>
    <row r="776" customFormat="false" ht="12.8" hidden="false" customHeight="false" outlineLevel="0" collapsed="false">
      <c r="F776" s="2"/>
    </row>
    <row r="777" customFormat="false" ht="12.8" hidden="false" customHeight="false" outlineLevel="0" collapsed="false">
      <c r="F777" s="2"/>
    </row>
    <row r="778" customFormat="false" ht="12.8" hidden="false" customHeight="false" outlineLevel="0" collapsed="false">
      <c r="F778" s="2"/>
    </row>
    <row r="779" customFormat="false" ht="12.8" hidden="false" customHeight="false" outlineLevel="0" collapsed="false">
      <c r="F779" s="2"/>
    </row>
    <row r="780" customFormat="false" ht="12.8" hidden="false" customHeight="false" outlineLevel="0" collapsed="false">
      <c r="F780" s="2"/>
    </row>
    <row r="781" customFormat="false" ht="12.8" hidden="false" customHeight="false" outlineLevel="0" collapsed="false">
      <c r="F781" s="2"/>
    </row>
    <row r="782" customFormat="false" ht="12.8" hidden="false" customHeight="false" outlineLevel="0" collapsed="false">
      <c r="F782" s="2"/>
    </row>
    <row r="783" customFormat="false" ht="12.8" hidden="false" customHeight="false" outlineLevel="0" collapsed="false">
      <c r="F783" s="2"/>
    </row>
    <row r="784" customFormat="false" ht="12.8" hidden="false" customHeight="false" outlineLevel="0" collapsed="false">
      <c r="F784" s="2"/>
    </row>
    <row r="785" customFormat="false" ht="12.8" hidden="false" customHeight="false" outlineLevel="0" collapsed="false">
      <c r="F785" s="2"/>
    </row>
    <row r="786" customFormat="false" ht="12.8" hidden="false" customHeight="false" outlineLevel="0" collapsed="false">
      <c r="F786" s="2"/>
    </row>
    <row r="787" customFormat="false" ht="12.8" hidden="false" customHeight="false" outlineLevel="0" collapsed="false">
      <c r="F787" s="2"/>
    </row>
    <row r="788" customFormat="false" ht="12.8" hidden="false" customHeight="false" outlineLevel="0" collapsed="false">
      <c r="F788" s="2"/>
    </row>
    <row r="789" customFormat="false" ht="12.8" hidden="false" customHeight="false" outlineLevel="0" collapsed="false">
      <c r="F789" s="2"/>
    </row>
    <row r="790" customFormat="false" ht="12.8" hidden="false" customHeight="false" outlineLevel="0" collapsed="false">
      <c r="F790" s="2"/>
    </row>
    <row r="791" customFormat="false" ht="12.8" hidden="false" customHeight="false" outlineLevel="0" collapsed="false">
      <c r="F791" s="2"/>
    </row>
    <row r="792" customFormat="false" ht="12.8" hidden="false" customHeight="false" outlineLevel="0" collapsed="false">
      <c r="F792" s="2"/>
    </row>
    <row r="793" customFormat="false" ht="12.8" hidden="false" customHeight="false" outlineLevel="0" collapsed="false">
      <c r="F793" s="2"/>
    </row>
    <row r="794" customFormat="false" ht="12.8" hidden="false" customHeight="false" outlineLevel="0" collapsed="false">
      <c r="F794" s="2"/>
    </row>
    <row r="795" customFormat="false" ht="12.8" hidden="false" customHeight="false" outlineLevel="0" collapsed="false">
      <c r="F795" s="2"/>
    </row>
    <row r="796" customFormat="false" ht="12.8" hidden="false" customHeight="false" outlineLevel="0" collapsed="false">
      <c r="F796" s="2"/>
    </row>
    <row r="797" customFormat="false" ht="12.8" hidden="false" customHeight="false" outlineLevel="0" collapsed="false">
      <c r="F797" s="2"/>
    </row>
    <row r="798" customFormat="false" ht="12.8" hidden="false" customHeight="false" outlineLevel="0" collapsed="false">
      <c r="F798" s="2"/>
    </row>
    <row r="799" customFormat="false" ht="12.8" hidden="false" customHeight="false" outlineLevel="0" collapsed="false">
      <c r="F799" s="2"/>
    </row>
    <row r="800" customFormat="false" ht="12.8" hidden="false" customHeight="false" outlineLevel="0" collapsed="false">
      <c r="F800" s="2"/>
    </row>
    <row r="801" customFormat="false" ht="12.8" hidden="false" customHeight="false" outlineLevel="0" collapsed="false">
      <c r="F801" s="2"/>
    </row>
    <row r="802" customFormat="false" ht="12.8" hidden="false" customHeight="false" outlineLevel="0" collapsed="false">
      <c r="F802" s="2"/>
    </row>
    <row r="803" customFormat="false" ht="12.8" hidden="false" customHeight="false" outlineLevel="0" collapsed="false">
      <c r="F803" s="2"/>
    </row>
    <row r="804" customFormat="false" ht="12.8" hidden="false" customHeight="false" outlineLevel="0" collapsed="false">
      <c r="F804" s="1"/>
    </row>
    <row r="805" customFormat="false" ht="12.8" hidden="false" customHeight="false" outlineLevel="0" collapsed="false">
      <c r="F805" s="2"/>
    </row>
    <row r="806" customFormat="false" ht="12.8" hidden="false" customHeight="false" outlineLevel="0" collapsed="false">
      <c r="F806" s="2"/>
    </row>
    <row r="807" customFormat="false" ht="12.8" hidden="false" customHeight="false" outlineLevel="0" collapsed="false">
      <c r="F807" s="2"/>
    </row>
    <row r="808" customFormat="false" ht="12.8" hidden="false" customHeight="false" outlineLevel="0" collapsed="false">
      <c r="F808" s="2"/>
    </row>
    <row r="809" customFormat="false" ht="12.8" hidden="false" customHeight="false" outlineLevel="0" collapsed="false">
      <c r="F809" s="2"/>
    </row>
    <row r="810" customFormat="false" ht="12.8" hidden="false" customHeight="false" outlineLevel="0" collapsed="false">
      <c r="F810" s="2"/>
    </row>
    <row r="811" customFormat="false" ht="12.8" hidden="false" customHeight="false" outlineLevel="0" collapsed="false">
      <c r="F811" s="2"/>
    </row>
    <row r="812" customFormat="false" ht="12.8" hidden="false" customHeight="false" outlineLevel="0" collapsed="false">
      <c r="F812" s="2"/>
    </row>
    <row r="813" customFormat="false" ht="12.8" hidden="false" customHeight="false" outlineLevel="0" collapsed="false">
      <c r="F813" s="2"/>
    </row>
    <row r="814" customFormat="false" ht="12.8" hidden="false" customHeight="false" outlineLevel="0" collapsed="false">
      <c r="F814" s="2"/>
    </row>
    <row r="815" customFormat="false" ht="12.8" hidden="false" customHeight="false" outlineLevel="0" collapsed="false">
      <c r="F815" s="2"/>
    </row>
    <row r="816" customFormat="false" ht="12.8" hidden="false" customHeight="false" outlineLevel="0" collapsed="false">
      <c r="F816" s="2"/>
    </row>
    <row r="817" customFormat="false" ht="12.8" hidden="false" customHeight="false" outlineLevel="0" collapsed="false">
      <c r="F817" s="2"/>
    </row>
    <row r="818" customFormat="false" ht="12.8" hidden="false" customHeight="false" outlineLevel="0" collapsed="false">
      <c r="F818" s="2"/>
    </row>
    <row r="819" customFormat="false" ht="12.8" hidden="false" customHeight="false" outlineLevel="0" collapsed="false">
      <c r="F819" s="2"/>
    </row>
    <row r="820" customFormat="false" ht="12.8" hidden="false" customHeight="false" outlineLevel="0" collapsed="false">
      <c r="F820" s="2"/>
    </row>
    <row r="821" customFormat="false" ht="12.8" hidden="false" customHeight="false" outlineLevel="0" collapsed="false">
      <c r="F821" s="2"/>
    </row>
    <row r="822" customFormat="false" ht="12.8" hidden="false" customHeight="false" outlineLevel="0" collapsed="false">
      <c r="F822" s="2"/>
    </row>
    <row r="823" customFormat="false" ht="12.8" hidden="false" customHeight="false" outlineLevel="0" collapsed="false">
      <c r="F823" s="2"/>
    </row>
    <row r="824" customFormat="false" ht="12.8" hidden="false" customHeight="false" outlineLevel="0" collapsed="false">
      <c r="F824" s="2"/>
    </row>
    <row r="825" customFormat="false" ht="12.8" hidden="false" customHeight="false" outlineLevel="0" collapsed="false">
      <c r="F825" s="2"/>
    </row>
    <row r="826" customFormat="false" ht="12.8" hidden="false" customHeight="false" outlineLevel="0" collapsed="false">
      <c r="F826" s="2"/>
    </row>
    <row r="827" customFormat="false" ht="12.8" hidden="false" customHeight="false" outlineLevel="0" collapsed="false">
      <c r="F827" s="2"/>
    </row>
    <row r="828" customFormat="false" ht="12.8" hidden="false" customHeight="false" outlineLevel="0" collapsed="false">
      <c r="F828" s="2"/>
    </row>
    <row r="829" customFormat="false" ht="12.8" hidden="false" customHeight="false" outlineLevel="0" collapsed="false">
      <c r="F829" s="2"/>
    </row>
    <row r="830" customFormat="false" ht="12.8" hidden="false" customHeight="false" outlineLevel="0" collapsed="false">
      <c r="F830" s="2"/>
    </row>
    <row r="831" customFormat="false" ht="12.8" hidden="false" customHeight="false" outlineLevel="0" collapsed="false">
      <c r="F831" s="2"/>
    </row>
    <row r="832" customFormat="false" ht="12.8" hidden="false" customHeight="false" outlineLevel="0" collapsed="false">
      <c r="F832" s="2"/>
    </row>
    <row r="833" customFormat="false" ht="12.8" hidden="false" customHeight="false" outlineLevel="0" collapsed="false">
      <c r="F833" s="2"/>
    </row>
    <row r="834" customFormat="false" ht="12.8" hidden="false" customHeight="false" outlineLevel="0" collapsed="false">
      <c r="F834" s="2"/>
    </row>
    <row r="835" customFormat="false" ht="12.8" hidden="false" customHeight="false" outlineLevel="0" collapsed="false">
      <c r="F835" s="2"/>
    </row>
    <row r="836" customFormat="false" ht="12.8" hidden="false" customHeight="false" outlineLevel="0" collapsed="false">
      <c r="F836" s="2"/>
    </row>
    <row r="837" customFormat="false" ht="12.8" hidden="false" customHeight="false" outlineLevel="0" collapsed="false">
      <c r="F837" s="2"/>
    </row>
    <row r="838" customFormat="false" ht="12.8" hidden="false" customHeight="false" outlineLevel="0" collapsed="false">
      <c r="F838" s="2"/>
    </row>
    <row r="839" customFormat="false" ht="12.8" hidden="false" customHeight="false" outlineLevel="0" collapsed="false">
      <c r="F839" s="2"/>
    </row>
    <row r="840" customFormat="false" ht="12.8" hidden="false" customHeight="false" outlineLevel="0" collapsed="false">
      <c r="F840" s="2"/>
    </row>
    <row r="841" customFormat="false" ht="12.8" hidden="false" customHeight="false" outlineLevel="0" collapsed="false">
      <c r="F841" s="2"/>
    </row>
    <row r="842" customFormat="false" ht="12.8" hidden="false" customHeight="false" outlineLevel="0" collapsed="false">
      <c r="F842" s="2"/>
    </row>
    <row r="843" customFormat="false" ht="12.8" hidden="false" customHeight="false" outlineLevel="0" collapsed="false">
      <c r="F843" s="2"/>
    </row>
    <row r="844" customFormat="false" ht="12.8" hidden="false" customHeight="false" outlineLevel="0" collapsed="false">
      <c r="F844" s="2"/>
    </row>
    <row r="845" customFormat="false" ht="12.8" hidden="false" customHeight="false" outlineLevel="0" collapsed="false">
      <c r="F845" s="2"/>
    </row>
    <row r="846" customFormat="false" ht="12.8" hidden="false" customHeight="false" outlineLevel="0" collapsed="false">
      <c r="F846" s="2"/>
    </row>
    <row r="847" customFormat="false" ht="12.8" hidden="false" customHeight="false" outlineLevel="0" collapsed="false">
      <c r="F847" s="2"/>
    </row>
    <row r="848" customFormat="false" ht="12.8" hidden="false" customHeight="false" outlineLevel="0" collapsed="false">
      <c r="F848" s="2"/>
    </row>
    <row r="849" customFormat="false" ht="12.8" hidden="false" customHeight="false" outlineLevel="0" collapsed="false">
      <c r="F849" s="2"/>
    </row>
    <row r="850" customFormat="false" ht="12.8" hidden="false" customHeight="false" outlineLevel="0" collapsed="false">
      <c r="F850" s="2"/>
    </row>
    <row r="851" customFormat="false" ht="12.8" hidden="false" customHeight="false" outlineLevel="0" collapsed="false">
      <c r="F851" s="2"/>
    </row>
    <row r="852" customFormat="false" ht="12.8" hidden="false" customHeight="false" outlineLevel="0" collapsed="false">
      <c r="F852" s="2"/>
    </row>
    <row r="853" customFormat="false" ht="12.8" hidden="false" customHeight="false" outlineLevel="0" collapsed="false">
      <c r="F853" s="2"/>
    </row>
    <row r="854" customFormat="false" ht="12.8" hidden="false" customHeight="false" outlineLevel="0" collapsed="false">
      <c r="F854" s="2"/>
    </row>
    <row r="855" customFormat="false" ht="12.8" hidden="false" customHeight="false" outlineLevel="0" collapsed="false">
      <c r="F855" s="2"/>
    </row>
    <row r="856" customFormat="false" ht="12.8" hidden="false" customHeight="false" outlineLevel="0" collapsed="false">
      <c r="F856" s="2"/>
    </row>
    <row r="857" customFormat="false" ht="12.8" hidden="false" customHeight="false" outlineLevel="0" collapsed="false">
      <c r="F857" s="2"/>
    </row>
    <row r="858" customFormat="false" ht="12.8" hidden="false" customHeight="false" outlineLevel="0" collapsed="false">
      <c r="F858" s="2"/>
    </row>
    <row r="859" customFormat="false" ht="12.8" hidden="false" customHeight="false" outlineLevel="0" collapsed="false">
      <c r="F859" s="2"/>
    </row>
    <row r="860" customFormat="false" ht="12.8" hidden="false" customHeight="false" outlineLevel="0" collapsed="false">
      <c r="F860" s="2"/>
    </row>
    <row r="861" customFormat="false" ht="12.8" hidden="false" customHeight="false" outlineLevel="0" collapsed="false">
      <c r="F861" s="2"/>
    </row>
    <row r="862" customFormat="false" ht="12.8" hidden="false" customHeight="false" outlineLevel="0" collapsed="false">
      <c r="F862" s="2"/>
    </row>
    <row r="863" customFormat="false" ht="12.8" hidden="false" customHeight="false" outlineLevel="0" collapsed="false">
      <c r="F863" s="2"/>
    </row>
    <row r="864" customFormat="false" ht="12.8" hidden="false" customHeight="false" outlineLevel="0" collapsed="false">
      <c r="F864" s="2"/>
    </row>
    <row r="865" customFormat="false" ht="12.8" hidden="false" customHeight="false" outlineLevel="0" collapsed="false">
      <c r="F865" s="2"/>
    </row>
    <row r="866" customFormat="false" ht="12.8" hidden="false" customHeight="false" outlineLevel="0" collapsed="false">
      <c r="F866" s="2"/>
    </row>
    <row r="867" customFormat="false" ht="12.8" hidden="false" customHeight="false" outlineLevel="0" collapsed="false">
      <c r="F867" s="2"/>
    </row>
    <row r="868" customFormat="false" ht="12.8" hidden="false" customHeight="false" outlineLevel="0" collapsed="false">
      <c r="F868" s="2"/>
    </row>
    <row r="869" customFormat="false" ht="12.8" hidden="false" customHeight="false" outlineLevel="0" collapsed="false">
      <c r="F869" s="2"/>
    </row>
    <row r="870" customFormat="false" ht="12.8" hidden="false" customHeight="false" outlineLevel="0" collapsed="false">
      <c r="F870" s="2"/>
    </row>
    <row r="871" customFormat="false" ht="12.8" hidden="false" customHeight="false" outlineLevel="0" collapsed="false">
      <c r="F871" s="2"/>
    </row>
    <row r="872" customFormat="false" ht="12.8" hidden="false" customHeight="false" outlineLevel="0" collapsed="false">
      <c r="F872" s="2"/>
    </row>
    <row r="873" customFormat="false" ht="12.8" hidden="false" customHeight="false" outlineLevel="0" collapsed="false">
      <c r="F873" s="2"/>
    </row>
    <row r="874" customFormat="false" ht="12.8" hidden="false" customHeight="false" outlineLevel="0" collapsed="false">
      <c r="F874" s="2"/>
    </row>
    <row r="875" customFormat="false" ht="12.8" hidden="false" customHeight="false" outlineLevel="0" collapsed="false">
      <c r="F875" s="2"/>
    </row>
    <row r="876" customFormat="false" ht="12.8" hidden="false" customHeight="false" outlineLevel="0" collapsed="false">
      <c r="F876" s="2"/>
    </row>
    <row r="877" customFormat="false" ht="12.8" hidden="false" customHeight="false" outlineLevel="0" collapsed="false">
      <c r="F877" s="2"/>
    </row>
    <row r="878" customFormat="false" ht="12.8" hidden="false" customHeight="false" outlineLevel="0" collapsed="false">
      <c r="F878" s="2"/>
    </row>
    <row r="879" customFormat="false" ht="12.8" hidden="false" customHeight="false" outlineLevel="0" collapsed="false">
      <c r="F879" s="2"/>
    </row>
    <row r="880" customFormat="false" ht="12.8" hidden="false" customHeight="false" outlineLevel="0" collapsed="false">
      <c r="F880" s="2"/>
    </row>
    <row r="881" customFormat="false" ht="12.8" hidden="false" customHeight="false" outlineLevel="0" collapsed="false">
      <c r="F881" s="2"/>
    </row>
    <row r="882" customFormat="false" ht="12.8" hidden="false" customHeight="false" outlineLevel="0" collapsed="false">
      <c r="F882" s="2"/>
    </row>
    <row r="883" customFormat="false" ht="12.8" hidden="false" customHeight="false" outlineLevel="0" collapsed="false">
      <c r="F883" s="2"/>
    </row>
    <row r="884" customFormat="false" ht="12.8" hidden="false" customHeight="false" outlineLevel="0" collapsed="false">
      <c r="F884" s="2"/>
    </row>
    <row r="885" customFormat="false" ht="12.8" hidden="false" customHeight="false" outlineLevel="0" collapsed="false">
      <c r="F885" s="2"/>
    </row>
    <row r="886" customFormat="false" ht="12.8" hidden="false" customHeight="false" outlineLevel="0" collapsed="false">
      <c r="F886" s="2"/>
    </row>
    <row r="887" customFormat="false" ht="12.8" hidden="false" customHeight="false" outlineLevel="0" collapsed="false">
      <c r="F887" s="2"/>
    </row>
    <row r="888" customFormat="false" ht="12.8" hidden="false" customHeight="false" outlineLevel="0" collapsed="false">
      <c r="F888" s="2"/>
    </row>
    <row r="889" customFormat="false" ht="12.8" hidden="false" customHeight="false" outlineLevel="0" collapsed="false">
      <c r="F889" s="2"/>
    </row>
    <row r="890" customFormat="false" ht="12.8" hidden="false" customHeight="false" outlineLevel="0" collapsed="false">
      <c r="F890" s="2"/>
    </row>
    <row r="891" customFormat="false" ht="12.8" hidden="false" customHeight="false" outlineLevel="0" collapsed="false">
      <c r="F891" s="2"/>
    </row>
    <row r="892" customFormat="false" ht="12.8" hidden="false" customHeight="false" outlineLevel="0" collapsed="false">
      <c r="F892" s="2"/>
    </row>
    <row r="893" customFormat="false" ht="12.8" hidden="false" customHeight="false" outlineLevel="0" collapsed="false">
      <c r="F893" s="2"/>
    </row>
    <row r="894" customFormat="false" ht="12.8" hidden="false" customHeight="false" outlineLevel="0" collapsed="false">
      <c r="F894" s="2"/>
    </row>
    <row r="895" customFormat="false" ht="12.8" hidden="false" customHeight="false" outlineLevel="0" collapsed="false">
      <c r="F895" s="2"/>
    </row>
    <row r="896" customFormat="false" ht="12.8" hidden="false" customHeight="false" outlineLevel="0" collapsed="false">
      <c r="F896" s="2"/>
    </row>
    <row r="897" customFormat="false" ht="12.8" hidden="false" customHeight="false" outlineLevel="0" collapsed="false">
      <c r="F897" s="2"/>
    </row>
    <row r="898" customFormat="false" ht="12.8" hidden="false" customHeight="false" outlineLevel="0" collapsed="false">
      <c r="F898" s="2"/>
    </row>
    <row r="899" customFormat="false" ht="12.8" hidden="false" customHeight="false" outlineLevel="0" collapsed="false">
      <c r="F899" s="1"/>
    </row>
    <row r="900" customFormat="false" ht="12.8" hidden="false" customHeight="false" outlineLevel="0" collapsed="false">
      <c r="F900" s="2"/>
    </row>
    <row r="901" customFormat="false" ht="12.8" hidden="false" customHeight="false" outlineLevel="0" collapsed="false">
      <c r="F901" s="2"/>
    </row>
    <row r="902" customFormat="false" ht="12.8" hidden="false" customHeight="false" outlineLevel="0" collapsed="false">
      <c r="F902" s="2"/>
    </row>
    <row r="903" customFormat="false" ht="12.8" hidden="false" customHeight="false" outlineLevel="0" collapsed="false">
      <c r="F903" s="2"/>
    </row>
    <row r="904" customFormat="false" ht="12.8" hidden="false" customHeight="false" outlineLevel="0" collapsed="false">
      <c r="F904" s="2"/>
    </row>
    <row r="905" customFormat="false" ht="12.8" hidden="false" customHeight="false" outlineLevel="0" collapsed="false">
      <c r="F905" s="2"/>
    </row>
    <row r="906" customFormat="false" ht="12.8" hidden="false" customHeight="false" outlineLevel="0" collapsed="false">
      <c r="F906" s="2"/>
    </row>
    <row r="907" customFormat="false" ht="12.8" hidden="false" customHeight="false" outlineLevel="0" collapsed="false">
      <c r="F907" s="2"/>
    </row>
    <row r="908" customFormat="false" ht="12.8" hidden="false" customHeight="false" outlineLevel="0" collapsed="false">
      <c r="F908" s="2"/>
    </row>
    <row r="909" customFormat="false" ht="12.8" hidden="false" customHeight="false" outlineLevel="0" collapsed="false">
      <c r="F909" s="2"/>
    </row>
    <row r="910" customFormat="false" ht="12.8" hidden="false" customHeight="false" outlineLevel="0" collapsed="false">
      <c r="F910" s="2"/>
    </row>
    <row r="911" customFormat="false" ht="12.8" hidden="false" customHeight="false" outlineLevel="0" collapsed="false">
      <c r="F911" s="2"/>
    </row>
    <row r="912" customFormat="false" ht="12.8" hidden="false" customHeight="false" outlineLevel="0" collapsed="false">
      <c r="F912" s="2"/>
    </row>
    <row r="913" customFormat="false" ht="12.8" hidden="false" customHeight="false" outlineLevel="0" collapsed="false">
      <c r="F913" s="2"/>
    </row>
    <row r="914" customFormat="false" ht="12.8" hidden="false" customHeight="false" outlineLevel="0" collapsed="false">
      <c r="F914" s="2"/>
    </row>
    <row r="915" customFormat="false" ht="12.8" hidden="false" customHeight="false" outlineLevel="0" collapsed="false">
      <c r="F915" s="2"/>
    </row>
    <row r="916" customFormat="false" ht="12.8" hidden="false" customHeight="false" outlineLevel="0" collapsed="false">
      <c r="F916" s="2"/>
    </row>
    <row r="917" customFormat="false" ht="12.8" hidden="false" customHeight="false" outlineLevel="0" collapsed="false">
      <c r="F917" s="2"/>
    </row>
    <row r="918" customFormat="false" ht="12.8" hidden="false" customHeight="false" outlineLevel="0" collapsed="false">
      <c r="F918" s="2"/>
    </row>
    <row r="919" customFormat="false" ht="12.8" hidden="false" customHeight="false" outlineLevel="0" collapsed="false">
      <c r="F919" s="2"/>
    </row>
    <row r="920" customFormat="false" ht="12.8" hidden="false" customHeight="false" outlineLevel="0" collapsed="false">
      <c r="F920" s="2"/>
    </row>
    <row r="921" customFormat="false" ht="12.8" hidden="false" customHeight="false" outlineLevel="0" collapsed="false">
      <c r="F921" s="2"/>
    </row>
    <row r="922" customFormat="false" ht="12.8" hidden="false" customHeight="false" outlineLevel="0" collapsed="false">
      <c r="F922" s="2"/>
    </row>
    <row r="923" customFormat="false" ht="12.8" hidden="false" customHeight="false" outlineLevel="0" collapsed="false">
      <c r="F923" s="2"/>
    </row>
    <row r="924" customFormat="false" ht="12.8" hidden="false" customHeight="false" outlineLevel="0" collapsed="false">
      <c r="F924" s="2"/>
    </row>
    <row r="925" customFormat="false" ht="12.8" hidden="false" customHeight="false" outlineLevel="0" collapsed="false">
      <c r="F925" s="2"/>
    </row>
    <row r="926" customFormat="false" ht="12.8" hidden="false" customHeight="false" outlineLevel="0" collapsed="false">
      <c r="F926" s="2"/>
    </row>
    <row r="927" customFormat="false" ht="12.8" hidden="false" customHeight="false" outlineLevel="0" collapsed="false">
      <c r="F927" s="2"/>
    </row>
    <row r="928" customFormat="false" ht="12.8" hidden="false" customHeight="false" outlineLevel="0" collapsed="false">
      <c r="F928" s="2"/>
    </row>
    <row r="929" customFormat="false" ht="12.8" hidden="false" customHeight="false" outlineLevel="0" collapsed="false">
      <c r="F929" s="2"/>
    </row>
    <row r="930" customFormat="false" ht="12.8" hidden="false" customHeight="false" outlineLevel="0" collapsed="false">
      <c r="F930" s="2"/>
    </row>
    <row r="931" customFormat="false" ht="12.8" hidden="false" customHeight="false" outlineLevel="0" collapsed="false">
      <c r="F931" s="2"/>
    </row>
    <row r="932" customFormat="false" ht="12.8" hidden="false" customHeight="false" outlineLevel="0" collapsed="false">
      <c r="F932" s="2"/>
    </row>
    <row r="933" customFormat="false" ht="12.8" hidden="false" customHeight="false" outlineLevel="0" collapsed="false">
      <c r="F933" s="2"/>
    </row>
    <row r="934" customFormat="false" ht="12.8" hidden="false" customHeight="false" outlineLevel="0" collapsed="false">
      <c r="F934" s="2"/>
    </row>
    <row r="935" customFormat="false" ht="12.8" hidden="false" customHeight="false" outlineLevel="0" collapsed="false">
      <c r="F935" s="2"/>
    </row>
    <row r="936" customFormat="false" ht="12.8" hidden="false" customHeight="false" outlineLevel="0" collapsed="false">
      <c r="F936" s="2"/>
    </row>
    <row r="937" customFormat="false" ht="12.8" hidden="false" customHeight="false" outlineLevel="0" collapsed="false">
      <c r="F937" s="2"/>
    </row>
    <row r="938" customFormat="false" ht="12.8" hidden="false" customHeight="false" outlineLevel="0" collapsed="false">
      <c r="F938" s="2"/>
    </row>
    <row r="939" customFormat="false" ht="12.8" hidden="false" customHeight="false" outlineLevel="0" collapsed="false">
      <c r="F939" s="2"/>
    </row>
    <row r="940" customFormat="false" ht="12.8" hidden="false" customHeight="false" outlineLevel="0" collapsed="false">
      <c r="F940" s="2"/>
    </row>
    <row r="941" customFormat="false" ht="12.8" hidden="false" customHeight="false" outlineLevel="0" collapsed="false">
      <c r="F941" s="2"/>
    </row>
    <row r="942" customFormat="false" ht="12.8" hidden="false" customHeight="false" outlineLevel="0" collapsed="false">
      <c r="F942" s="1"/>
    </row>
    <row r="943" customFormat="false" ht="12.8" hidden="false" customHeight="false" outlineLevel="0" collapsed="false">
      <c r="F943" s="2"/>
    </row>
    <row r="944" customFormat="false" ht="12.8" hidden="false" customHeight="false" outlineLevel="0" collapsed="false">
      <c r="F944" s="2"/>
    </row>
    <row r="945" customFormat="false" ht="12.8" hidden="false" customHeight="false" outlineLevel="0" collapsed="false">
      <c r="F945" s="2"/>
    </row>
    <row r="946" customFormat="false" ht="12.8" hidden="false" customHeight="false" outlineLevel="0" collapsed="false">
      <c r="F946" s="2"/>
    </row>
    <row r="947" customFormat="false" ht="12.8" hidden="false" customHeight="false" outlineLevel="0" collapsed="false">
      <c r="F947" s="2"/>
    </row>
    <row r="948" customFormat="false" ht="12.8" hidden="false" customHeight="false" outlineLevel="0" collapsed="false">
      <c r="F948" s="2"/>
    </row>
    <row r="949" customFormat="false" ht="12.8" hidden="false" customHeight="false" outlineLevel="0" collapsed="false">
      <c r="F949" s="2"/>
    </row>
    <row r="950" customFormat="false" ht="12.8" hidden="false" customHeight="false" outlineLevel="0" collapsed="false">
      <c r="F950" s="2"/>
    </row>
    <row r="951" customFormat="false" ht="12.8" hidden="false" customHeight="false" outlineLevel="0" collapsed="false">
      <c r="F951" s="2"/>
    </row>
    <row r="952" customFormat="false" ht="12.8" hidden="false" customHeight="false" outlineLevel="0" collapsed="false">
      <c r="F952" s="2"/>
    </row>
    <row r="953" customFormat="false" ht="12.8" hidden="false" customHeight="false" outlineLevel="0" collapsed="false">
      <c r="F953" s="2"/>
    </row>
    <row r="954" customFormat="false" ht="12.8" hidden="false" customHeight="false" outlineLevel="0" collapsed="false">
      <c r="F954" s="2"/>
    </row>
    <row r="955" customFormat="false" ht="12.8" hidden="false" customHeight="false" outlineLevel="0" collapsed="false">
      <c r="F955" s="2"/>
    </row>
    <row r="956" customFormat="false" ht="12.8" hidden="false" customHeight="false" outlineLevel="0" collapsed="false">
      <c r="F956" s="2"/>
    </row>
    <row r="957" customFormat="false" ht="12.8" hidden="false" customHeight="false" outlineLevel="0" collapsed="false">
      <c r="F957" s="2"/>
    </row>
    <row r="958" customFormat="false" ht="12.8" hidden="false" customHeight="false" outlineLevel="0" collapsed="false">
      <c r="F958" s="2"/>
    </row>
    <row r="959" customFormat="false" ht="12.8" hidden="false" customHeight="false" outlineLevel="0" collapsed="false">
      <c r="F959" s="2"/>
    </row>
    <row r="960" customFormat="false" ht="12.8" hidden="false" customHeight="false" outlineLevel="0" collapsed="false">
      <c r="F960" s="2"/>
    </row>
    <row r="961" customFormat="false" ht="12.8" hidden="false" customHeight="false" outlineLevel="0" collapsed="false">
      <c r="F961" s="2"/>
    </row>
    <row r="962" customFormat="false" ht="12.8" hidden="false" customHeight="false" outlineLevel="0" collapsed="false">
      <c r="F962" s="2"/>
    </row>
    <row r="963" customFormat="false" ht="12.8" hidden="false" customHeight="false" outlineLevel="0" collapsed="false">
      <c r="F963" s="2"/>
    </row>
    <row r="964" customFormat="false" ht="12.8" hidden="false" customHeight="false" outlineLevel="0" collapsed="false">
      <c r="F964" s="2"/>
    </row>
    <row r="965" customFormat="false" ht="12.8" hidden="false" customHeight="false" outlineLevel="0" collapsed="false">
      <c r="F965" s="2"/>
    </row>
    <row r="966" customFormat="false" ht="12.8" hidden="false" customHeight="false" outlineLevel="0" collapsed="false">
      <c r="F966" s="2"/>
    </row>
    <row r="967" customFormat="false" ht="12.8" hidden="false" customHeight="false" outlineLevel="0" collapsed="false">
      <c r="F967" s="2"/>
    </row>
    <row r="968" customFormat="false" ht="12.8" hidden="false" customHeight="false" outlineLevel="0" collapsed="false">
      <c r="F968" s="2"/>
    </row>
    <row r="969" customFormat="false" ht="12.8" hidden="false" customHeight="false" outlineLevel="0" collapsed="false">
      <c r="F969" s="2"/>
    </row>
    <row r="970" customFormat="false" ht="12.8" hidden="false" customHeight="false" outlineLevel="0" collapsed="false">
      <c r="F970" s="2"/>
    </row>
    <row r="971" customFormat="false" ht="12.8" hidden="false" customHeight="false" outlineLevel="0" collapsed="false">
      <c r="F971" s="2"/>
    </row>
    <row r="972" customFormat="false" ht="12.8" hidden="false" customHeight="false" outlineLevel="0" collapsed="false">
      <c r="F972" s="2"/>
    </row>
    <row r="973" customFormat="false" ht="12.8" hidden="false" customHeight="false" outlineLevel="0" collapsed="false">
      <c r="F973" s="1"/>
    </row>
    <row r="974" customFormat="false" ht="12.8" hidden="false" customHeight="false" outlineLevel="0" collapsed="false">
      <c r="F974" s="2"/>
    </row>
    <row r="975" customFormat="false" ht="12.8" hidden="false" customHeight="false" outlineLevel="0" collapsed="false">
      <c r="F975" s="2"/>
    </row>
    <row r="976" customFormat="false" ht="12.8" hidden="false" customHeight="false" outlineLevel="0" collapsed="false">
      <c r="F976" s="2"/>
    </row>
    <row r="977" customFormat="false" ht="12.8" hidden="false" customHeight="false" outlineLevel="0" collapsed="false">
      <c r="F977" s="2"/>
    </row>
    <row r="978" customFormat="false" ht="12.8" hidden="false" customHeight="false" outlineLevel="0" collapsed="false">
      <c r="F978" s="2"/>
    </row>
    <row r="979" customFormat="false" ht="12.8" hidden="false" customHeight="false" outlineLevel="0" collapsed="false">
      <c r="F979" s="2"/>
    </row>
    <row r="980" customFormat="false" ht="12.8" hidden="false" customHeight="false" outlineLevel="0" collapsed="false">
      <c r="F980" s="2"/>
    </row>
    <row r="981" customFormat="false" ht="12.8" hidden="false" customHeight="false" outlineLevel="0" collapsed="false">
      <c r="F981" s="1"/>
    </row>
    <row r="982" customFormat="false" ht="12.8" hidden="false" customHeight="false" outlineLevel="0" collapsed="false">
      <c r="F982" s="2"/>
    </row>
    <row r="983" customFormat="false" ht="12.8" hidden="false" customHeight="false" outlineLevel="0" collapsed="false">
      <c r="F983" s="2"/>
    </row>
    <row r="984" customFormat="false" ht="12.8" hidden="false" customHeight="false" outlineLevel="0" collapsed="false">
      <c r="F984" s="2"/>
    </row>
    <row r="985" customFormat="false" ht="12.8" hidden="false" customHeight="false" outlineLevel="0" collapsed="false">
      <c r="F985" s="2"/>
    </row>
    <row r="986" customFormat="false" ht="12.8" hidden="false" customHeight="false" outlineLevel="0" collapsed="false">
      <c r="F986" s="2"/>
    </row>
    <row r="987" customFormat="false" ht="12.8" hidden="false" customHeight="false" outlineLevel="0" collapsed="false">
      <c r="F987" s="2"/>
    </row>
    <row r="988" customFormat="false" ht="12.8" hidden="false" customHeight="false" outlineLevel="0" collapsed="false">
      <c r="F988" s="2"/>
    </row>
    <row r="989" customFormat="false" ht="12.8" hidden="false" customHeight="false" outlineLevel="0" collapsed="false">
      <c r="F989" s="2"/>
    </row>
    <row r="990" customFormat="false" ht="12.8" hidden="false" customHeight="false" outlineLevel="0" collapsed="false">
      <c r="F990" s="2"/>
    </row>
    <row r="991" customFormat="false" ht="12.8" hidden="false" customHeight="false" outlineLevel="0" collapsed="false">
      <c r="F991" s="2"/>
    </row>
    <row r="992" customFormat="false" ht="12.8" hidden="false" customHeight="false" outlineLevel="0" collapsed="false">
      <c r="F992" s="2"/>
    </row>
    <row r="993" customFormat="false" ht="12.8" hidden="false" customHeight="false" outlineLevel="0" collapsed="false">
      <c r="F993" s="2"/>
    </row>
    <row r="994" customFormat="false" ht="12.8" hidden="false" customHeight="false" outlineLevel="0" collapsed="false">
      <c r="F994" s="2"/>
    </row>
    <row r="995" customFormat="false" ht="12.8" hidden="false" customHeight="false" outlineLevel="0" collapsed="false">
      <c r="F995" s="2"/>
    </row>
    <row r="996" customFormat="false" ht="12.8" hidden="false" customHeight="false" outlineLevel="0" collapsed="false">
      <c r="F996" s="2"/>
    </row>
    <row r="997" customFormat="false" ht="12.8" hidden="false" customHeight="false" outlineLevel="0" collapsed="false">
      <c r="F997" s="2"/>
    </row>
    <row r="998" customFormat="false" ht="12.8" hidden="false" customHeight="false" outlineLevel="0" collapsed="false">
      <c r="F998" s="2"/>
    </row>
    <row r="999" customFormat="false" ht="12.8" hidden="false" customHeight="false" outlineLevel="0" collapsed="false">
      <c r="F999" s="2"/>
    </row>
    <row r="1000" customFormat="false" ht="12.8" hidden="false" customHeight="false" outlineLevel="0" collapsed="false">
      <c r="F1000" s="2"/>
    </row>
    <row r="1001" customFormat="false" ht="12.8" hidden="false" customHeight="false" outlineLevel="0" collapsed="false">
      <c r="F1001" s="2"/>
    </row>
    <row r="1002" customFormat="false" ht="12.8" hidden="false" customHeight="false" outlineLevel="0" collapsed="false">
      <c r="F1002" s="2"/>
    </row>
    <row r="1003" customFormat="false" ht="12.8" hidden="false" customHeight="false" outlineLevel="0" collapsed="false">
      <c r="F1003" s="1"/>
    </row>
    <row r="1004" customFormat="false" ht="12.8" hidden="false" customHeight="false" outlineLevel="0" collapsed="false">
      <c r="F1004" s="1"/>
    </row>
    <row r="1005" customFormat="false" ht="12.8" hidden="false" customHeight="false" outlineLevel="0" collapsed="false">
      <c r="F1005" s="2"/>
    </row>
    <row r="1006" customFormat="false" ht="12.8" hidden="false" customHeight="false" outlineLevel="0" collapsed="false">
      <c r="F1006" s="1"/>
    </row>
    <row r="1007" customFormat="false" ht="12.8" hidden="false" customHeight="false" outlineLevel="0" collapsed="false">
      <c r="F1007" s="1"/>
    </row>
    <row r="1008" customFormat="false" ht="12.8" hidden="false" customHeight="false" outlineLevel="0" collapsed="false">
      <c r="F1008" s="2"/>
    </row>
    <row r="1009" customFormat="false" ht="12.8" hidden="false" customHeight="false" outlineLevel="0" collapsed="false">
      <c r="F1009" s="2"/>
    </row>
    <row r="1010" customFormat="false" ht="12.8" hidden="false" customHeight="false" outlineLevel="0" collapsed="false">
      <c r="F1010" s="2"/>
    </row>
    <row r="1011" customFormat="false" ht="12.8" hidden="false" customHeight="false" outlineLevel="0" collapsed="false">
      <c r="F1011" s="2"/>
    </row>
    <row r="1012" customFormat="false" ht="12.8" hidden="false" customHeight="false" outlineLevel="0" collapsed="false">
      <c r="F1012" s="1"/>
    </row>
    <row r="1013" customFormat="false" ht="12.8" hidden="false" customHeight="false" outlineLevel="0" collapsed="false">
      <c r="F1013" s="2"/>
    </row>
    <row r="1014" customFormat="false" ht="12.8" hidden="false" customHeight="false" outlineLevel="0" collapsed="false">
      <c r="F1014" s="2"/>
    </row>
    <row r="1015" customFormat="false" ht="12.8" hidden="false" customHeight="false" outlineLevel="0" collapsed="false">
      <c r="F1015" s="2"/>
    </row>
    <row r="1016" customFormat="false" ht="12.8" hidden="false" customHeight="false" outlineLevel="0" collapsed="false">
      <c r="F1016" s="2"/>
    </row>
    <row r="1017" customFormat="false" ht="12.8" hidden="false" customHeight="false" outlineLevel="0" collapsed="false">
      <c r="F1017" s="2"/>
    </row>
    <row r="1018" customFormat="false" ht="12.8" hidden="false" customHeight="false" outlineLevel="0" collapsed="false">
      <c r="F1018" s="2"/>
    </row>
    <row r="1019" customFormat="false" ht="12.8" hidden="false" customHeight="false" outlineLevel="0" collapsed="false">
      <c r="F1019" s="2"/>
    </row>
    <row r="1020" customFormat="false" ht="12.8" hidden="false" customHeight="false" outlineLevel="0" collapsed="false">
      <c r="F1020" s="2"/>
    </row>
    <row r="1021" customFormat="false" ht="12.8" hidden="false" customHeight="false" outlineLevel="0" collapsed="false">
      <c r="F1021" s="2"/>
    </row>
    <row r="1022" customFormat="false" ht="12.8" hidden="false" customHeight="false" outlineLevel="0" collapsed="false">
      <c r="F1022" s="2"/>
    </row>
    <row r="1023" customFormat="false" ht="12.8" hidden="false" customHeight="false" outlineLevel="0" collapsed="false">
      <c r="F1023" s="2"/>
    </row>
    <row r="1024" customFormat="false" ht="12.8" hidden="false" customHeight="false" outlineLevel="0" collapsed="false">
      <c r="F1024" s="2"/>
    </row>
    <row r="1025" customFormat="false" ht="12.8" hidden="false" customHeight="false" outlineLevel="0" collapsed="false">
      <c r="F1025" s="2"/>
    </row>
    <row r="1026" customFormat="false" ht="12.8" hidden="false" customHeight="false" outlineLevel="0" collapsed="false">
      <c r="F1026" s="2"/>
    </row>
    <row r="1027" customFormat="false" ht="12.8" hidden="false" customHeight="false" outlineLevel="0" collapsed="false">
      <c r="F1027" s="2"/>
    </row>
    <row r="1028" customFormat="false" ht="12.8" hidden="false" customHeight="false" outlineLevel="0" collapsed="false">
      <c r="F1028" s="2"/>
    </row>
    <row r="1029" customFormat="false" ht="12.8" hidden="false" customHeight="false" outlineLevel="0" collapsed="false">
      <c r="F1029" s="2"/>
    </row>
    <row r="1030" customFormat="false" ht="12.8" hidden="false" customHeight="false" outlineLevel="0" collapsed="false">
      <c r="F1030" s="2"/>
    </row>
    <row r="1031" customFormat="false" ht="12.8" hidden="false" customHeight="false" outlineLevel="0" collapsed="false">
      <c r="F1031" s="2"/>
    </row>
    <row r="1032" customFormat="false" ht="12.8" hidden="false" customHeight="false" outlineLevel="0" collapsed="false">
      <c r="F1032" s="2"/>
    </row>
    <row r="1033" customFormat="false" ht="12.8" hidden="false" customHeight="false" outlineLevel="0" collapsed="false">
      <c r="F1033" s="2"/>
    </row>
    <row r="1034" customFormat="false" ht="12.8" hidden="false" customHeight="false" outlineLevel="0" collapsed="false">
      <c r="F1034" s="2"/>
    </row>
    <row r="1035" customFormat="false" ht="12.8" hidden="false" customHeight="false" outlineLevel="0" collapsed="false">
      <c r="F1035" s="2"/>
    </row>
    <row r="1036" customFormat="false" ht="12.8" hidden="false" customHeight="false" outlineLevel="0" collapsed="false">
      <c r="F1036" s="2"/>
    </row>
    <row r="1037" customFormat="false" ht="12.8" hidden="false" customHeight="false" outlineLevel="0" collapsed="false">
      <c r="F1037" s="2"/>
    </row>
    <row r="1038" customFormat="false" ht="12.8" hidden="false" customHeight="false" outlineLevel="0" collapsed="false">
      <c r="F1038" s="2"/>
    </row>
    <row r="1039" customFormat="false" ht="12.8" hidden="false" customHeight="false" outlineLevel="0" collapsed="false">
      <c r="F1039" s="2"/>
    </row>
    <row r="1040" customFormat="false" ht="12.8" hidden="false" customHeight="false" outlineLevel="0" collapsed="false">
      <c r="F1040" s="2"/>
    </row>
    <row r="1041" customFormat="false" ht="12.8" hidden="false" customHeight="false" outlineLevel="0" collapsed="false">
      <c r="F1041" s="2"/>
    </row>
    <row r="1042" customFormat="false" ht="12.8" hidden="false" customHeight="false" outlineLevel="0" collapsed="false">
      <c r="F1042" s="2"/>
    </row>
    <row r="1043" customFormat="false" ht="12.8" hidden="false" customHeight="false" outlineLevel="0" collapsed="false">
      <c r="F1043" s="2"/>
    </row>
    <row r="1044" customFormat="false" ht="12.8" hidden="false" customHeight="false" outlineLevel="0" collapsed="false">
      <c r="F1044" s="2"/>
    </row>
    <row r="1045" customFormat="false" ht="12.8" hidden="false" customHeight="false" outlineLevel="0" collapsed="false">
      <c r="F1045" s="2"/>
    </row>
    <row r="1046" customFormat="false" ht="12.8" hidden="false" customHeight="false" outlineLevel="0" collapsed="false">
      <c r="F1046" s="2"/>
    </row>
    <row r="1047" customFormat="false" ht="12.8" hidden="false" customHeight="false" outlineLevel="0" collapsed="false">
      <c r="F1047" s="2"/>
    </row>
    <row r="1048" customFormat="false" ht="12.8" hidden="false" customHeight="false" outlineLevel="0" collapsed="false">
      <c r="F1048" s="2"/>
    </row>
    <row r="1049" customFormat="false" ht="12.8" hidden="false" customHeight="false" outlineLevel="0" collapsed="false">
      <c r="F1049" s="2"/>
    </row>
    <row r="1050" customFormat="false" ht="12.8" hidden="false" customHeight="false" outlineLevel="0" collapsed="false">
      <c r="F1050" s="2"/>
    </row>
    <row r="1051" customFormat="false" ht="12.8" hidden="false" customHeight="false" outlineLevel="0" collapsed="false">
      <c r="F1051" s="2"/>
    </row>
    <row r="1052" customFormat="false" ht="12.8" hidden="false" customHeight="false" outlineLevel="0" collapsed="false">
      <c r="F1052" s="2"/>
    </row>
    <row r="1053" customFormat="false" ht="12.8" hidden="false" customHeight="false" outlineLevel="0" collapsed="false">
      <c r="F1053" s="2"/>
    </row>
    <row r="1054" customFormat="false" ht="12.8" hidden="false" customHeight="false" outlineLevel="0" collapsed="false">
      <c r="F1054" s="2"/>
    </row>
    <row r="1055" customFormat="false" ht="12.8" hidden="false" customHeight="false" outlineLevel="0" collapsed="false">
      <c r="F1055" s="2"/>
    </row>
    <row r="1056" customFormat="false" ht="12.8" hidden="false" customHeight="false" outlineLevel="0" collapsed="false">
      <c r="F1056" s="2"/>
    </row>
    <row r="1057" customFormat="false" ht="12.8" hidden="false" customHeight="false" outlineLevel="0" collapsed="false">
      <c r="F1057" s="2"/>
    </row>
    <row r="1058" customFormat="false" ht="12.8" hidden="false" customHeight="false" outlineLevel="0" collapsed="false">
      <c r="F1058" s="2"/>
    </row>
    <row r="1059" customFormat="false" ht="12.8" hidden="false" customHeight="false" outlineLevel="0" collapsed="false">
      <c r="F1059" s="2"/>
    </row>
    <row r="1060" customFormat="false" ht="12.8" hidden="false" customHeight="false" outlineLevel="0" collapsed="false">
      <c r="F1060" s="2"/>
    </row>
    <row r="1061" customFormat="false" ht="12.8" hidden="false" customHeight="false" outlineLevel="0" collapsed="false">
      <c r="F1061" s="2"/>
    </row>
    <row r="1062" customFormat="false" ht="12.8" hidden="false" customHeight="false" outlineLevel="0" collapsed="false">
      <c r="F1062" s="2"/>
    </row>
    <row r="1063" customFormat="false" ht="12.8" hidden="false" customHeight="false" outlineLevel="0" collapsed="false">
      <c r="F1063" s="2"/>
    </row>
    <row r="1064" customFormat="false" ht="12.8" hidden="false" customHeight="false" outlineLevel="0" collapsed="false">
      <c r="F1064" s="2"/>
    </row>
    <row r="1065" customFormat="false" ht="12.8" hidden="false" customHeight="false" outlineLevel="0" collapsed="false">
      <c r="F1065" s="2"/>
    </row>
    <row r="1066" customFormat="false" ht="12.8" hidden="false" customHeight="false" outlineLevel="0" collapsed="false">
      <c r="F1066" s="2"/>
    </row>
    <row r="1067" customFormat="false" ht="12.8" hidden="false" customHeight="false" outlineLevel="0" collapsed="false">
      <c r="F1067" s="2"/>
    </row>
    <row r="1068" customFormat="false" ht="12.8" hidden="false" customHeight="false" outlineLevel="0" collapsed="false">
      <c r="F1068" s="2"/>
    </row>
    <row r="1069" customFormat="false" ht="12.8" hidden="false" customHeight="false" outlineLevel="0" collapsed="false">
      <c r="F1069" s="2"/>
    </row>
    <row r="1070" customFormat="false" ht="12.8" hidden="false" customHeight="false" outlineLevel="0" collapsed="false">
      <c r="F1070" s="2"/>
    </row>
    <row r="1071" customFormat="false" ht="12.8" hidden="false" customHeight="false" outlineLevel="0" collapsed="false">
      <c r="F1071" s="2"/>
    </row>
    <row r="1072" customFormat="false" ht="12.8" hidden="false" customHeight="false" outlineLevel="0" collapsed="false">
      <c r="F1072" s="2"/>
    </row>
    <row r="1073" customFormat="false" ht="12.8" hidden="false" customHeight="false" outlineLevel="0" collapsed="false">
      <c r="F1073" s="2"/>
    </row>
    <row r="1074" customFormat="false" ht="12.8" hidden="false" customHeight="false" outlineLevel="0" collapsed="false">
      <c r="F1074" s="2"/>
    </row>
    <row r="1075" customFormat="false" ht="12.8" hidden="false" customHeight="false" outlineLevel="0" collapsed="false">
      <c r="F1075" s="2"/>
    </row>
    <row r="1076" customFormat="false" ht="12.8" hidden="false" customHeight="false" outlineLevel="0" collapsed="false">
      <c r="F1076" s="2"/>
    </row>
    <row r="1077" customFormat="false" ht="12.8" hidden="false" customHeight="false" outlineLevel="0" collapsed="false">
      <c r="F1077" s="2"/>
    </row>
    <row r="1078" customFormat="false" ht="12.8" hidden="false" customHeight="false" outlineLevel="0" collapsed="false">
      <c r="F1078" s="2"/>
    </row>
    <row r="1079" customFormat="false" ht="12.8" hidden="false" customHeight="false" outlineLevel="0" collapsed="false">
      <c r="F1079" s="2"/>
    </row>
    <row r="1080" customFormat="false" ht="12.8" hidden="false" customHeight="false" outlineLevel="0" collapsed="false">
      <c r="F1080" s="2"/>
    </row>
    <row r="1081" customFormat="false" ht="12.8" hidden="false" customHeight="false" outlineLevel="0" collapsed="false">
      <c r="F1081" s="2"/>
    </row>
    <row r="1082" customFormat="false" ht="12.8" hidden="false" customHeight="false" outlineLevel="0" collapsed="false">
      <c r="F1082" s="2"/>
    </row>
    <row r="1083" customFormat="false" ht="12.8" hidden="false" customHeight="false" outlineLevel="0" collapsed="false">
      <c r="F1083" s="2"/>
    </row>
    <row r="1084" customFormat="false" ht="12.8" hidden="false" customHeight="false" outlineLevel="0" collapsed="false">
      <c r="F1084" s="2"/>
    </row>
    <row r="1085" customFormat="false" ht="12.8" hidden="false" customHeight="false" outlineLevel="0" collapsed="false">
      <c r="F1085" s="2"/>
    </row>
    <row r="1086" customFormat="false" ht="12.8" hidden="false" customHeight="false" outlineLevel="0" collapsed="false">
      <c r="F1086" s="2"/>
    </row>
    <row r="1087" customFormat="false" ht="12.8" hidden="false" customHeight="false" outlineLevel="0" collapsed="false">
      <c r="F1087" s="2"/>
    </row>
    <row r="1088" customFormat="false" ht="12.8" hidden="false" customHeight="false" outlineLevel="0" collapsed="false">
      <c r="F1088" s="2"/>
    </row>
    <row r="1089" customFormat="false" ht="12.8" hidden="false" customHeight="false" outlineLevel="0" collapsed="false">
      <c r="F1089" s="2"/>
    </row>
    <row r="1090" customFormat="false" ht="12.8" hidden="false" customHeight="false" outlineLevel="0" collapsed="false">
      <c r="F1090" s="2"/>
    </row>
    <row r="1091" customFormat="false" ht="12.8" hidden="false" customHeight="false" outlineLevel="0" collapsed="false">
      <c r="F1091" s="2"/>
    </row>
    <row r="1092" customFormat="false" ht="12.8" hidden="false" customHeight="false" outlineLevel="0" collapsed="false">
      <c r="F1092" s="2"/>
    </row>
    <row r="1093" customFormat="false" ht="12.8" hidden="false" customHeight="false" outlineLevel="0" collapsed="false">
      <c r="F1093" s="2"/>
    </row>
    <row r="1094" customFormat="false" ht="12.8" hidden="false" customHeight="false" outlineLevel="0" collapsed="false">
      <c r="F1094" s="2"/>
    </row>
    <row r="1095" customFormat="false" ht="12.8" hidden="false" customHeight="false" outlineLevel="0" collapsed="false">
      <c r="F1095" s="2"/>
    </row>
    <row r="1096" customFormat="false" ht="12.8" hidden="false" customHeight="false" outlineLevel="0" collapsed="false">
      <c r="F1096" s="2"/>
    </row>
    <row r="1097" customFormat="false" ht="12.8" hidden="false" customHeight="false" outlineLevel="0" collapsed="false">
      <c r="F1097" s="2"/>
    </row>
    <row r="1098" customFormat="false" ht="12.8" hidden="false" customHeight="false" outlineLevel="0" collapsed="false">
      <c r="F1098" s="2"/>
    </row>
    <row r="1099" customFormat="false" ht="12.8" hidden="false" customHeight="false" outlineLevel="0" collapsed="false">
      <c r="F1099" s="2"/>
    </row>
    <row r="1100" customFormat="false" ht="12.8" hidden="false" customHeight="false" outlineLevel="0" collapsed="false">
      <c r="F1100" s="2"/>
    </row>
    <row r="1101" customFormat="false" ht="12.8" hidden="false" customHeight="false" outlineLevel="0" collapsed="false">
      <c r="F1101" s="2"/>
    </row>
    <row r="1102" customFormat="false" ht="12.8" hidden="false" customHeight="false" outlineLevel="0" collapsed="false">
      <c r="F1102" s="2"/>
    </row>
    <row r="1103" customFormat="false" ht="12.8" hidden="false" customHeight="false" outlineLevel="0" collapsed="false">
      <c r="F1103" s="2"/>
    </row>
    <row r="1104" customFormat="false" ht="12.8" hidden="false" customHeight="false" outlineLevel="0" collapsed="false">
      <c r="F1104" s="2"/>
    </row>
    <row r="1105" customFormat="false" ht="12.8" hidden="false" customHeight="false" outlineLevel="0" collapsed="false">
      <c r="F1105" s="2"/>
    </row>
    <row r="1106" customFormat="false" ht="12.8" hidden="false" customHeight="false" outlineLevel="0" collapsed="false">
      <c r="F1106" s="2"/>
    </row>
    <row r="1107" customFormat="false" ht="12.8" hidden="false" customHeight="false" outlineLevel="0" collapsed="false">
      <c r="F1107" s="2"/>
    </row>
    <row r="1108" customFormat="false" ht="12.8" hidden="false" customHeight="false" outlineLevel="0" collapsed="false">
      <c r="F1108" s="2"/>
    </row>
    <row r="1109" customFormat="false" ht="12.8" hidden="false" customHeight="false" outlineLevel="0" collapsed="false">
      <c r="F1109" s="2"/>
    </row>
    <row r="1110" customFormat="false" ht="12.8" hidden="false" customHeight="false" outlineLevel="0" collapsed="false">
      <c r="F1110" s="2"/>
    </row>
    <row r="1111" customFormat="false" ht="12.8" hidden="false" customHeight="false" outlineLevel="0" collapsed="false">
      <c r="F1111" s="2"/>
    </row>
    <row r="1112" customFormat="false" ht="12.8" hidden="false" customHeight="false" outlineLevel="0" collapsed="false">
      <c r="F1112" s="2"/>
    </row>
    <row r="1113" customFormat="false" ht="12.8" hidden="false" customHeight="false" outlineLevel="0" collapsed="false">
      <c r="F1113" s="2"/>
    </row>
    <row r="1114" customFormat="false" ht="12.8" hidden="false" customHeight="false" outlineLevel="0" collapsed="false">
      <c r="F1114" s="2"/>
    </row>
    <row r="1115" customFormat="false" ht="12.8" hidden="false" customHeight="false" outlineLevel="0" collapsed="false">
      <c r="F1115" s="2"/>
    </row>
    <row r="1116" customFormat="false" ht="12.8" hidden="false" customHeight="false" outlineLevel="0" collapsed="false">
      <c r="F1116" s="2"/>
    </row>
    <row r="1117" customFormat="false" ht="12.8" hidden="false" customHeight="false" outlineLevel="0" collapsed="false">
      <c r="F1117" s="2"/>
    </row>
    <row r="1118" customFormat="false" ht="12.8" hidden="false" customHeight="false" outlineLevel="0" collapsed="false">
      <c r="F1118" s="1"/>
    </row>
    <row r="1119" customFormat="false" ht="12.8" hidden="false" customHeight="false" outlineLevel="0" collapsed="false">
      <c r="F1119" s="2"/>
    </row>
    <row r="1120" customFormat="false" ht="12.8" hidden="false" customHeight="false" outlineLevel="0" collapsed="false">
      <c r="F1120" s="2"/>
    </row>
    <row r="1121" customFormat="false" ht="12.8" hidden="false" customHeight="false" outlineLevel="0" collapsed="false">
      <c r="F1121" s="2"/>
    </row>
    <row r="1122" customFormat="false" ht="12.8" hidden="false" customHeight="false" outlineLevel="0" collapsed="false">
      <c r="F1122" s="2"/>
    </row>
    <row r="1123" customFormat="false" ht="12.8" hidden="false" customHeight="false" outlineLevel="0" collapsed="false">
      <c r="F1123" s="2"/>
    </row>
    <row r="1124" customFormat="false" ht="12.8" hidden="false" customHeight="false" outlineLevel="0" collapsed="false">
      <c r="F1124" s="2"/>
    </row>
    <row r="1125" customFormat="false" ht="12.8" hidden="false" customHeight="false" outlineLevel="0" collapsed="false">
      <c r="F1125" s="2"/>
    </row>
    <row r="1126" customFormat="false" ht="12.8" hidden="false" customHeight="false" outlineLevel="0" collapsed="false">
      <c r="F1126" s="2"/>
    </row>
    <row r="1127" customFormat="false" ht="12.8" hidden="false" customHeight="false" outlineLevel="0" collapsed="false">
      <c r="F1127" s="2"/>
    </row>
    <row r="1128" customFormat="false" ht="12.8" hidden="false" customHeight="false" outlineLevel="0" collapsed="false">
      <c r="F1128" s="2"/>
    </row>
    <row r="1129" customFormat="false" ht="12.8" hidden="false" customHeight="false" outlineLevel="0" collapsed="false">
      <c r="F1129" s="2"/>
    </row>
    <row r="1130" customFormat="false" ht="12.8" hidden="false" customHeight="false" outlineLevel="0" collapsed="false">
      <c r="F1130" s="2"/>
    </row>
    <row r="1131" customFormat="false" ht="12.8" hidden="false" customHeight="false" outlineLevel="0" collapsed="false">
      <c r="F1131" s="2"/>
    </row>
    <row r="1132" customFormat="false" ht="12.8" hidden="false" customHeight="false" outlineLevel="0" collapsed="false">
      <c r="F1132" s="2"/>
    </row>
    <row r="1133" customFormat="false" ht="12.8" hidden="false" customHeight="false" outlineLevel="0" collapsed="false">
      <c r="F1133" s="2"/>
    </row>
    <row r="1134" customFormat="false" ht="12.8" hidden="false" customHeight="false" outlineLevel="0" collapsed="false">
      <c r="F1134" s="2"/>
    </row>
    <row r="1135" customFormat="false" ht="12.8" hidden="false" customHeight="false" outlineLevel="0" collapsed="false">
      <c r="F1135" s="2"/>
    </row>
    <row r="1136" customFormat="false" ht="12.8" hidden="false" customHeight="false" outlineLevel="0" collapsed="false">
      <c r="F1136" s="2"/>
    </row>
    <row r="1137" customFormat="false" ht="12.8" hidden="false" customHeight="false" outlineLevel="0" collapsed="false">
      <c r="F1137" s="2"/>
    </row>
    <row r="1138" customFormat="false" ht="12.8" hidden="false" customHeight="false" outlineLevel="0" collapsed="false">
      <c r="F1138" s="2"/>
    </row>
    <row r="1139" customFormat="false" ht="12.8" hidden="false" customHeight="false" outlineLevel="0" collapsed="false">
      <c r="F1139" s="2"/>
    </row>
    <row r="1140" customFormat="false" ht="12.8" hidden="false" customHeight="false" outlineLevel="0" collapsed="false">
      <c r="F1140" s="1"/>
    </row>
    <row r="1141" customFormat="false" ht="12.8" hidden="false" customHeight="false" outlineLevel="0" collapsed="false">
      <c r="F1141" s="2"/>
    </row>
    <row r="1142" customFormat="false" ht="12.8" hidden="false" customHeight="false" outlineLevel="0" collapsed="false">
      <c r="F1142" s="2"/>
    </row>
    <row r="1143" customFormat="false" ht="12.8" hidden="false" customHeight="false" outlineLevel="0" collapsed="false">
      <c r="F1143" s="2"/>
    </row>
    <row r="1144" customFormat="false" ht="12.8" hidden="false" customHeight="false" outlineLevel="0" collapsed="false">
      <c r="F1144" s="2"/>
    </row>
    <row r="1145" customFormat="false" ht="12.8" hidden="false" customHeight="false" outlineLevel="0" collapsed="false">
      <c r="F1145" s="2"/>
    </row>
    <row r="1146" customFormat="false" ht="12.8" hidden="false" customHeight="false" outlineLevel="0" collapsed="false">
      <c r="F1146" s="2"/>
    </row>
    <row r="1147" customFormat="false" ht="12.8" hidden="false" customHeight="false" outlineLevel="0" collapsed="false">
      <c r="F1147" s="2"/>
    </row>
    <row r="1148" customFormat="false" ht="12.8" hidden="false" customHeight="false" outlineLevel="0" collapsed="false">
      <c r="F1148" s="2"/>
    </row>
    <row r="1149" customFormat="false" ht="12.8" hidden="false" customHeight="false" outlineLevel="0" collapsed="false">
      <c r="F1149" s="2"/>
    </row>
    <row r="1150" customFormat="false" ht="12.8" hidden="false" customHeight="false" outlineLevel="0" collapsed="false">
      <c r="F1150" s="2"/>
    </row>
    <row r="1151" customFormat="false" ht="12.8" hidden="false" customHeight="false" outlineLevel="0" collapsed="false">
      <c r="F1151" s="2"/>
    </row>
    <row r="1152" customFormat="false" ht="12.8" hidden="false" customHeight="false" outlineLevel="0" collapsed="false">
      <c r="F1152" s="2"/>
    </row>
    <row r="1153" customFormat="false" ht="12.8" hidden="false" customHeight="false" outlineLevel="0" collapsed="false">
      <c r="F1153" s="2"/>
    </row>
    <row r="1154" customFormat="false" ht="12.8" hidden="false" customHeight="false" outlineLevel="0" collapsed="false">
      <c r="F1154" s="2"/>
    </row>
    <row r="1155" customFormat="false" ht="12.8" hidden="false" customHeight="false" outlineLevel="0" collapsed="false">
      <c r="F1155" s="2"/>
    </row>
    <row r="1156" customFormat="false" ht="12.8" hidden="false" customHeight="false" outlineLevel="0" collapsed="false">
      <c r="F1156" s="2"/>
    </row>
    <row r="1157" customFormat="false" ht="12.8" hidden="false" customHeight="false" outlineLevel="0" collapsed="false">
      <c r="F1157" s="2"/>
    </row>
    <row r="1158" customFormat="false" ht="12.8" hidden="false" customHeight="false" outlineLevel="0" collapsed="false">
      <c r="F1158" s="2"/>
    </row>
    <row r="1159" customFormat="false" ht="12.8" hidden="false" customHeight="false" outlineLevel="0" collapsed="false">
      <c r="F1159" s="2"/>
    </row>
    <row r="1160" customFormat="false" ht="12.8" hidden="false" customHeight="false" outlineLevel="0" collapsed="false">
      <c r="F1160" s="2"/>
    </row>
    <row r="1161" customFormat="false" ht="12.8" hidden="false" customHeight="false" outlineLevel="0" collapsed="false">
      <c r="F1161" s="2"/>
    </row>
    <row r="1162" customFormat="false" ht="12.8" hidden="false" customHeight="false" outlineLevel="0" collapsed="false">
      <c r="F1162" s="2"/>
    </row>
    <row r="1163" customFormat="false" ht="12.8" hidden="false" customHeight="false" outlineLevel="0" collapsed="false">
      <c r="F1163" s="2"/>
    </row>
    <row r="1164" customFormat="false" ht="12.8" hidden="false" customHeight="false" outlineLevel="0" collapsed="false">
      <c r="F1164" s="2"/>
    </row>
    <row r="1165" customFormat="false" ht="12.8" hidden="false" customHeight="false" outlineLevel="0" collapsed="false">
      <c r="F1165" s="2"/>
    </row>
    <row r="1166" customFormat="false" ht="12.8" hidden="false" customHeight="false" outlineLevel="0" collapsed="false">
      <c r="F1166" s="2"/>
    </row>
    <row r="1167" customFormat="false" ht="12.8" hidden="false" customHeight="false" outlineLevel="0" collapsed="false">
      <c r="F1167" s="2"/>
    </row>
    <row r="1168" customFormat="false" ht="12.8" hidden="false" customHeight="false" outlineLevel="0" collapsed="false">
      <c r="F1168" s="2"/>
    </row>
    <row r="1169" customFormat="false" ht="12.8" hidden="false" customHeight="false" outlineLevel="0" collapsed="false">
      <c r="F1169" s="2"/>
    </row>
    <row r="1170" customFormat="false" ht="12.8" hidden="false" customHeight="false" outlineLevel="0" collapsed="false">
      <c r="F1170" s="2"/>
    </row>
    <row r="1171" customFormat="false" ht="12.8" hidden="false" customHeight="false" outlineLevel="0" collapsed="false">
      <c r="F1171" s="2"/>
    </row>
    <row r="1172" customFormat="false" ht="12.8" hidden="false" customHeight="false" outlineLevel="0" collapsed="false">
      <c r="F1172" s="2"/>
    </row>
    <row r="1173" customFormat="false" ht="12.8" hidden="false" customHeight="false" outlineLevel="0" collapsed="false">
      <c r="F1173" s="2"/>
    </row>
    <row r="1174" customFormat="false" ht="12.8" hidden="false" customHeight="false" outlineLevel="0" collapsed="false">
      <c r="F1174" s="2"/>
    </row>
    <row r="1175" customFormat="false" ht="12.8" hidden="false" customHeight="false" outlineLevel="0" collapsed="false">
      <c r="F1175" s="2"/>
    </row>
    <row r="1176" customFormat="false" ht="12.8" hidden="false" customHeight="false" outlineLevel="0" collapsed="false">
      <c r="F1176" s="2"/>
    </row>
    <row r="1177" customFormat="false" ht="12.8" hidden="false" customHeight="false" outlineLevel="0" collapsed="false">
      <c r="F1177" s="2"/>
    </row>
    <row r="1178" customFormat="false" ht="12.8" hidden="false" customHeight="false" outlineLevel="0" collapsed="false">
      <c r="F1178" s="2"/>
    </row>
    <row r="1179" customFormat="false" ht="12.8" hidden="false" customHeight="false" outlineLevel="0" collapsed="false">
      <c r="F1179" s="2"/>
    </row>
    <row r="1180" customFormat="false" ht="12.8" hidden="false" customHeight="false" outlineLevel="0" collapsed="false">
      <c r="F1180" s="2"/>
    </row>
    <row r="1181" customFormat="false" ht="12.8" hidden="false" customHeight="false" outlineLevel="0" collapsed="false">
      <c r="F1181" s="2"/>
    </row>
    <row r="1182" customFormat="false" ht="12.8" hidden="false" customHeight="false" outlineLevel="0" collapsed="false">
      <c r="F1182" s="2"/>
    </row>
    <row r="1183" customFormat="false" ht="12.8" hidden="false" customHeight="false" outlineLevel="0" collapsed="false">
      <c r="F1183" s="2"/>
    </row>
    <row r="1184" customFormat="false" ht="12.8" hidden="false" customHeight="false" outlineLevel="0" collapsed="false">
      <c r="F1184" s="2"/>
    </row>
    <row r="1185" customFormat="false" ht="12.8" hidden="false" customHeight="false" outlineLevel="0" collapsed="false">
      <c r="F1185" s="2"/>
    </row>
    <row r="1186" customFormat="false" ht="12.8" hidden="false" customHeight="false" outlineLevel="0" collapsed="false">
      <c r="F1186" s="2"/>
    </row>
    <row r="1187" customFormat="false" ht="12.8" hidden="false" customHeight="false" outlineLevel="0" collapsed="false">
      <c r="F1187" s="2"/>
    </row>
    <row r="1188" customFormat="false" ht="12.8" hidden="false" customHeight="false" outlineLevel="0" collapsed="false">
      <c r="F1188" s="1"/>
    </row>
    <row r="1189" customFormat="false" ht="12.8" hidden="false" customHeight="false" outlineLevel="0" collapsed="false">
      <c r="F1189" s="1"/>
    </row>
    <row r="1190" customFormat="false" ht="12.8" hidden="false" customHeight="false" outlineLevel="0" collapsed="false">
      <c r="F1190" s="2"/>
    </row>
    <row r="1191" customFormat="false" ht="12.8" hidden="false" customHeight="false" outlineLevel="0" collapsed="false">
      <c r="F1191" s="2"/>
    </row>
    <row r="1192" customFormat="false" ht="12.8" hidden="false" customHeight="false" outlineLevel="0" collapsed="false">
      <c r="F1192" s="2"/>
    </row>
    <row r="1193" customFormat="false" ht="12.8" hidden="false" customHeight="false" outlineLevel="0" collapsed="false">
      <c r="F1193" s="2"/>
    </row>
    <row r="1194" customFormat="false" ht="12.8" hidden="false" customHeight="false" outlineLevel="0" collapsed="false">
      <c r="F1194" s="2"/>
    </row>
    <row r="1195" customFormat="false" ht="12.8" hidden="false" customHeight="false" outlineLevel="0" collapsed="false">
      <c r="F1195" s="2"/>
    </row>
    <row r="1196" customFormat="false" ht="12.8" hidden="false" customHeight="false" outlineLevel="0" collapsed="false">
      <c r="F1196" s="2"/>
    </row>
    <row r="1197" customFormat="false" ht="12.8" hidden="false" customHeight="false" outlineLevel="0" collapsed="false">
      <c r="F1197" s="2"/>
    </row>
    <row r="1198" customFormat="false" ht="12.8" hidden="false" customHeight="false" outlineLevel="0" collapsed="false">
      <c r="F1198" s="2"/>
    </row>
    <row r="1199" customFormat="false" ht="12.8" hidden="false" customHeight="false" outlineLevel="0" collapsed="false">
      <c r="F1199" s="2"/>
    </row>
    <row r="1200" customFormat="false" ht="12.8" hidden="false" customHeight="false" outlineLevel="0" collapsed="false">
      <c r="F1200" s="2"/>
    </row>
    <row r="1201" customFormat="false" ht="12.8" hidden="false" customHeight="false" outlineLevel="0" collapsed="false">
      <c r="F1201" s="2"/>
    </row>
    <row r="1202" customFormat="false" ht="12.8" hidden="false" customHeight="false" outlineLevel="0" collapsed="false">
      <c r="F1202" s="2"/>
    </row>
    <row r="1203" customFormat="false" ht="12.8" hidden="false" customHeight="false" outlineLevel="0" collapsed="false">
      <c r="F1203" s="2"/>
    </row>
    <row r="1204" customFormat="false" ht="12.8" hidden="false" customHeight="false" outlineLevel="0" collapsed="false">
      <c r="F1204" s="2"/>
    </row>
    <row r="1205" customFormat="false" ht="12.8" hidden="false" customHeight="false" outlineLevel="0" collapsed="false">
      <c r="F1205" s="2"/>
    </row>
    <row r="1206" customFormat="false" ht="12.8" hidden="false" customHeight="false" outlineLevel="0" collapsed="false">
      <c r="F1206" s="2"/>
    </row>
    <row r="1207" customFormat="false" ht="12.8" hidden="false" customHeight="false" outlineLevel="0" collapsed="false">
      <c r="F1207" s="2"/>
    </row>
    <row r="1208" customFormat="false" ht="12.8" hidden="false" customHeight="false" outlineLevel="0" collapsed="false">
      <c r="F1208" s="2"/>
    </row>
    <row r="1209" customFormat="false" ht="12.8" hidden="false" customHeight="false" outlineLevel="0" collapsed="false">
      <c r="F1209" s="2"/>
    </row>
    <row r="1210" customFormat="false" ht="12.8" hidden="false" customHeight="false" outlineLevel="0" collapsed="false">
      <c r="F1210" s="2"/>
    </row>
    <row r="1211" customFormat="false" ht="12.8" hidden="false" customHeight="false" outlineLevel="0" collapsed="false">
      <c r="F1211" s="2"/>
    </row>
    <row r="1212" customFormat="false" ht="12.8" hidden="false" customHeight="false" outlineLevel="0" collapsed="false">
      <c r="F1212" s="2"/>
    </row>
    <row r="1213" customFormat="false" ht="12.8" hidden="false" customHeight="false" outlineLevel="0" collapsed="false">
      <c r="F1213" s="2"/>
    </row>
    <row r="1214" customFormat="false" ht="12.8" hidden="false" customHeight="false" outlineLevel="0" collapsed="false">
      <c r="F1214" s="2"/>
    </row>
    <row r="1215" customFormat="false" ht="12.8" hidden="false" customHeight="false" outlineLevel="0" collapsed="false">
      <c r="F1215" s="2"/>
    </row>
    <row r="1216" customFormat="false" ht="12.8" hidden="false" customHeight="false" outlineLevel="0" collapsed="false">
      <c r="F1216" s="1"/>
    </row>
    <row r="1217" customFormat="false" ht="12.8" hidden="false" customHeight="false" outlineLevel="0" collapsed="false">
      <c r="F1217" s="1"/>
    </row>
    <row r="1218" customFormat="false" ht="12.8" hidden="false" customHeight="false" outlineLevel="0" collapsed="false">
      <c r="F1218" s="2"/>
    </row>
    <row r="1219" customFormat="false" ht="12.8" hidden="false" customHeight="false" outlineLevel="0" collapsed="false">
      <c r="F1219" s="2"/>
    </row>
    <row r="1220" customFormat="false" ht="12.8" hidden="false" customHeight="false" outlineLevel="0" collapsed="false">
      <c r="F1220" s="2"/>
    </row>
    <row r="1221" customFormat="false" ht="12.8" hidden="false" customHeight="false" outlineLevel="0" collapsed="false">
      <c r="F1221" s="2"/>
    </row>
    <row r="1222" customFormat="false" ht="12.8" hidden="false" customHeight="false" outlineLevel="0" collapsed="false">
      <c r="F1222" s="2"/>
    </row>
    <row r="1223" customFormat="false" ht="12.8" hidden="false" customHeight="false" outlineLevel="0" collapsed="false">
      <c r="F1223" s="2"/>
    </row>
    <row r="1224" customFormat="false" ht="12.8" hidden="false" customHeight="false" outlineLevel="0" collapsed="false">
      <c r="F1224" s="2"/>
    </row>
    <row r="1225" customFormat="false" ht="12.8" hidden="false" customHeight="false" outlineLevel="0" collapsed="false">
      <c r="F1225" s="1"/>
    </row>
    <row r="1226" customFormat="false" ht="12.8" hidden="false" customHeight="false" outlineLevel="0" collapsed="false">
      <c r="F1226" s="2"/>
    </row>
    <row r="1227" customFormat="false" ht="12.8" hidden="false" customHeight="false" outlineLevel="0" collapsed="false">
      <c r="F1227" s="2"/>
    </row>
    <row r="1228" customFormat="false" ht="12.8" hidden="false" customHeight="false" outlineLevel="0" collapsed="false">
      <c r="F1228" s="2"/>
    </row>
    <row r="1229" customFormat="false" ht="12.8" hidden="false" customHeight="false" outlineLevel="0" collapsed="false">
      <c r="F1229" s="2"/>
    </row>
    <row r="1230" customFormat="false" ht="12.8" hidden="false" customHeight="false" outlineLevel="0" collapsed="false">
      <c r="F1230" s="2"/>
    </row>
    <row r="1231" customFormat="false" ht="12.8" hidden="false" customHeight="false" outlineLevel="0" collapsed="false">
      <c r="F1231" s="2"/>
    </row>
    <row r="1232" customFormat="false" ht="12.8" hidden="false" customHeight="false" outlineLevel="0" collapsed="false">
      <c r="F1232" s="2"/>
    </row>
    <row r="1233" customFormat="false" ht="12.8" hidden="false" customHeight="false" outlineLevel="0" collapsed="false">
      <c r="F1233" s="2"/>
    </row>
    <row r="1234" customFormat="false" ht="12.8" hidden="false" customHeight="false" outlineLevel="0" collapsed="false">
      <c r="F1234" s="2"/>
    </row>
    <row r="1235" customFormat="false" ht="12.8" hidden="false" customHeight="false" outlineLevel="0" collapsed="false">
      <c r="F1235" s="2"/>
    </row>
    <row r="1236" customFormat="false" ht="12.8" hidden="false" customHeight="false" outlineLevel="0" collapsed="false">
      <c r="F1236" s="2"/>
    </row>
    <row r="1237" customFormat="false" ht="12.8" hidden="false" customHeight="false" outlineLevel="0" collapsed="false">
      <c r="F1237" s="2"/>
    </row>
    <row r="1238" customFormat="false" ht="12.8" hidden="false" customHeight="false" outlineLevel="0" collapsed="false">
      <c r="F1238" s="2"/>
    </row>
    <row r="1239" customFormat="false" ht="12.8" hidden="false" customHeight="false" outlineLevel="0" collapsed="false">
      <c r="F1239" s="2"/>
    </row>
    <row r="1240" customFormat="false" ht="12.8" hidden="false" customHeight="false" outlineLevel="0" collapsed="false">
      <c r="F1240" s="2"/>
    </row>
    <row r="1241" customFormat="false" ht="12.8" hidden="false" customHeight="false" outlineLevel="0" collapsed="false">
      <c r="F1241" s="2"/>
    </row>
    <row r="1242" customFormat="false" ht="12.8" hidden="false" customHeight="false" outlineLevel="0" collapsed="false">
      <c r="F1242" s="2"/>
    </row>
    <row r="1243" customFormat="false" ht="12.8" hidden="false" customHeight="false" outlineLevel="0" collapsed="false">
      <c r="F1243" s="2"/>
    </row>
    <row r="1244" customFormat="false" ht="12.8" hidden="false" customHeight="false" outlineLevel="0" collapsed="false">
      <c r="F1244" s="2"/>
    </row>
    <row r="1245" customFormat="false" ht="12.8" hidden="false" customHeight="false" outlineLevel="0" collapsed="false">
      <c r="F1245" s="2"/>
    </row>
    <row r="1246" customFormat="false" ht="12.8" hidden="false" customHeight="false" outlineLevel="0" collapsed="false">
      <c r="F1246" s="2"/>
    </row>
    <row r="1247" customFormat="false" ht="12.8" hidden="false" customHeight="false" outlineLevel="0" collapsed="false">
      <c r="F1247" s="2"/>
    </row>
    <row r="1248" customFormat="false" ht="12.8" hidden="false" customHeight="false" outlineLevel="0" collapsed="false">
      <c r="F1248" s="2"/>
    </row>
    <row r="1249" customFormat="false" ht="12.8" hidden="false" customHeight="false" outlineLevel="0" collapsed="false">
      <c r="F1249" s="2"/>
    </row>
    <row r="1250" customFormat="false" ht="12.8" hidden="false" customHeight="false" outlineLevel="0" collapsed="false">
      <c r="F1250" s="2"/>
    </row>
    <row r="1251" customFormat="false" ht="12.8" hidden="false" customHeight="false" outlineLevel="0" collapsed="false">
      <c r="F1251" s="2"/>
    </row>
    <row r="1252" customFormat="false" ht="12.8" hidden="false" customHeight="false" outlineLevel="0" collapsed="false">
      <c r="F1252" s="2"/>
    </row>
    <row r="1253" customFormat="false" ht="12.8" hidden="false" customHeight="false" outlineLevel="0" collapsed="false">
      <c r="F1253" s="2"/>
    </row>
    <row r="1254" customFormat="false" ht="12.8" hidden="false" customHeight="false" outlineLevel="0" collapsed="false">
      <c r="F1254" s="2"/>
    </row>
    <row r="1255" customFormat="false" ht="12.8" hidden="false" customHeight="false" outlineLevel="0" collapsed="false">
      <c r="F1255" s="2"/>
    </row>
    <row r="1256" customFormat="false" ht="12.8" hidden="false" customHeight="false" outlineLevel="0" collapsed="false">
      <c r="F1256" s="2"/>
    </row>
    <row r="1257" customFormat="false" ht="12.8" hidden="false" customHeight="false" outlineLevel="0" collapsed="false">
      <c r="F1257" s="2"/>
    </row>
    <row r="1258" customFormat="false" ht="12.8" hidden="false" customHeight="false" outlineLevel="0" collapsed="false">
      <c r="F1258" s="2"/>
    </row>
    <row r="1259" customFormat="false" ht="12.8" hidden="false" customHeight="false" outlineLevel="0" collapsed="false">
      <c r="F1259" s="2"/>
    </row>
    <row r="1260" customFormat="false" ht="12.8" hidden="false" customHeight="false" outlineLevel="0" collapsed="false">
      <c r="F1260" s="2"/>
    </row>
    <row r="1261" customFormat="false" ht="12.8" hidden="false" customHeight="false" outlineLevel="0" collapsed="false">
      <c r="F1261" s="2"/>
    </row>
    <row r="1262" customFormat="false" ht="12.8" hidden="false" customHeight="false" outlineLevel="0" collapsed="false">
      <c r="F1262" s="2"/>
    </row>
    <row r="1263" customFormat="false" ht="12.8" hidden="false" customHeight="false" outlineLevel="0" collapsed="false">
      <c r="F1263" s="2"/>
    </row>
    <row r="1264" customFormat="false" ht="12.8" hidden="false" customHeight="false" outlineLevel="0" collapsed="false">
      <c r="F1264" s="2"/>
    </row>
    <row r="1265" customFormat="false" ht="12.8" hidden="false" customHeight="false" outlineLevel="0" collapsed="false">
      <c r="F1265" s="2"/>
    </row>
    <row r="1266" customFormat="false" ht="12.8" hidden="false" customHeight="false" outlineLevel="0" collapsed="false">
      <c r="F1266" s="2"/>
    </row>
    <row r="1267" customFormat="false" ht="12.8" hidden="false" customHeight="false" outlineLevel="0" collapsed="false">
      <c r="F1267" s="2"/>
    </row>
    <row r="1268" customFormat="false" ht="12.8" hidden="false" customHeight="false" outlineLevel="0" collapsed="false">
      <c r="F1268" s="2"/>
    </row>
    <row r="1269" customFormat="false" ht="12.8" hidden="false" customHeight="false" outlineLevel="0" collapsed="false">
      <c r="F1269" s="2"/>
    </row>
    <row r="1270" customFormat="false" ht="12.8" hidden="false" customHeight="false" outlineLevel="0" collapsed="false">
      <c r="F1270" s="2"/>
    </row>
    <row r="1271" customFormat="false" ht="12.8" hidden="false" customHeight="false" outlineLevel="0" collapsed="false">
      <c r="F1271" s="2"/>
    </row>
    <row r="1272" customFormat="false" ht="12.8" hidden="false" customHeight="false" outlineLevel="0" collapsed="false">
      <c r="F1272" s="2"/>
    </row>
    <row r="1273" customFormat="false" ht="12.8" hidden="false" customHeight="false" outlineLevel="0" collapsed="false">
      <c r="F1273" s="2"/>
    </row>
    <row r="1274" customFormat="false" ht="12.8" hidden="false" customHeight="false" outlineLevel="0" collapsed="false">
      <c r="F1274" s="2"/>
    </row>
    <row r="1275" customFormat="false" ht="12.8" hidden="false" customHeight="false" outlineLevel="0" collapsed="false">
      <c r="F1275" s="2"/>
    </row>
    <row r="1276" customFormat="false" ht="12.8" hidden="false" customHeight="false" outlineLevel="0" collapsed="false">
      <c r="F1276" s="2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5:BJ2212"/>
  <sheetViews>
    <sheetView showFormulas="false" showGridLines="true" showRowColHeaders="true" showZeros="true" rightToLeft="false" tabSelected="false" showOutlineSymbols="true" defaultGridColor="true" view="normal" topLeftCell="I78" colorId="64" zoomScale="120" zoomScaleNormal="120" zoomScalePageLayoutView="100" workbookViewId="0">
      <selection pane="topLeft" activeCell="M139" activeCellId="0" sqref="M139"/>
    </sheetView>
  </sheetViews>
  <sheetFormatPr defaultColWidth="11.70703125" defaultRowHeight="12.8" zeroHeight="false" outlineLevelRow="0" outlineLevelCol="0"/>
  <cols>
    <col collapsed="false" customWidth="true" hidden="false" outlineLevel="0" max="1" min="1" style="1" width="29.98"/>
    <col collapsed="false" customWidth="true" hidden="false" outlineLevel="0" max="3" min="3" style="2" width="11.52"/>
    <col collapsed="false" customWidth="true" hidden="false" outlineLevel="0" max="5" min="5" style="1" width="6.94"/>
    <col collapsed="false" customWidth="true" hidden="false" outlineLevel="0" max="6" min="6" style="0" width="36.58"/>
    <col collapsed="false" customWidth="true" hidden="false" outlineLevel="0" max="7" min="7" style="0" width="28.84"/>
    <col collapsed="false" customWidth="true" hidden="false" outlineLevel="0" max="8" min="8" style="0" width="17.83"/>
    <col collapsed="false" customWidth="true" hidden="false" outlineLevel="0" max="9" min="9" style="0" width="26.97"/>
    <col collapsed="false" customWidth="true" hidden="false" outlineLevel="0" max="11" min="11" style="1" width="29.63"/>
    <col collapsed="false" customWidth="true" hidden="false" outlineLevel="0" max="1024" min="1022" style="0" width="11.52"/>
  </cols>
  <sheetData>
    <row r="5" customFormat="false" ht="12.8" hidden="false" customHeight="false" outlineLevel="0" collapsed="false">
      <c r="F5" s="2" t="s">
        <v>83</v>
      </c>
      <c r="G5" s="0" t="n">
        <f aca="false">COUNTIF(F5:F2091,"*")</f>
        <v>2087</v>
      </c>
    </row>
    <row r="6" customFormat="false" ht="12.8" hidden="false" customHeight="false" outlineLevel="0" collapsed="false">
      <c r="B6" s="1" t="s">
        <v>2202</v>
      </c>
      <c r="C6" s="2" t="s">
        <v>2306</v>
      </c>
      <c r="F6" s="2" t="s">
        <v>83</v>
      </c>
    </row>
    <row r="7" customFormat="false" ht="12.8" hidden="false" customHeight="false" outlineLevel="0" collapsed="false">
      <c r="A7" s="1" t="s">
        <v>552</v>
      </c>
      <c r="B7" s="1" t="n">
        <f aca="false">COUNTIF($F$5:$F$2092,"*"&amp;A7&amp;"*")</f>
        <v>225</v>
      </c>
      <c r="C7" s="9" t="n">
        <f aca="false">B7/$G$5</f>
        <v>0.107810253953043</v>
      </c>
      <c r="D7" s="0" t="n">
        <f aca="false">COUNTIF('Intoxications réelles'!$D$84:$D$2092,"*"&amp;A7&amp;"*")</f>
        <v>225</v>
      </c>
      <c r="E7" s="1" t="n">
        <f aca="false">B7-D7</f>
        <v>0</v>
      </c>
      <c r="F7" s="2" t="s">
        <v>83</v>
      </c>
    </row>
    <row r="8" customFormat="false" ht="12.8" hidden="false" customHeight="false" outlineLevel="0" collapsed="false">
      <c r="A8" s="1" t="s">
        <v>2307</v>
      </c>
      <c r="B8" s="1" t="n">
        <f aca="false">COUNTIF($F$5:$F$2092,"*"&amp;"avarié"&amp;"*")+COUNTIF($F$5:$F$2092,"*"&amp;"avancé"&amp;"*")+COUNTIF($F$5:$F$2092,"*"&amp;"parasité"&amp;"*")</f>
        <v>97</v>
      </c>
      <c r="C8" s="9" t="n">
        <f aca="false">B8/$G$5</f>
        <v>0.0464781983708673</v>
      </c>
      <c r="D8" s="0" t="n">
        <f aca="false">COUNTIF('Intoxications réelles'!$D$84:$D$2092,"*"&amp;A8&amp;"*")</f>
        <v>0</v>
      </c>
      <c r="E8" s="1" t="n">
        <f aca="false">B8-D8</f>
        <v>97</v>
      </c>
      <c r="F8" s="2" t="s">
        <v>83</v>
      </c>
    </row>
    <row r="9" customFormat="false" ht="12.8" hidden="false" customHeight="false" outlineLevel="0" collapsed="false">
      <c r="A9" s="1" t="s">
        <v>306</v>
      </c>
      <c r="B9" s="1" t="n">
        <f aca="false">COUNTIF($F$5:$F$2092,"*"&amp;A9&amp;"*")</f>
        <v>98</v>
      </c>
      <c r="C9" s="9" t="n">
        <f aca="false">B9/$G$5</f>
        <v>0.046957355055103</v>
      </c>
      <c r="D9" s="0" t="n">
        <f aca="false">COUNTIF('Intoxications réelles'!$D$84:$D$2092,"*"&amp;A9&amp;"*")</f>
        <v>98</v>
      </c>
      <c r="E9" s="1" t="n">
        <f aca="false">B9-D9</f>
        <v>0</v>
      </c>
      <c r="F9" s="2" t="s">
        <v>83</v>
      </c>
    </row>
    <row r="10" customFormat="false" ht="12.8" hidden="false" customHeight="false" outlineLevel="0" collapsed="false">
      <c r="A10" s="1" t="s">
        <v>56</v>
      </c>
      <c r="B10" s="1" t="n">
        <f aca="false">COUNTIF($F$5:$F$2092,"*"&amp;A10&amp;"*")</f>
        <v>97</v>
      </c>
      <c r="C10" s="9" t="n">
        <f aca="false">B10/$G$5</f>
        <v>0.0464781983708673</v>
      </c>
      <c r="D10" s="0" t="n">
        <f aca="false">COUNTIF('Intoxications réelles'!$D$84:$D$2092,"*"&amp;A10&amp;"*")</f>
        <v>92</v>
      </c>
      <c r="E10" s="1" t="n">
        <f aca="false">B10-D10</f>
        <v>5</v>
      </c>
      <c r="F10" s="2" t="s">
        <v>83</v>
      </c>
    </row>
    <row r="11" customFormat="false" ht="12.8" hidden="false" customHeight="false" outlineLevel="0" collapsed="false">
      <c r="A11" s="1" t="s">
        <v>157</v>
      </c>
      <c r="B11" s="1" t="n">
        <f aca="false">COUNTIF($F$5:$F$2092,"*"&amp;A11&amp;"*")</f>
        <v>83</v>
      </c>
      <c r="C11" s="9" t="n">
        <f aca="false">B11/$G$5</f>
        <v>0.0397700047915668</v>
      </c>
      <c r="D11" s="0" t="n">
        <f aca="false">COUNTIF('Intoxications réelles'!$D$84:$D$2092,"*"&amp;A11&amp;"*")</f>
        <v>83</v>
      </c>
      <c r="E11" s="1" t="n">
        <f aca="false">B11-D11</f>
        <v>0</v>
      </c>
      <c r="F11" s="2" t="s">
        <v>83</v>
      </c>
    </row>
    <row r="12" customFormat="false" ht="12.8" hidden="false" customHeight="false" outlineLevel="0" collapsed="false">
      <c r="A12" s="1" t="s">
        <v>897</v>
      </c>
      <c r="B12" s="1" t="n">
        <f aca="false">COUNTIF($F$5:$F$2092,"*"&amp;A12&amp;"*")</f>
        <v>59</v>
      </c>
      <c r="C12" s="9" t="n">
        <f aca="false">B12/$G$5</f>
        <v>0.028270244369909</v>
      </c>
      <c r="D12" s="0" t="n">
        <f aca="false">COUNTIF('Intoxications réelles'!$D$84:$D$2092,"*"&amp;A12&amp;"*")</f>
        <v>59</v>
      </c>
      <c r="E12" s="1" t="n">
        <f aca="false">B12-D12</f>
        <v>0</v>
      </c>
      <c r="F12" s="2" t="s">
        <v>83</v>
      </c>
    </row>
    <row r="13" customFormat="false" ht="12.8" hidden="false" customHeight="false" outlineLevel="0" collapsed="false">
      <c r="A13" s="1" t="s">
        <v>62</v>
      </c>
      <c r="B13" s="1" t="n">
        <f aca="false">COUNTIF($F$5:$F$2092,"*"&amp;A13&amp;"*")</f>
        <v>72</v>
      </c>
      <c r="C13" s="9" t="n">
        <f aca="false">B13/$G$5</f>
        <v>0.0344992812649736</v>
      </c>
      <c r="D13" s="0" t="n">
        <f aca="false">COUNTIF('Intoxications réelles'!$D$84:$D$2092,"*"&amp;A13&amp;"*")</f>
        <v>70</v>
      </c>
      <c r="E13" s="1" t="n">
        <f aca="false">B13-D13</f>
        <v>2</v>
      </c>
      <c r="F13" s="2" t="s">
        <v>83</v>
      </c>
    </row>
    <row r="14" customFormat="false" ht="12.8" hidden="false" customHeight="false" outlineLevel="0" collapsed="false">
      <c r="A14" s="1" t="s">
        <v>105</v>
      </c>
      <c r="B14" s="1" t="n">
        <f aca="false">COUNTIF($F$5:$F$2092,"*"&amp;A14&amp;"*")</f>
        <v>81</v>
      </c>
      <c r="C14" s="9" t="n">
        <f aca="false">B14/$G$5</f>
        <v>0.0388116914230954</v>
      </c>
      <c r="D14" s="0" t="n">
        <f aca="false">COUNTIF('Intoxications réelles'!$D$84:$D$2092,"*"&amp;A14&amp;"*")</f>
        <v>81</v>
      </c>
      <c r="E14" s="1" t="n">
        <f aca="false">B14-D14</f>
        <v>0</v>
      </c>
      <c r="F14" s="2" t="s">
        <v>83</v>
      </c>
    </row>
    <row r="15" customFormat="false" ht="12.8" hidden="false" customHeight="false" outlineLevel="0" collapsed="false">
      <c r="A15" s="1" t="s">
        <v>338</v>
      </c>
      <c r="B15" s="1" t="n">
        <f aca="false">COUNTIF($F$5:$F$2092,"*"&amp;A15&amp;"*")</f>
        <v>49</v>
      </c>
      <c r="C15" s="9" t="n">
        <f aca="false">B15/$G$5</f>
        <v>0.0234786775275515</v>
      </c>
      <c r="D15" s="0" t="n">
        <f aca="false">COUNTIF('Intoxications réelles'!$D$84:$D$2092,"*"&amp;A15&amp;"*")</f>
        <v>49</v>
      </c>
      <c r="E15" s="1" t="n">
        <f aca="false">B15-D15</f>
        <v>0</v>
      </c>
      <c r="F15" s="2" t="s">
        <v>83</v>
      </c>
    </row>
    <row r="16" customFormat="false" ht="12.8" hidden="false" customHeight="false" outlineLevel="0" collapsed="false">
      <c r="A16" s="1" t="s">
        <v>832</v>
      </c>
      <c r="B16" s="1" t="n">
        <f aca="false">COUNTIF($F$5:$F$2092,"*"&amp;A16&amp;"*")</f>
        <v>33</v>
      </c>
      <c r="C16" s="9" t="n">
        <f aca="false">B16/$G$5</f>
        <v>0.0158121705797796</v>
      </c>
      <c r="D16" s="0" t="n">
        <f aca="false">COUNTIF('Intoxications réelles'!$D$84:$D$2092,"*"&amp;A16&amp;"*")</f>
        <v>33</v>
      </c>
      <c r="E16" s="1" t="n">
        <f aca="false">B16-D16</f>
        <v>0</v>
      </c>
      <c r="F16" s="2" t="s">
        <v>83</v>
      </c>
    </row>
    <row r="17" customFormat="false" ht="12.8" hidden="false" customHeight="false" outlineLevel="0" collapsed="false">
      <c r="A17" s="1" t="s">
        <v>383</v>
      </c>
      <c r="B17" s="1" t="n">
        <f aca="false">COUNTIF($F$5:$F$2092,"*"&amp;A17&amp;"*")</f>
        <v>35</v>
      </c>
      <c r="C17" s="9" t="n">
        <f aca="false">B17/$G$5</f>
        <v>0.0167704839482511</v>
      </c>
      <c r="D17" s="0" t="n">
        <f aca="false">COUNTIF('Intoxications réelles'!$D$84:$D$2092,"*"&amp;A17&amp;"*")</f>
        <v>32</v>
      </c>
      <c r="E17" s="1" t="n">
        <f aca="false">B17-D17</f>
        <v>3</v>
      </c>
      <c r="F17" s="2" t="s">
        <v>83</v>
      </c>
    </row>
    <row r="18" customFormat="false" ht="12.8" hidden="false" customHeight="false" outlineLevel="0" collapsed="false">
      <c r="A18" s="1" t="s">
        <v>128</v>
      </c>
      <c r="B18" s="1" t="n">
        <f aca="false">COUNTIF($F$5:$F$2092,"*"&amp;A18&amp;"*")</f>
        <v>37</v>
      </c>
      <c r="C18" s="9" t="n">
        <f aca="false">B18/$G$5</f>
        <v>0.0177287973167226</v>
      </c>
      <c r="D18" s="0" t="n">
        <f aca="false">COUNTIF('Intoxications réelles'!$D$84:$D$2092,"*"&amp;A18&amp;"*")</f>
        <v>25</v>
      </c>
      <c r="E18" s="1" t="n">
        <f aca="false">B18-D18</f>
        <v>12</v>
      </c>
      <c r="F18" s="2" t="s">
        <v>83</v>
      </c>
    </row>
    <row r="19" customFormat="false" ht="12.8" hidden="false" customHeight="false" outlineLevel="0" collapsed="false">
      <c r="A19" s="1" t="s">
        <v>107</v>
      </c>
      <c r="B19" s="1" t="n">
        <f aca="false">COUNTIF($F$5:$F$2092,"*"&amp;A19&amp;"*")</f>
        <v>28</v>
      </c>
      <c r="C19" s="9" t="n">
        <f aca="false">B19/$G$5</f>
        <v>0.0134163871586009</v>
      </c>
      <c r="D19" s="0" t="n">
        <f aca="false">COUNTIF('Intoxications réelles'!$D$84:$D$2092,"*"&amp;A19&amp;"*")</f>
        <v>28</v>
      </c>
      <c r="E19" s="1" t="n">
        <f aca="false">B19-D19</f>
        <v>0</v>
      </c>
      <c r="F19" s="2" t="s">
        <v>83</v>
      </c>
    </row>
    <row r="20" customFormat="false" ht="12.8" hidden="false" customHeight="false" outlineLevel="0" collapsed="false">
      <c r="A20" s="1" t="s">
        <v>375</v>
      </c>
      <c r="B20" s="1" t="n">
        <f aca="false">COUNTIF($F$5:$F$2092,"*"&amp;A20&amp;"*")</f>
        <v>25</v>
      </c>
      <c r="C20" s="9" t="n">
        <f aca="false">B20/$G$5</f>
        <v>0.0119789171058936</v>
      </c>
      <c r="D20" s="0" t="n">
        <f aca="false">COUNTIF('Intoxications réelles'!$D$84:$D$2092,"*"&amp;A20&amp;"*")</f>
        <v>23</v>
      </c>
      <c r="E20" s="1" t="n">
        <f aca="false">B20-D20</f>
        <v>2</v>
      </c>
      <c r="F20" s="2" t="s">
        <v>83</v>
      </c>
    </row>
    <row r="21" customFormat="false" ht="12.8" hidden="false" customHeight="false" outlineLevel="0" collapsed="false">
      <c r="A21" s="1" t="s">
        <v>673</v>
      </c>
      <c r="B21" s="1" t="n">
        <f aca="false">COUNTIF($F$5:$F$2092,"*"&amp;A21&amp;"*")</f>
        <v>18</v>
      </c>
      <c r="C21" s="9" t="n">
        <f aca="false">B21/$G$5</f>
        <v>0.00862482031624341</v>
      </c>
      <c r="D21" s="0" t="n">
        <f aca="false">COUNTIF('Intoxications réelles'!$D$84:$D$2092,"*"&amp;A21&amp;"*")</f>
        <v>18</v>
      </c>
      <c r="E21" s="1" t="n">
        <f aca="false">B21-D21</f>
        <v>0</v>
      </c>
      <c r="F21" s="2" t="s">
        <v>83</v>
      </c>
    </row>
    <row r="22" customFormat="false" ht="12.8" hidden="false" customHeight="false" outlineLevel="0" collapsed="false">
      <c r="A22" s="1" t="s">
        <v>2308</v>
      </c>
      <c r="B22" s="1" t="n">
        <f aca="false">COUNTIF($F$5:$F$2092,"*"&amp;A22&amp;"*")</f>
        <v>16</v>
      </c>
      <c r="C22" s="9" t="n">
        <f aca="false">B22/$G$5</f>
        <v>0.00766650694777192</v>
      </c>
      <c r="D22" s="0" t="n">
        <f aca="false">COUNTIF('Intoxications réelles'!$D$84:$D$2092,"*"&amp;A22&amp;"*")</f>
        <v>16</v>
      </c>
      <c r="E22" s="1" t="n">
        <f aca="false">B22-D22</f>
        <v>0</v>
      </c>
      <c r="F22" s="2" t="s">
        <v>83</v>
      </c>
    </row>
    <row r="23" customFormat="false" ht="12.8" hidden="false" customHeight="false" outlineLevel="0" collapsed="false">
      <c r="A23" s="1" t="s">
        <v>2309</v>
      </c>
      <c r="B23" s="1" t="n">
        <f aca="false">COUNTIF($F$5:$F$2092,"*"&amp;A23&amp;"*")</f>
        <v>20</v>
      </c>
      <c r="C23" s="9" t="n">
        <f aca="false">B23/$G$5</f>
        <v>0.0095831336847149</v>
      </c>
      <c r="D23" s="0" t="n">
        <f aca="false">COUNTIF('Intoxications réelles'!$D$84:$D$2092,"*"&amp;A23&amp;"*")</f>
        <v>20</v>
      </c>
      <c r="E23" s="1" t="n">
        <f aca="false">B23-D23</f>
        <v>0</v>
      </c>
      <c r="F23" s="2" t="s">
        <v>83</v>
      </c>
    </row>
    <row r="24" customFormat="false" ht="12.8" hidden="false" customHeight="false" outlineLevel="0" collapsed="false">
      <c r="A24" s="1" t="s">
        <v>542</v>
      </c>
      <c r="B24" s="1" t="n">
        <f aca="false">COUNTIF($F$5:$F$2092,"*"&amp;A24&amp;"*")</f>
        <v>11</v>
      </c>
      <c r="C24" s="9" t="n">
        <f aca="false">B24/$G$5</f>
        <v>0.0052707235265932</v>
      </c>
      <c r="D24" s="0" t="n">
        <f aca="false">COUNTIF('Intoxications réelles'!$D$84:$D$2092,"*"&amp;A24&amp;"*")</f>
        <v>11</v>
      </c>
      <c r="E24" s="1" t="n">
        <f aca="false">B24-D24</f>
        <v>0</v>
      </c>
      <c r="F24" s="2" t="s">
        <v>83</v>
      </c>
    </row>
    <row r="25" customFormat="false" ht="12.8" hidden="false" customHeight="false" outlineLevel="0" collapsed="false">
      <c r="A25" s="1" t="s">
        <v>1237</v>
      </c>
      <c r="B25" s="1" t="n">
        <f aca="false">COUNTIF($F$5:$F$2092,"*"&amp;A25&amp;"*")</f>
        <v>13</v>
      </c>
      <c r="C25" s="9" t="n">
        <f aca="false">B25/$G$5</f>
        <v>0.00622903689506469</v>
      </c>
      <c r="D25" s="0" t="n">
        <f aca="false">COUNTIF('Intoxications réelles'!$D$84:$D$2092,"*"&amp;A25&amp;"*")</f>
        <v>13</v>
      </c>
      <c r="E25" s="1" t="n">
        <f aca="false">B25-D25</f>
        <v>0</v>
      </c>
      <c r="F25" s="2" t="s">
        <v>83</v>
      </c>
    </row>
    <row r="26" customFormat="false" ht="12.8" hidden="false" customHeight="false" outlineLevel="0" collapsed="false">
      <c r="A26" s="1" t="s">
        <v>2310</v>
      </c>
      <c r="B26" s="1" t="n">
        <f aca="false">COUNTIF($F$5:$F$2092,"*"&amp;"cru"&amp;"*")+COUNTIF($F$5:$F$2092,"*"&amp;"mal cuit"&amp;"*")</f>
        <v>48</v>
      </c>
      <c r="C26" s="9" t="n">
        <f aca="false">B26/$G$5</f>
        <v>0.0229995208433158</v>
      </c>
      <c r="D26" s="0" t="n">
        <f aca="false">COUNTIF('Intoxications réelles'!$D$84:$D$2092,"*"&amp;A26&amp;"*")</f>
        <v>0</v>
      </c>
      <c r="E26" s="1" t="n">
        <f aca="false">B26-D26</f>
        <v>48</v>
      </c>
      <c r="F26" s="2" t="s">
        <v>83</v>
      </c>
    </row>
    <row r="27" customFormat="false" ht="12.8" hidden="false" customHeight="false" outlineLevel="0" collapsed="false">
      <c r="A27" s="1" t="s">
        <v>99</v>
      </c>
      <c r="B27" s="1" t="n">
        <f aca="false">COUNTIF($F$5:$F$2092,"*"&amp;A27&amp;"*")</f>
        <v>13</v>
      </c>
      <c r="C27" s="9" t="n">
        <f aca="false">B27/$G$5</f>
        <v>0.00622903689506469</v>
      </c>
      <c r="D27" s="0" t="n">
        <f aca="false">COUNTIF('Intoxications réelles'!$D$84:$D$2092,"*"&amp;A27&amp;"*")</f>
        <v>13</v>
      </c>
      <c r="E27" s="1" t="n">
        <f aca="false">B27-D27</f>
        <v>0</v>
      </c>
      <c r="F27" s="2" t="s">
        <v>83</v>
      </c>
    </row>
    <row r="28" customFormat="false" ht="12.8" hidden="false" customHeight="false" outlineLevel="0" collapsed="false">
      <c r="A28" s="1" t="s">
        <v>36</v>
      </c>
      <c r="B28" s="1" t="n">
        <f aca="false">COUNTIF($F$5:$F$2092,"*"&amp;A28&amp;"*")</f>
        <v>11</v>
      </c>
      <c r="C28" s="9" t="n">
        <f aca="false">B28/$G$5</f>
        <v>0.0052707235265932</v>
      </c>
      <c r="D28" s="0" t="n">
        <f aca="false">COUNTIF('Intoxications réelles'!$D$84:$D$2092,"*"&amp;A28&amp;"*")</f>
        <v>11</v>
      </c>
      <c r="E28" s="1" t="n">
        <f aca="false">B28-D28</f>
        <v>0</v>
      </c>
      <c r="F28" s="2" t="s">
        <v>83</v>
      </c>
    </row>
    <row r="29" customFormat="false" ht="12.8" hidden="false" customHeight="false" outlineLevel="0" collapsed="false">
      <c r="A29" s="1" t="s">
        <v>340</v>
      </c>
      <c r="B29" s="1" t="n">
        <f aca="false">COUNTIF($F$5:$F$2092,"*"&amp;A29&amp;"*")</f>
        <v>17</v>
      </c>
      <c r="C29" s="9" t="n">
        <f aca="false">B29/$G$5</f>
        <v>0.00814566363200767</v>
      </c>
      <c r="D29" s="0" t="n">
        <f aca="false">COUNTIF('Intoxications réelles'!$D$84:$D$2092,"*"&amp;A29&amp;"*")</f>
        <v>17</v>
      </c>
      <c r="E29" s="1" t="n">
        <f aca="false">B29-D29</f>
        <v>0</v>
      </c>
      <c r="F29" s="2" t="s">
        <v>83</v>
      </c>
    </row>
    <row r="30" customFormat="false" ht="12.8" hidden="false" customHeight="false" outlineLevel="0" collapsed="false">
      <c r="A30" s="1" t="s">
        <v>400</v>
      </c>
      <c r="B30" s="1" t="n">
        <f aca="false">COUNTIF($F$5:$F$2092,"*"&amp;A30&amp;"*")</f>
        <v>7</v>
      </c>
      <c r="C30" s="9" t="n">
        <f aca="false">B30/$G$5</f>
        <v>0.00335409678965022</v>
      </c>
      <c r="D30" s="0" t="n">
        <f aca="false">COUNTIF('Intoxications réelles'!$D$84:$D$2092,"*"&amp;A30&amp;"*")</f>
        <v>7</v>
      </c>
      <c r="E30" s="1" t="n">
        <f aca="false">B30-D30</f>
        <v>0</v>
      </c>
      <c r="F30" s="2" t="s">
        <v>83</v>
      </c>
    </row>
    <row r="31" customFormat="false" ht="12.8" hidden="false" customHeight="false" outlineLevel="0" collapsed="false">
      <c r="A31" s="1" t="s">
        <v>49</v>
      </c>
      <c r="B31" s="1" t="n">
        <f aca="false">COUNTIF($F$5:$F$2092,"*"&amp;A31&amp;"*")</f>
        <v>8</v>
      </c>
      <c r="C31" s="9" t="n">
        <f aca="false">B31/$G$5</f>
        <v>0.00383325347388596</v>
      </c>
      <c r="D31" s="0" t="n">
        <f aca="false">COUNTIF('Intoxications réelles'!$D$84:$D$2092,"*"&amp;A31&amp;"*")</f>
        <v>8</v>
      </c>
      <c r="E31" s="1" t="n">
        <f aca="false">B31-D31</f>
        <v>0</v>
      </c>
      <c r="F31" s="2" t="s">
        <v>83</v>
      </c>
    </row>
    <row r="32" customFormat="false" ht="12.8" hidden="false" customHeight="false" outlineLevel="0" collapsed="false">
      <c r="A32" s="1" t="s">
        <v>85</v>
      </c>
      <c r="B32" s="1" t="n">
        <f aca="false">COUNTIF($F$5:$F$2092,"*"&amp;A32&amp;"*")</f>
        <v>7</v>
      </c>
      <c r="C32" s="9" t="n">
        <f aca="false">B32/$G$5</f>
        <v>0.00335409678965022</v>
      </c>
      <c r="D32" s="0" t="n">
        <f aca="false">COUNTIF('Intoxications réelles'!$D$84:$D$2092,"*"&amp;A32&amp;"*")</f>
        <v>7</v>
      </c>
      <c r="E32" s="1" t="n">
        <f aca="false">B32-D32</f>
        <v>0</v>
      </c>
      <c r="F32" s="2" t="s">
        <v>83</v>
      </c>
    </row>
    <row r="33" customFormat="false" ht="12.8" hidden="false" customHeight="false" outlineLevel="0" collapsed="false">
      <c r="A33" s="1" t="s">
        <v>155</v>
      </c>
      <c r="B33" s="1" t="n">
        <f aca="false">COUNTIF($F$5:$F$2092,"*"&amp;A33&amp;"*")</f>
        <v>7</v>
      </c>
      <c r="C33" s="9" t="n">
        <f aca="false">B33/$G$5</f>
        <v>0.00335409678965022</v>
      </c>
      <c r="D33" s="0" t="n">
        <f aca="false">COUNTIF('Intoxications réelles'!$D$84:$D$2092,"*"&amp;A33&amp;"*")</f>
        <v>7</v>
      </c>
      <c r="E33" s="1" t="n">
        <f aca="false">B33-D33</f>
        <v>0</v>
      </c>
      <c r="F33" s="2" t="s">
        <v>83</v>
      </c>
    </row>
    <row r="34" customFormat="false" ht="12.8" hidden="false" customHeight="false" outlineLevel="0" collapsed="false">
      <c r="A34" s="1" t="s">
        <v>711</v>
      </c>
      <c r="B34" s="1" t="n">
        <f aca="false">COUNTIF($F$5:$F$2092,"*"&amp;A34&amp;"*")</f>
        <v>7</v>
      </c>
      <c r="C34" s="9" t="n">
        <f aca="false">B34/$G$5</f>
        <v>0.00335409678965022</v>
      </c>
      <c r="D34" s="0" t="n">
        <f aca="false">COUNTIF('Intoxications réelles'!$D$84:$D$2092,"*"&amp;A34&amp;"*")</f>
        <v>7</v>
      </c>
      <c r="E34" s="1" t="n">
        <f aca="false">B34-D34</f>
        <v>0</v>
      </c>
      <c r="F34" s="2" t="s">
        <v>83</v>
      </c>
    </row>
    <row r="35" customFormat="false" ht="12.8" hidden="false" customHeight="false" outlineLevel="0" collapsed="false">
      <c r="A35" s="1" t="s">
        <v>624</v>
      </c>
      <c r="B35" s="1" t="n">
        <f aca="false">COUNTIF($F$5:$F$2092,"*"&amp;A35&amp;"*")</f>
        <v>17</v>
      </c>
      <c r="C35" s="9" t="n">
        <f aca="false">B35/$G$5</f>
        <v>0.00814566363200767</v>
      </c>
      <c r="D35" s="0" t="n">
        <f aca="false">COUNTIF('Intoxications réelles'!$D$84:$D$2092,"*"&amp;A35&amp;"*")</f>
        <v>17</v>
      </c>
      <c r="E35" s="1" t="n">
        <f aca="false">B35-D35</f>
        <v>0</v>
      </c>
      <c r="F35" s="2" t="s">
        <v>83</v>
      </c>
    </row>
    <row r="36" customFormat="false" ht="12.8" hidden="false" customHeight="false" outlineLevel="0" collapsed="false">
      <c r="A36" s="1" t="s">
        <v>1290</v>
      </c>
      <c r="B36" s="1" t="n">
        <f aca="false">COUNTIF($F$5:$F$2092,"*"&amp;A36&amp;"*")</f>
        <v>8</v>
      </c>
      <c r="C36" s="9" t="n">
        <f aca="false">B36/$G$5</f>
        <v>0.00383325347388596</v>
      </c>
      <c r="D36" s="0" t="n">
        <f aca="false">COUNTIF('Intoxications réelles'!$D$84:$D$2092,"*"&amp;A36&amp;"*")</f>
        <v>8</v>
      </c>
      <c r="E36" s="1" t="n">
        <f aca="false">B36-D36</f>
        <v>0</v>
      </c>
      <c r="F36" s="2" t="s">
        <v>83</v>
      </c>
    </row>
    <row r="37" customFormat="false" ht="12.8" hidden="false" customHeight="false" outlineLevel="0" collapsed="false">
      <c r="A37" s="2" t="s">
        <v>214</v>
      </c>
      <c r="B37" s="1" t="n">
        <f aca="false">COUNTIF($F$5:$F$2092,"*"&amp;A37&amp;"*")</f>
        <v>9</v>
      </c>
      <c r="C37" s="9" t="n">
        <f aca="false">B37/$G$5</f>
        <v>0.00431241015812171</v>
      </c>
      <c r="D37" s="0" t="n">
        <f aca="false">COUNTIF('Intoxications réelles'!$D$84:$D$2092,"*"&amp;A37&amp;"*")</f>
        <v>9</v>
      </c>
      <c r="E37" s="1" t="n">
        <f aca="false">B37-D37</f>
        <v>0</v>
      </c>
      <c r="F37" s="2" t="s">
        <v>83</v>
      </c>
    </row>
    <row r="38" customFormat="false" ht="12.8" hidden="false" customHeight="false" outlineLevel="0" collapsed="false">
      <c r="A38" s="1" t="s">
        <v>476</v>
      </c>
      <c r="B38" s="1" t="n">
        <f aca="false">COUNTIF($F$5:$F$2092,"*"&amp;A38&amp;"*")</f>
        <v>7</v>
      </c>
      <c r="C38" s="9" t="n">
        <f aca="false">B38/$G$5</f>
        <v>0.00335409678965022</v>
      </c>
      <c r="D38" s="0" t="n">
        <f aca="false">COUNTIF('Intoxications réelles'!$D$84:$D$2092,"*"&amp;A38&amp;"*")</f>
        <v>7</v>
      </c>
      <c r="E38" s="1" t="n">
        <f aca="false">B38-D38</f>
        <v>0</v>
      </c>
      <c r="F38" s="2" t="s">
        <v>83</v>
      </c>
    </row>
    <row r="39" customFormat="false" ht="12.8" hidden="false" customHeight="false" outlineLevel="0" collapsed="false">
      <c r="A39" s="1" t="s">
        <v>1347</v>
      </c>
      <c r="B39" s="1" t="n">
        <f aca="false">COUNTIF($F$5:$F$2092,"*"&amp;A39&amp;"*")</f>
        <v>7</v>
      </c>
      <c r="C39" s="9" t="n">
        <f aca="false">B39/$G$5</f>
        <v>0.00335409678965022</v>
      </c>
      <c r="D39" s="0" t="n">
        <f aca="false">COUNTIF('Intoxications réelles'!$D$84:$D$2092,"*"&amp;A39&amp;"*")</f>
        <v>7</v>
      </c>
      <c r="E39" s="1" t="n">
        <f aca="false">B39-D39</f>
        <v>0</v>
      </c>
      <c r="F39" s="2" t="s">
        <v>83</v>
      </c>
    </row>
    <row r="40" customFormat="false" ht="12.8" hidden="false" customHeight="false" outlineLevel="0" collapsed="false">
      <c r="A40" s="1" t="s">
        <v>345</v>
      </c>
      <c r="B40" s="1" t="n">
        <f aca="false">COUNTIF($F$5:$F$2092,"*"&amp;A40&amp;"*")</f>
        <v>11</v>
      </c>
      <c r="C40" s="9" t="n">
        <f aca="false">B40/$G$5</f>
        <v>0.0052707235265932</v>
      </c>
      <c r="D40" s="0" t="n">
        <f aca="false">COUNTIF('Intoxications réelles'!$D$84:$D$2092,"*"&amp;A40&amp;"*")</f>
        <v>11</v>
      </c>
      <c r="E40" s="1" t="n">
        <f aca="false">B40-D40</f>
        <v>0</v>
      </c>
      <c r="F40" s="2" t="s">
        <v>83</v>
      </c>
    </row>
    <row r="41" customFormat="false" ht="12.8" hidden="false" customHeight="false" outlineLevel="0" collapsed="false">
      <c r="A41" s="1" t="s">
        <v>67</v>
      </c>
      <c r="B41" s="1" t="n">
        <f aca="false">COUNTIF($F$5:$F$2092,"*"&amp;A41&amp;"*")</f>
        <v>6</v>
      </c>
      <c r="C41" s="9" t="n">
        <f aca="false">B41/$G$5</f>
        <v>0.00287494010541447</v>
      </c>
      <c r="D41" s="0" t="n">
        <f aca="false">COUNTIF('Intoxications réelles'!$D$84:$D$2092,"*"&amp;A41&amp;"*")</f>
        <v>6</v>
      </c>
      <c r="E41" s="1" t="n">
        <f aca="false">B41-D41</f>
        <v>0</v>
      </c>
      <c r="F41" s="2" t="s">
        <v>83</v>
      </c>
    </row>
    <row r="42" customFormat="false" ht="12.8" hidden="false" customHeight="false" outlineLevel="0" collapsed="false">
      <c r="A42" s="1" t="s">
        <v>950</v>
      </c>
      <c r="B42" s="1" t="n">
        <f aca="false">COUNTIF($F$5:$F$2092,"*"&amp;A42&amp;"*")</f>
        <v>19</v>
      </c>
      <c r="C42" s="9" t="n">
        <f aca="false">B42/$G$5</f>
        <v>0.00910397700047916</v>
      </c>
      <c r="D42" s="0" t="n">
        <f aca="false">COUNTIF('Intoxications réelles'!$D$84:$D$2092,"*"&amp;A42&amp;"*")</f>
        <v>19</v>
      </c>
      <c r="E42" s="1" t="n">
        <f aca="false">B42-D42</f>
        <v>0</v>
      </c>
      <c r="F42" s="2" t="s">
        <v>83</v>
      </c>
    </row>
    <row r="43" customFormat="false" ht="12.8" hidden="false" customHeight="false" outlineLevel="0" collapsed="false">
      <c r="A43" s="1" t="s">
        <v>801</v>
      </c>
      <c r="B43" s="1" t="n">
        <f aca="false">COUNTIF($F$5:$F$2092,"*"&amp;A43&amp;"*")</f>
        <v>10</v>
      </c>
      <c r="C43" s="9" t="n">
        <f aca="false">B43/$G$5</f>
        <v>0.00479156684235745</v>
      </c>
      <c r="D43" s="0" t="n">
        <f aca="false">COUNTIF('Intoxications réelles'!$D$84:$D$2092,"*"&amp;A43&amp;"*")</f>
        <v>10</v>
      </c>
      <c r="E43" s="1" t="n">
        <f aca="false">B43-D43</f>
        <v>0</v>
      </c>
      <c r="F43" s="2" t="s">
        <v>83</v>
      </c>
    </row>
    <row r="44" customFormat="false" ht="12.8" hidden="false" customHeight="false" outlineLevel="0" collapsed="false">
      <c r="A44" s="1" t="s">
        <v>816</v>
      </c>
      <c r="B44" s="1" t="n">
        <f aca="false">COUNTIF($F$5:$F$2092,"*"&amp;A44&amp;"*")</f>
        <v>5</v>
      </c>
      <c r="C44" s="9" t="n">
        <f aca="false">B44/$G$5</f>
        <v>0.00239578342117873</v>
      </c>
      <c r="D44" s="0" t="n">
        <f aca="false">COUNTIF('Intoxications réelles'!$D$84:$D$2092,"*"&amp;A44&amp;"*")</f>
        <v>5</v>
      </c>
      <c r="E44" s="1" t="n">
        <f aca="false">B44-D44</f>
        <v>0</v>
      </c>
      <c r="F44" s="2" t="s">
        <v>83</v>
      </c>
      <c r="K44" s="1" t="n">
        <f aca="false">COUNTIF($F$5:$F$2092,"*"&amp;J44&amp;"*")</f>
        <v>2088</v>
      </c>
    </row>
    <row r="45" customFormat="false" ht="12.8" hidden="false" customHeight="false" outlineLevel="0" collapsed="false">
      <c r="A45" s="1" t="s">
        <v>1284</v>
      </c>
      <c r="B45" s="1" t="n">
        <f aca="false">COUNTIF($F$5:$F$2092,"*"&amp;A45&amp;"*")</f>
        <v>4</v>
      </c>
      <c r="C45" s="9" t="n">
        <f aca="false">B45/$G$5</f>
        <v>0.00191662673694298</v>
      </c>
      <c r="D45" s="0" t="n">
        <f aca="false">COUNTIF('Intoxications réelles'!$D$84:$D$2092,"*"&amp;A45&amp;"*")</f>
        <v>4</v>
      </c>
      <c r="E45" s="1" t="n">
        <f aca="false">B45-D45</f>
        <v>0</v>
      </c>
      <c r="F45" s="2" t="s">
        <v>83</v>
      </c>
      <c r="K45" s="1" t="n">
        <f aca="false">COUNTIF($F$5:$F$2092,"*"&amp;J45&amp;"*")</f>
        <v>2088</v>
      </c>
    </row>
    <row r="46" customFormat="false" ht="12.8" hidden="false" customHeight="false" outlineLevel="0" collapsed="false">
      <c r="A46" s="1" t="s">
        <v>86</v>
      </c>
      <c r="B46" s="1" t="n">
        <f aca="false">COUNTIF($F$5:$F$2092,"*"&amp;A46&amp;"*")</f>
        <v>6</v>
      </c>
      <c r="C46" s="9" t="n">
        <f aca="false">B46/$G$5</f>
        <v>0.00287494010541447</v>
      </c>
      <c r="D46" s="0" t="n">
        <f aca="false">COUNTIF('Intoxications réelles'!$D$84:$D$2092,"*"&amp;A46&amp;"*")</f>
        <v>6</v>
      </c>
      <c r="E46" s="1" t="n">
        <f aca="false">B46-D46</f>
        <v>0</v>
      </c>
      <c r="F46" s="1" t="s">
        <v>83</v>
      </c>
    </row>
    <row r="47" customFormat="false" ht="12.8" hidden="false" customHeight="false" outlineLevel="0" collapsed="false">
      <c r="A47" s="1" t="s">
        <v>497</v>
      </c>
      <c r="B47" s="1" t="n">
        <f aca="false">COUNTIF($F$5:$F$2092,"*"&amp;A47&amp;"*")</f>
        <v>4</v>
      </c>
      <c r="C47" s="9" t="n">
        <f aca="false">B47/$G$5</f>
        <v>0.00191662673694298</v>
      </c>
      <c r="D47" s="0" t="n">
        <f aca="false">COUNTIF('Intoxications réelles'!$D$84:$D$2092,"*"&amp;A47&amp;"*")</f>
        <v>4</v>
      </c>
      <c r="E47" s="1" t="n">
        <f aca="false">B47-D47</f>
        <v>0</v>
      </c>
      <c r="F47" s="2" t="s">
        <v>83</v>
      </c>
    </row>
    <row r="48" customFormat="false" ht="12.8" hidden="false" customHeight="false" outlineLevel="0" collapsed="false">
      <c r="A48" s="1" t="s">
        <v>153</v>
      </c>
      <c r="B48" s="1" t="n">
        <f aca="false">COUNTIF($F$5:$F$2092,"*"&amp;A48&amp;"*")</f>
        <v>8</v>
      </c>
      <c r="C48" s="9" t="n">
        <f aca="false">B48/$G$5</f>
        <v>0.00383325347388596</v>
      </c>
      <c r="D48" s="0" t="n">
        <f aca="false">COUNTIF('Intoxications réelles'!$D$84:$D$2092,"*"&amp;A48&amp;"*")</f>
        <v>8</v>
      </c>
      <c r="E48" s="1" t="n">
        <f aca="false">B48-D48</f>
        <v>0</v>
      </c>
      <c r="F48" s="2" t="s">
        <v>83</v>
      </c>
    </row>
    <row r="49" customFormat="false" ht="12.8" hidden="false" customHeight="false" outlineLevel="0" collapsed="false">
      <c r="A49" s="1" t="s">
        <v>65</v>
      </c>
      <c r="B49" s="1" t="n">
        <f aca="false">COUNTIF($F$5:$F$2092,"*"&amp;A49&amp;"*")</f>
        <v>3</v>
      </c>
      <c r="C49" s="9" t="n">
        <f aca="false">B49/$G$5</f>
        <v>0.00143747005270724</v>
      </c>
      <c r="D49" s="0" t="n">
        <f aca="false">COUNTIF('Intoxications réelles'!$D$84:$D$2092,"*"&amp;A49&amp;"*")</f>
        <v>1</v>
      </c>
      <c r="E49" s="1" t="n">
        <f aca="false">B49-D49</f>
        <v>2</v>
      </c>
      <c r="F49" s="2" t="s">
        <v>83</v>
      </c>
    </row>
    <row r="50" customFormat="false" ht="12.8" hidden="false" customHeight="false" outlineLevel="0" collapsed="false">
      <c r="A50" s="1" t="s">
        <v>2311</v>
      </c>
      <c r="B50" s="1" t="n">
        <f aca="false">COUNTIF($F$5:$F$2092,"*"&amp;A50&amp;"*")</f>
        <v>2</v>
      </c>
      <c r="C50" s="9" t="n">
        <f aca="false">B50/$G$5</f>
        <v>0.00095831336847149</v>
      </c>
      <c r="D50" s="0" t="n">
        <f aca="false">COUNTIF('Intoxications réelles'!$D$84:$D$2092,"*"&amp;A50&amp;"*")</f>
        <v>2</v>
      </c>
      <c r="E50" s="1" t="n">
        <f aca="false">B50-D50</f>
        <v>0</v>
      </c>
      <c r="F50" s="2" t="s">
        <v>83</v>
      </c>
    </row>
    <row r="51" customFormat="false" ht="12.8" hidden="false" customHeight="false" outlineLevel="0" collapsed="false">
      <c r="A51" s="1" t="s">
        <v>1649</v>
      </c>
      <c r="B51" s="1" t="n">
        <f aca="false">COUNTIF($F$5:$F$2092,"*"&amp;A51&amp;"*")</f>
        <v>3</v>
      </c>
      <c r="C51" s="9" t="n">
        <f aca="false">B51/$G$5</f>
        <v>0.00143747005270724</v>
      </c>
      <c r="D51" s="0" t="n">
        <f aca="false">COUNTIF('Intoxications réelles'!$D$84:$D$2092,"*"&amp;A51&amp;"*")</f>
        <v>1</v>
      </c>
      <c r="E51" s="1" t="n">
        <f aca="false">B51-D51</f>
        <v>2</v>
      </c>
      <c r="F51" s="2" t="s">
        <v>83</v>
      </c>
    </row>
    <row r="52" customFormat="false" ht="12.8" hidden="false" customHeight="false" outlineLevel="0" collapsed="false">
      <c r="A52" s="1" t="s">
        <v>320</v>
      </c>
      <c r="B52" s="1" t="n">
        <f aca="false">COUNTIF($F$5:$F$2092,"*"&amp;A52&amp;"*")</f>
        <v>8</v>
      </c>
      <c r="C52" s="9" t="n">
        <f aca="false">B52/$G$5</f>
        <v>0.00383325347388596</v>
      </c>
      <c r="D52" s="0" t="n">
        <f aca="false">COUNTIF('Intoxications réelles'!$D$84:$D$2092,"*"&amp;A52&amp;"*")</f>
        <v>8</v>
      </c>
      <c r="E52" s="1" t="n">
        <f aca="false">B52-D52</f>
        <v>0</v>
      </c>
      <c r="F52" s="2" t="s">
        <v>83</v>
      </c>
    </row>
    <row r="53" customFormat="false" ht="12.8" hidden="false" customHeight="false" outlineLevel="0" collapsed="false">
      <c r="A53" s="1" t="s">
        <v>1100</v>
      </c>
      <c r="B53" s="1" t="n">
        <f aca="false">COUNTIF($F$5:$F$2092,"*"&amp;A53&amp;"*")</f>
        <v>4</v>
      </c>
      <c r="C53" s="9" t="n">
        <f aca="false">B53/$G$5</f>
        <v>0.00191662673694298</v>
      </c>
      <c r="D53" s="0" t="n">
        <f aca="false">COUNTIF('Intoxications réelles'!$D$84:$D$2092,"*"&amp;A53&amp;"*")</f>
        <v>4</v>
      </c>
      <c r="E53" s="1" t="n">
        <f aca="false">B53-D53</f>
        <v>0</v>
      </c>
      <c r="F53" s="2" t="s">
        <v>83</v>
      </c>
    </row>
    <row r="54" customFormat="false" ht="12.8" hidden="false" customHeight="false" outlineLevel="0" collapsed="false">
      <c r="A54" s="1" t="s">
        <v>343</v>
      </c>
      <c r="B54" s="1" t="n">
        <f aca="false">COUNTIF($F$5:$F$2092,"*"&amp;A54&amp;"*")</f>
        <v>4</v>
      </c>
      <c r="C54" s="9" t="n">
        <f aca="false">B54/$G$5</f>
        <v>0.00191662673694298</v>
      </c>
      <c r="D54" s="0" t="n">
        <f aca="false">COUNTIF('Intoxications réelles'!$D$84:$D$2092,"*"&amp;A54&amp;"*")</f>
        <v>4</v>
      </c>
      <c r="E54" s="1" t="n">
        <f aca="false">B54-D54</f>
        <v>0</v>
      </c>
      <c r="F54" s="1" t="s">
        <v>83</v>
      </c>
    </row>
    <row r="55" customFormat="false" ht="12.8" hidden="false" customHeight="false" outlineLevel="0" collapsed="false">
      <c r="A55" s="1" t="s">
        <v>188</v>
      </c>
      <c r="B55" s="1" t="n">
        <f aca="false">COUNTIF($F$5:$F$2092,"*"&amp;A55&amp;"*")</f>
        <v>8</v>
      </c>
      <c r="C55" s="9" t="n">
        <f aca="false">B55/$G$5</f>
        <v>0.00383325347388596</v>
      </c>
      <c r="D55" s="0" t="n">
        <f aca="false">COUNTIF('Intoxications réelles'!$D$84:$D$2092,"*"&amp;A55&amp;"*")</f>
        <v>8</v>
      </c>
      <c r="E55" s="1" t="n">
        <f aca="false">B55-D55</f>
        <v>0</v>
      </c>
      <c r="F55" s="2" t="s">
        <v>83</v>
      </c>
    </row>
    <row r="56" customFormat="false" ht="12.8" hidden="false" customHeight="false" outlineLevel="0" collapsed="false">
      <c r="A56" s="2" t="s">
        <v>158</v>
      </c>
      <c r="B56" s="1" t="n">
        <f aca="false">COUNTIF($F$5:$F$2092,"*"&amp;A56&amp;"*")</f>
        <v>3</v>
      </c>
      <c r="C56" s="9" t="n">
        <f aca="false">B56/$G$5</f>
        <v>0.00143747005270724</v>
      </c>
      <c r="D56" s="0" t="n">
        <f aca="false">COUNTIF('Intoxications réelles'!$D$84:$D$2092,"*"&amp;A56&amp;"*")</f>
        <v>3</v>
      </c>
      <c r="E56" s="1" t="n">
        <f aca="false">B56-D56</f>
        <v>0</v>
      </c>
      <c r="F56" s="2" t="s">
        <v>83</v>
      </c>
    </row>
    <row r="57" customFormat="false" ht="12.8" hidden="false" customHeight="false" outlineLevel="0" collapsed="false">
      <c r="A57" s="1" t="s">
        <v>865</v>
      </c>
      <c r="B57" s="1" t="n">
        <f aca="false">COUNTIF($F$5:$F$2092,"*"&amp;A57&amp;"*")</f>
        <v>2</v>
      </c>
      <c r="C57" s="9" t="n">
        <f aca="false">B57/$G$5</f>
        <v>0.00095831336847149</v>
      </c>
      <c r="D57" s="0" t="n">
        <f aca="false">COUNTIF('Intoxications réelles'!$D$84:$D$2092,"*"&amp;A57&amp;"*")</f>
        <v>2</v>
      </c>
      <c r="E57" s="1" t="n">
        <f aca="false">B57-D57</f>
        <v>0</v>
      </c>
      <c r="F57" s="2" t="s">
        <v>83</v>
      </c>
    </row>
    <row r="58" customFormat="false" ht="12.8" hidden="false" customHeight="false" outlineLevel="0" collapsed="false">
      <c r="A58" s="1" t="s">
        <v>390</v>
      </c>
      <c r="B58" s="1" t="n">
        <f aca="false">COUNTIF($F$5:$F$2092,"*"&amp;A58&amp;"*")</f>
        <v>7</v>
      </c>
      <c r="C58" s="9" t="n">
        <f aca="false">B58/$G$5</f>
        <v>0.00335409678965022</v>
      </c>
      <c r="D58" s="0" t="n">
        <f aca="false">COUNTIF('Intoxications réelles'!$D$84:$D$2092,"*"&amp;A58&amp;"*")</f>
        <v>7</v>
      </c>
      <c r="E58" s="1" t="n">
        <f aca="false">B58-D58</f>
        <v>0</v>
      </c>
      <c r="F58" s="2" t="s">
        <v>83</v>
      </c>
    </row>
    <row r="59" customFormat="false" ht="12.8" hidden="false" customHeight="false" outlineLevel="0" collapsed="false">
      <c r="A59" s="1" t="s">
        <v>84</v>
      </c>
      <c r="B59" s="1" t="n">
        <f aca="false">COUNTIF($F$5:$F$2092,"*"&amp;A59&amp;"*")</f>
        <v>6</v>
      </c>
      <c r="C59" s="9" t="n">
        <f aca="false">B59/$G$5</f>
        <v>0.00287494010541447</v>
      </c>
      <c r="D59" s="0" t="n">
        <f aca="false">COUNTIF('Intoxications réelles'!$D$84:$D$2092,"*"&amp;A59&amp;"*")</f>
        <v>6</v>
      </c>
      <c r="E59" s="1" t="n">
        <f aca="false">B59-D59</f>
        <v>0</v>
      </c>
      <c r="F59" s="2" t="s">
        <v>83</v>
      </c>
    </row>
    <row r="60" customFormat="false" ht="12.8" hidden="false" customHeight="false" outlineLevel="0" collapsed="false">
      <c r="A60" s="1" t="s">
        <v>355</v>
      </c>
      <c r="B60" s="1" t="n">
        <f aca="false">COUNTIF($F$5:$F$2092,"*"&amp;A60&amp;"*")</f>
        <v>6</v>
      </c>
      <c r="C60" s="9" t="n">
        <f aca="false">B60/$G$5</f>
        <v>0.00287494010541447</v>
      </c>
      <c r="D60" s="0" t="n">
        <f aca="false">COUNTIF('Intoxications réelles'!$D$84:$D$2092,"*"&amp;A60&amp;"*")</f>
        <v>6</v>
      </c>
      <c r="E60" s="1" t="n">
        <f aca="false">B60-D60</f>
        <v>0</v>
      </c>
      <c r="F60" s="2" t="s">
        <v>83</v>
      </c>
    </row>
    <row r="61" customFormat="false" ht="12.8" hidden="false" customHeight="false" outlineLevel="0" collapsed="false">
      <c r="A61" s="1" t="s">
        <v>1365</v>
      </c>
      <c r="B61" s="1" t="n">
        <f aca="false">COUNTIF($F$5:$F$2092,"*"&amp;A61&amp;"*")</f>
        <v>5</v>
      </c>
      <c r="C61" s="9" t="n">
        <f aca="false">B61/$G$5</f>
        <v>0.00239578342117873</v>
      </c>
      <c r="D61" s="0" t="n">
        <f aca="false">COUNTIF('Intoxications réelles'!$D$84:$D$2092,"*"&amp;A61&amp;"*")</f>
        <v>5</v>
      </c>
      <c r="E61" s="1" t="n">
        <f aca="false">B61-D61</f>
        <v>0</v>
      </c>
      <c r="F61" s="2" t="s">
        <v>83</v>
      </c>
    </row>
    <row r="62" customFormat="false" ht="12.8" hidden="false" customHeight="false" outlineLevel="0" collapsed="false">
      <c r="A62" s="2" t="s">
        <v>350</v>
      </c>
      <c r="B62" s="1" t="n">
        <f aca="false">COUNTIF($F$5:$F$2092,"*"&amp;A62&amp;"*")</f>
        <v>10</v>
      </c>
      <c r="C62" s="9" t="n">
        <f aca="false">B62/$G$5</f>
        <v>0.00479156684235745</v>
      </c>
      <c r="D62" s="0" t="n">
        <f aca="false">COUNTIF('Intoxications réelles'!$D$84:$D$2092,"*"&amp;A62&amp;"*")</f>
        <v>10</v>
      </c>
      <c r="E62" s="1" t="n">
        <f aca="false">B62-D62</f>
        <v>0</v>
      </c>
      <c r="F62" s="2" t="s">
        <v>83</v>
      </c>
    </row>
    <row r="63" customFormat="false" ht="12.8" hidden="false" customHeight="false" outlineLevel="0" collapsed="false">
      <c r="A63" s="2" t="s">
        <v>1517</v>
      </c>
      <c r="B63" s="1" t="n">
        <f aca="false">COUNTIF($F$5:$F$2092,"*"&amp;A63&amp;"*")</f>
        <v>3</v>
      </c>
      <c r="C63" s="9" t="n">
        <f aca="false">B63/$G$5</f>
        <v>0.00143747005270724</v>
      </c>
      <c r="D63" s="0" t="n">
        <f aca="false">COUNTIF('Intoxications réelles'!$D$84:$D$2092,"*"&amp;A63&amp;"*")</f>
        <v>3</v>
      </c>
      <c r="E63" s="1" t="n">
        <f aca="false">B63-D63</f>
        <v>0</v>
      </c>
      <c r="F63" s="2" t="s">
        <v>83</v>
      </c>
    </row>
    <row r="64" customFormat="false" ht="12.8" hidden="false" customHeight="false" outlineLevel="0" collapsed="false">
      <c r="A64" s="2" t="s">
        <v>176</v>
      </c>
      <c r="B64" s="1" t="n">
        <f aca="false">COUNTIF($F$5:$F$2092,"*"&amp;A64&amp;"*")</f>
        <v>3</v>
      </c>
      <c r="C64" s="9" t="n">
        <f aca="false">B64/$G$5</f>
        <v>0.00143747005270724</v>
      </c>
      <c r="D64" s="0" t="n">
        <f aca="false">COUNTIF('Intoxications réelles'!$D$84:$D$2092,"*"&amp;A64&amp;"*")</f>
        <v>3</v>
      </c>
      <c r="E64" s="1" t="n">
        <f aca="false">B64-D64</f>
        <v>0</v>
      </c>
      <c r="F64" s="2" t="s">
        <v>83</v>
      </c>
    </row>
    <row r="65" customFormat="false" ht="12.8" hidden="false" customHeight="false" outlineLevel="0" collapsed="false">
      <c r="A65" s="1" t="s">
        <v>767</v>
      </c>
      <c r="B65" s="1" t="n">
        <f aca="false">COUNTIF($F$5:$F$2092,"*"&amp;A65&amp;"*")</f>
        <v>2</v>
      </c>
      <c r="C65" s="9" t="n">
        <f aca="false">B65/$G$5</f>
        <v>0.00095831336847149</v>
      </c>
      <c r="D65" s="0" t="n">
        <f aca="false">COUNTIF('Intoxications réelles'!$D$84:$D$2092,"*"&amp;A65&amp;"*")</f>
        <v>2</v>
      </c>
      <c r="E65" s="1" t="n">
        <f aca="false">B65-D65</f>
        <v>0</v>
      </c>
      <c r="F65" s="2" t="s">
        <v>83</v>
      </c>
    </row>
    <row r="66" customFormat="false" ht="12.8" hidden="false" customHeight="false" outlineLevel="0" collapsed="false">
      <c r="A66" s="1" t="s">
        <v>799</v>
      </c>
      <c r="B66" s="1" t="n">
        <f aca="false">COUNTIF($F$5:$F$2092,"*"&amp;A66&amp;"*")</f>
        <v>5</v>
      </c>
      <c r="C66" s="9" t="n">
        <f aca="false">B66/$G$5</f>
        <v>0.00239578342117873</v>
      </c>
      <c r="D66" s="0" t="n">
        <f aca="false">COUNTIF('Intoxications réelles'!$D$84:$D$2092,"*"&amp;A66&amp;"*")</f>
        <v>5</v>
      </c>
      <c r="E66" s="1" t="n">
        <f aca="false">B66-D66</f>
        <v>0</v>
      </c>
      <c r="F66" s="2" t="s">
        <v>83</v>
      </c>
    </row>
    <row r="67" customFormat="false" ht="12.8" hidden="false" customHeight="false" outlineLevel="0" collapsed="false">
      <c r="A67" s="1" t="s">
        <v>11</v>
      </c>
      <c r="B67" s="1" t="n">
        <f aca="false">COUNTIF($F$5:$F$2092,"*"&amp;A67&amp;"*")</f>
        <v>8</v>
      </c>
      <c r="C67" s="9" t="n">
        <f aca="false">B67/$G$5</f>
        <v>0.00383325347388596</v>
      </c>
      <c r="D67" s="0" t="n">
        <f aca="false">COUNTIF('Intoxications réelles'!$D$84:$D$2092,"*"&amp;A67&amp;"*")</f>
        <v>8</v>
      </c>
      <c r="E67" s="1" t="n">
        <f aca="false">B67-D67</f>
        <v>0</v>
      </c>
      <c r="F67" s="2" t="s">
        <v>83</v>
      </c>
    </row>
    <row r="68" customFormat="false" ht="12.8" hidden="false" customHeight="false" outlineLevel="0" collapsed="false">
      <c r="A68" s="1" t="s">
        <v>989</v>
      </c>
      <c r="B68" s="1" t="n">
        <f aca="false">COUNTIF($F$5:$F$2092,"*"&amp;A68&amp;"*")</f>
        <v>3</v>
      </c>
      <c r="C68" s="9" t="n">
        <f aca="false">B68/$G$5</f>
        <v>0.00143747005270724</v>
      </c>
      <c r="D68" s="0" t="n">
        <f aca="false">COUNTIF('Intoxications réelles'!$D$84:$D$2092,"*"&amp;A68&amp;"*")</f>
        <v>3</v>
      </c>
      <c r="E68" s="1" t="n">
        <f aca="false">B68-D68</f>
        <v>0</v>
      </c>
      <c r="F68" s="2" t="s">
        <v>83</v>
      </c>
    </row>
    <row r="69" customFormat="false" ht="12.8" hidden="false" customHeight="false" outlineLevel="0" collapsed="false">
      <c r="A69" s="1" t="s">
        <v>1068</v>
      </c>
      <c r="B69" s="1" t="n">
        <f aca="false">COUNTIF($F$5:$F$2092,"*"&amp;A69&amp;"*")</f>
        <v>9</v>
      </c>
      <c r="C69" s="9" t="n">
        <f aca="false">B69/$G$5</f>
        <v>0.00431241015812171</v>
      </c>
      <c r="D69" s="0" t="n">
        <f aca="false">COUNTIF('Intoxications réelles'!$D$84:$D$2092,"*"&amp;A69&amp;"*")</f>
        <v>9</v>
      </c>
      <c r="E69" s="1" t="n">
        <f aca="false">B69-D69</f>
        <v>0</v>
      </c>
      <c r="F69" s="2" t="s">
        <v>83</v>
      </c>
    </row>
    <row r="70" customFormat="false" ht="12.8" hidden="false" customHeight="false" outlineLevel="0" collapsed="false">
      <c r="A70" s="1" t="s">
        <v>1204</v>
      </c>
      <c r="B70" s="1" t="n">
        <f aca="false">COUNTIF($F$5:$F$2092,"*"&amp;A70&amp;"*")</f>
        <v>3</v>
      </c>
      <c r="C70" s="9" t="n">
        <f aca="false">B70/$G$5</f>
        <v>0.00143747005270724</v>
      </c>
      <c r="D70" s="0" t="n">
        <f aca="false">COUNTIF('Intoxications réelles'!$D$84:$D$2092,"*"&amp;A70&amp;"*")</f>
        <v>3</v>
      </c>
      <c r="E70" s="1" t="n">
        <f aca="false">B70-D70</f>
        <v>0</v>
      </c>
      <c r="F70" s="2" t="s">
        <v>83</v>
      </c>
    </row>
    <row r="71" customFormat="false" ht="12.8" hidden="false" customHeight="false" outlineLevel="0" collapsed="false">
      <c r="A71" s="1" t="s">
        <v>1255</v>
      </c>
      <c r="B71" s="1" t="n">
        <f aca="false">COUNTIF($F$5:$F$2092,"*"&amp;A71&amp;"*")</f>
        <v>2</v>
      </c>
      <c r="C71" s="9" t="n">
        <f aca="false">B71/$G$5</f>
        <v>0.00095831336847149</v>
      </c>
      <c r="D71" s="0" t="n">
        <f aca="false">COUNTIF('Intoxications réelles'!$D$84:$D$2092,"*"&amp;A71&amp;"*")</f>
        <v>2</v>
      </c>
      <c r="E71" s="1" t="n">
        <f aca="false">B71-D71</f>
        <v>0</v>
      </c>
      <c r="F71" s="2" t="s">
        <v>83</v>
      </c>
    </row>
    <row r="72" customFormat="false" ht="12.8" hidden="false" customHeight="false" outlineLevel="0" collapsed="false">
      <c r="A72" s="1" t="s">
        <v>66</v>
      </c>
      <c r="B72" s="1" t="n">
        <f aca="false">COUNTIF($F$5:$F$2092,"*"&amp;A72&amp;"*")</f>
        <v>2</v>
      </c>
      <c r="C72" s="9" t="n">
        <f aca="false">B72/$G$5</f>
        <v>0.00095831336847149</v>
      </c>
      <c r="D72" s="0" t="n">
        <f aca="false">COUNTIF('Intoxications réelles'!$D$84:$D$2092,"*"&amp;A72&amp;"*")</f>
        <v>2</v>
      </c>
      <c r="E72" s="1" t="n">
        <f aca="false">B72-D72</f>
        <v>0</v>
      </c>
      <c r="F72" s="2" t="s">
        <v>83</v>
      </c>
    </row>
    <row r="73" customFormat="false" ht="12.8" hidden="false" customHeight="false" outlineLevel="0" collapsed="false">
      <c r="A73" s="1" t="s">
        <v>1448</v>
      </c>
      <c r="B73" s="1" t="n">
        <f aca="false">COUNTIF($F$5:$F$2092,"*"&amp;A73&amp;"*")</f>
        <v>4</v>
      </c>
      <c r="C73" s="9" t="n">
        <f aca="false">B73/$G$5</f>
        <v>0.00191662673694298</v>
      </c>
      <c r="D73" s="0" t="n">
        <f aca="false">COUNTIF('Intoxications réelles'!$D$84:$D$2092,"*"&amp;A73&amp;"*")</f>
        <v>4</v>
      </c>
      <c r="E73" s="1" t="n">
        <f aca="false">B73-D73</f>
        <v>0</v>
      </c>
      <c r="F73" s="2" t="s">
        <v>83</v>
      </c>
    </row>
    <row r="74" customFormat="false" ht="12.8" hidden="false" customHeight="false" outlineLevel="0" collapsed="false">
      <c r="A74" s="2" t="s">
        <v>362</v>
      </c>
      <c r="B74" s="1" t="n">
        <f aca="false">COUNTIF($F$5:$F$2092,"*"&amp;A74&amp;"*")</f>
        <v>4</v>
      </c>
      <c r="C74" s="9" t="n">
        <f aca="false">B74/$G$5</f>
        <v>0.00191662673694298</v>
      </c>
      <c r="D74" s="0" t="n">
        <f aca="false">COUNTIF('Intoxications réelles'!$D$84:$D$2092,"*"&amp;A74&amp;"*")</f>
        <v>4</v>
      </c>
      <c r="E74" s="1" t="n">
        <f aca="false">B74-D74</f>
        <v>0</v>
      </c>
      <c r="F74" s="2" t="s">
        <v>83</v>
      </c>
    </row>
    <row r="75" customFormat="false" ht="12.8" hidden="false" customHeight="false" outlineLevel="0" collapsed="false">
      <c r="A75" s="2" t="s">
        <v>74</v>
      </c>
      <c r="B75" s="1" t="n">
        <f aca="false">COUNTIF($F$5:$F$2092,"*"&amp;A75&amp;"*")</f>
        <v>4</v>
      </c>
      <c r="C75" s="9" t="n">
        <f aca="false">B75/$G$5</f>
        <v>0.00191662673694298</v>
      </c>
      <c r="D75" s="0" t="n">
        <f aca="false">COUNTIF('Intoxications réelles'!$D$84:$D$2092,"*"&amp;A75&amp;"*")</f>
        <v>4</v>
      </c>
      <c r="E75" s="1" t="n">
        <f aca="false">B75-D75</f>
        <v>0</v>
      </c>
      <c r="F75" s="2" t="s">
        <v>83</v>
      </c>
    </row>
    <row r="76" customFormat="false" ht="12.8" hidden="false" customHeight="false" outlineLevel="0" collapsed="false">
      <c r="A76" s="2" t="s">
        <v>1526</v>
      </c>
      <c r="B76" s="1" t="n">
        <f aca="false">COUNTIF($F$5:$F$2092,"*"&amp;A76&amp;"*")</f>
        <v>2</v>
      </c>
      <c r="C76" s="9" t="n">
        <f aca="false">B76/$G$5</f>
        <v>0.00095831336847149</v>
      </c>
      <c r="D76" s="0" t="n">
        <f aca="false">COUNTIF('Intoxications réelles'!$D$84:$D$2092,"*"&amp;A76&amp;"*")</f>
        <v>2</v>
      </c>
      <c r="E76" s="1" t="n">
        <f aca="false">B76-D76</f>
        <v>0</v>
      </c>
      <c r="F76" s="2" t="s">
        <v>83</v>
      </c>
    </row>
    <row r="77" customFormat="false" ht="12.8" hidden="false" customHeight="false" outlineLevel="0" collapsed="false">
      <c r="A77" s="1" t="s">
        <v>197</v>
      </c>
      <c r="B77" s="1" t="n">
        <f aca="false">COUNTIF($F$5:$F$2092,"*"&amp;A77&amp;"*")</f>
        <v>3</v>
      </c>
      <c r="C77" s="9" t="n">
        <f aca="false">B77/$G$5</f>
        <v>0.00143747005270724</v>
      </c>
      <c r="D77" s="0" t="n">
        <f aca="false">COUNTIF('Intoxications réelles'!$D$84:$D$2092,"*"&amp;A77&amp;"*")</f>
        <v>3</v>
      </c>
      <c r="E77" s="1" t="n">
        <f aca="false">B77-D77</f>
        <v>0</v>
      </c>
      <c r="F77" s="2" t="s">
        <v>83</v>
      </c>
    </row>
    <row r="78" customFormat="false" ht="12.8" hidden="false" customHeight="false" outlineLevel="0" collapsed="false">
      <c r="A78" s="1" t="s">
        <v>856</v>
      </c>
      <c r="B78" s="1" t="n">
        <f aca="false">COUNTIF($F$5:$F$2092,"*"&amp;A78&amp;"*")</f>
        <v>2</v>
      </c>
      <c r="C78" s="9" t="n">
        <f aca="false">B78/$G$5</f>
        <v>0.00095831336847149</v>
      </c>
      <c r="D78" s="0" t="n">
        <f aca="false">COUNTIF('Intoxications réelles'!$D$84:$D$2092,"*"&amp;A78&amp;"*")</f>
        <v>2</v>
      </c>
      <c r="E78" s="1" t="n">
        <f aca="false">B78-D78</f>
        <v>0</v>
      </c>
      <c r="F78" s="2" t="s">
        <v>83</v>
      </c>
    </row>
    <row r="79" customFormat="false" ht="12.8" hidden="false" customHeight="false" outlineLevel="0" collapsed="false">
      <c r="A79" s="1" t="s">
        <v>991</v>
      </c>
      <c r="B79" s="1" t="n">
        <f aca="false">COUNTIF($F$5:$F$2092,"*"&amp;A79&amp;"*")</f>
        <v>2</v>
      </c>
      <c r="C79" s="9" t="n">
        <f aca="false">B79/$G$5</f>
        <v>0.00095831336847149</v>
      </c>
      <c r="D79" s="0" t="n">
        <f aca="false">COUNTIF('Intoxications réelles'!$D$84:$D$2092,"*"&amp;A79&amp;"*")</f>
        <v>2</v>
      </c>
      <c r="E79" s="1" t="n">
        <f aca="false">B79-D79</f>
        <v>0</v>
      </c>
      <c r="F79" s="2" t="s">
        <v>83</v>
      </c>
    </row>
    <row r="80" customFormat="false" ht="12.8" hidden="false" customHeight="false" outlineLevel="0" collapsed="false">
      <c r="A80" s="1" t="s">
        <v>103</v>
      </c>
      <c r="B80" s="1" t="n">
        <f aca="false">COUNTIF($F$5:$F$2092,"*"&amp;A80&amp;"*")</f>
        <v>11</v>
      </c>
      <c r="C80" s="9" t="n">
        <f aca="false">B80/$G$5</f>
        <v>0.0052707235265932</v>
      </c>
      <c r="D80" s="0" t="n">
        <f aca="false">COUNTIF('Intoxications réelles'!$D$84:$D$2092,"*"&amp;A80&amp;"*")</f>
        <v>11</v>
      </c>
      <c r="E80" s="1" t="n">
        <f aca="false">B80-D80</f>
        <v>0</v>
      </c>
      <c r="F80" s="2" t="s">
        <v>83</v>
      </c>
    </row>
    <row r="81" customFormat="false" ht="12.8" hidden="false" customHeight="false" outlineLevel="0" collapsed="false">
      <c r="A81" s="1" t="s">
        <v>1213</v>
      </c>
      <c r="B81" s="1" t="n">
        <f aca="false">COUNTIF($F$5:$F$2092,"*"&amp;A81&amp;"*")</f>
        <v>2</v>
      </c>
      <c r="C81" s="9" t="n">
        <f aca="false">B81/$G$5</f>
        <v>0.00095831336847149</v>
      </c>
      <c r="D81" s="0" t="n">
        <f aca="false">COUNTIF('Intoxications réelles'!$D$84:$D$2092,"*"&amp;A81&amp;"*")</f>
        <v>2</v>
      </c>
      <c r="E81" s="1" t="n">
        <f aca="false">B81-D81</f>
        <v>0</v>
      </c>
      <c r="F81" s="2" t="s">
        <v>83</v>
      </c>
    </row>
    <row r="82" customFormat="false" ht="12.8" hidden="false" customHeight="false" outlineLevel="0" collapsed="false">
      <c r="A82" s="1" t="s">
        <v>1194</v>
      </c>
      <c r="B82" s="1" t="n">
        <f aca="false">COUNTIF($F$5:$F$2092,"*"&amp;A82&amp;"*")</f>
        <v>2</v>
      </c>
      <c r="C82" s="9" t="n">
        <f aca="false">B82/$G$5</f>
        <v>0.00095831336847149</v>
      </c>
      <c r="D82" s="0" t="n">
        <f aca="false">COUNTIF('Intoxications réelles'!$D$84:$D$2092,"*"&amp;A82&amp;"*")</f>
        <v>2</v>
      </c>
      <c r="E82" s="1" t="n">
        <f aca="false">B82-D82</f>
        <v>0</v>
      </c>
      <c r="F82" s="2" t="s">
        <v>83</v>
      </c>
    </row>
    <row r="83" customFormat="false" ht="12.8" hidden="false" customHeight="false" outlineLevel="0" collapsed="false">
      <c r="A83" s="1" t="s">
        <v>1320</v>
      </c>
      <c r="B83" s="1" t="n">
        <f aca="false">COUNTIF($F$5:$F$2092,"*"&amp;A83&amp;"*")</f>
        <v>2</v>
      </c>
      <c r="C83" s="9" t="n">
        <f aca="false">B83/$G$5</f>
        <v>0.00095831336847149</v>
      </c>
      <c r="D83" s="0" t="n">
        <f aca="false">COUNTIF('Intoxications réelles'!$D$84:$D$2092,"*"&amp;A83&amp;"*")</f>
        <v>2</v>
      </c>
      <c r="E83" s="1" t="n">
        <f aca="false">B83-D83</f>
        <v>0</v>
      </c>
      <c r="F83" s="2" t="s">
        <v>83</v>
      </c>
    </row>
    <row r="84" customFormat="false" ht="12.8" hidden="false" customHeight="false" outlineLevel="0" collapsed="false">
      <c r="A84" s="1" t="s">
        <v>1455</v>
      </c>
      <c r="B84" s="1" t="n">
        <f aca="false">COUNTIF($F$5:$F$2092,"*"&amp;A84&amp;"*")</f>
        <v>2</v>
      </c>
      <c r="C84" s="9" t="n">
        <f aca="false">B84/$G$5</f>
        <v>0.00095831336847149</v>
      </c>
      <c r="D84" s="0" t="n">
        <f aca="false">COUNTIF('Intoxications réelles'!$D$84:$D$2092,"*"&amp;A84&amp;"*")</f>
        <v>2</v>
      </c>
      <c r="E84" s="1" t="n">
        <f aca="false">B84-D84</f>
        <v>0</v>
      </c>
      <c r="F84" s="2" t="s">
        <v>459</v>
      </c>
      <c r="G84" s="0" t="str">
        <f aca="false">SUBSTITUTE(F84," ","μ",2)</f>
        <v>Agaricus &amp;μlepiota</v>
      </c>
      <c r="H84" s="10" t="n">
        <f aca="false">IF(ISERROR(SEARCH("µ",G84,1)),0,SEARCH("µ",G84,1))</f>
        <v>11</v>
      </c>
      <c r="I84" s="0" t="str">
        <f aca="false">IF(H84&gt;0,LEFT(G84,H84-1),G84)</f>
        <v>Agaricus &amp;</v>
      </c>
      <c r="J84" s="0" t="n">
        <f aca="false">COUNTIF(A$7:A$223,I84)</f>
        <v>0</v>
      </c>
      <c r="K84" s="1" t="s">
        <v>2312</v>
      </c>
      <c r="L84" s="1" t="n">
        <f aca="false">IF(COUNTIF(A$7:A$270,K84)=1,1,0)</f>
        <v>0</v>
      </c>
    </row>
    <row r="85" customFormat="false" ht="12.8" hidden="false" customHeight="false" outlineLevel="0" collapsed="false">
      <c r="A85" s="2" t="s">
        <v>1507</v>
      </c>
      <c r="B85" s="1" t="n">
        <f aca="false">COUNTIF($F$5:$F$2092,"*"&amp;A85&amp;"*")</f>
        <v>2</v>
      </c>
      <c r="C85" s="9" t="n">
        <f aca="false">B85/$G$5</f>
        <v>0.00095831336847149</v>
      </c>
      <c r="D85" s="0" t="n">
        <f aca="false">COUNTIF('Intoxications réelles'!$D$84:$D$2092,"*"&amp;A85&amp;"*")</f>
        <v>2</v>
      </c>
      <c r="E85" s="1" t="n">
        <f aca="false">B85-D85</f>
        <v>0</v>
      </c>
      <c r="F85" s="2" t="s">
        <v>461</v>
      </c>
      <c r="G85" s="0" t="str">
        <f aca="false">SUBSTITUTE(F85," ","μ",2)</f>
        <v>Agaricus arvensis</v>
      </c>
      <c r="H85" s="10" t="n">
        <f aca="false">IF(ISERROR(SEARCH("µ",G85,1)),0,SEARCH("µ",G85,1))</f>
        <v>0</v>
      </c>
      <c r="I85" s="0" t="str">
        <f aca="false">IF(H85&gt;0,LEFT(G85,H85-1),G85)</f>
        <v>Agaricus arvensis</v>
      </c>
      <c r="J85" s="0" t="n">
        <f aca="false">COUNTIF(A$7:A$223,I85)</f>
        <v>1</v>
      </c>
      <c r="K85" s="1" t="s">
        <v>464</v>
      </c>
      <c r="L85" s="1" t="n">
        <f aca="false">IF(COUNTIF(A$7:A$270,K85)=1,1,0)</f>
        <v>0</v>
      </c>
    </row>
    <row r="86" customFormat="false" ht="12.8" hidden="false" customHeight="false" outlineLevel="0" collapsed="false">
      <c r="A86" s="2" t="s">
        <v>1510</v>
      </c>
      <c r="B86" s="1" t="n">
        <f aca="false">COUNTIF($F$5:$F$2092,"*"&amp;A86&amp;"*")</f>
        <v>3</v>
      </c>
      <c r="C86" s="9" t="n">
        <f aca="false">B86/$G$5</f>
        <v>0.00143747005270724</v>
      </c>
      <c r="D86" s="0" t="n">
        <f aca="false">COUNTIF('Intoxications réelles'!$D$84:$D$2092,"*"&amp;A86&amp;"*")</f>
        <v>3</v>
      </c>
      <c r="E86" s="1" t="n">
        <f aca="false">B86-D86</f>
        <v>0</v>
      </c>
      <c r="F86" s="2" t="s">
        <v>463</v>
      </c>
      <c r="G86" s="0" t="str">
        <f aca="false">SUBSTITUTE(F86," ","μ",2)</f>
        <v>Agaricus arvensisμavarié</v>
      </c>
      <c r="H86" s="10" t="n">
        <f aca="false">IF(ISERROR(SEARCH("µ",G86,1)),0,SEARCH("µ",G86,1))</f>
        <v>18</v>
      </c>
      <c r="I86" s="0" t="str">
        <f aca="false">IF(H86&gt;0,LEFT(G86,H86-1),G86)</f>
        <v>Agaricus arvensis</v>
      </c>
      <c r="J86" s="0" t="n">
        <f aca="false">COUNTIF(A$7:A$223,I86)</f>
        <v>1</v>
      </c>
      <c r="K86" s="1" t="s">
        <v>466</v>
      </c>
      <c r="L86" s="1" t="n">
        <f aca="false">IF(COUNTIF(A$7:A$270,K86)=1,1,0)</f>
        <v>0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</row>
    <row r="87" customFormat="false" ht="12.8" hidden="false" customHeight="false" outlineLevel="0" collapsed="false">
      <c r="A87" s="1" t="s">
        <v>461</v>
      </c>
      <c r="B87" s="1" t="n">
        <f aca="false">COUNTIF($F$5:$F$2092,"*"&amp;A87&amp;"*")</f>
        <v>2</v>
      </c>
      <c r="C87" s="9" t="n">
        <f aca="false">B87/$G$5</f>
        <v>0.00095831336847149</v>
      </c>
      <c r="D87" s="0" t="n">
        <f aca="false">COUNTIF('Intoxications réelles'!$D$84:$D$2092,"*"&amp;A87&amp;"*")</f>
        <v>2</v>
      </c>
      <c r="E87" s="1" t="n">
        <f aca="false">B87-D87</f>
        <v>0</v>
      </c>
      <c r="F87" s="2" t="s">
        <v>256</v>
      </c>
      <c r="G87" s="0" t="str">
        <f aca="false">SUBSTITUTE(F87," ","μ",2)</f>
        <v>Agaricus augustusμcru</v>
      </c>
      <c r="H87" s="10" t="n">
        <f aca="false">IF(ISERROR(SEARCH("µ",G87,1)),0,SEARCH("µ",G87,1))</f>
        <v>18</v>
      </c>
      <c r="I87" s="0" t="str">
        <f aca="false">IF(H87&gt;0,LEFT(G87,H87-1),G87)</f>
        <v>Agaricus augustus</v>
      </c>
      <c r="J87" s="0" t="n">
        <f aca="false">COUNTIF(A$7:A$223,I87)</f>
        <v>1</v>
      </c>
      <c r="K87" s="1" t="s">
        <v>466</v>
      </c>
      <c r="L87" s="1" t="n">
        <f aca="false">IF(COUNTIF(A$7:A$270,K87)=1,1,0)</f>
        <v>0</v>
      </c>
    </row>
    <row r="88" customFormat="false" ht="12.8" hidden="false" customHeight="false" outlineLevel="0" collapsed="false">
      <c r="A88" s="1" t="s">
        <v>131</v>
      </c>
      <c r="B88" s="1" t="n">
        <f aca="false">COUNTIF($F$5:$F$2092,"*"&amp;A88&amp;"*")</f>
        <v>6</v>
      </c>
      <c r="C88" s="9" t="n">
        <f aca="false">B88/$G$5</f>
        <v>0.00287494010541447</v>
      </c>
      <c r="D88" s="0" t="n">
        <f aca="false">COUNTIF('Intoxications réelles'!$D$84:$D$2092,"*"&amp;A88&amp;"*")</f>
        <v>6</v>
      </c>
      <c r="E88" s="1" t="n">
        <f aca="false">B88-D88</f>
        <v>0</v>
      </c>
      <c r="F88" s="2" t="s">
        <v>256</v>
      </c>
      <c r="G88" s="0" t="str">
        <f aca="false">SUBSTITUTE(F88," ","μ",2)</f>
        <v>Agaricus augustusμcru</v>
      </c>
      <c r="H88" s="10" t="n">
        <f aca="false">IF(ISERROR(SEARCH("µ",G88,1)),0,SEARCH("µ",G88,1))</f>
        <v>18</v>
      </c>
      <c r="I88" s="0" t="str">
        <f aca="false">IF(H88&gt;0,LEFT(G88,H88-1),G88)</f>
        <v>Agaricus augustus</v>
      </c>
      <c r="J88" s="0" t="n">
        <f aca="false">COUNTIF(A$7:A$223,I88)</f>
        <v>1</v>
      </c>
      <c r="K88" s="1" t="s">
        <v>466</v>
      </c>
      <c r="L88" s="1" t="n">
        <f aca="false">IF(COUNTIF(A$7:A$270,K88)=1,1,0)</f>
        <v>0</v>
      </c>
    </row>
    <row r="89" customFormat="false" ht="12.8" hidden="false" customHeight="false" outlineLevel="0" collapsed="false">
      <c r="A89" s="1" t="s">
        <v>299</v>
      </c>
      <c r="B89" s="1" t="n">
        <f aca="false">COUNTIF($F$5:$F$2092,"*"&amp;A89&amp;"*")</f>
        <v>3</v>
      </c>
      <c r="C89" s="9" t="n">
        <f aca="false">B89/$G$5</f>
        <v>0.00143747005270724</v>
      </c>
      <c r="D89" s="0" t="n">
        <f aca="false">COUNTIF('Intoxications réelles'!$D$84:$D$2092,"*"&amp;A89&amp;"*")</f>
        <v>3</v>
      </c>
      <c r="E89" s="1" t="n">
        <f aca="false">B89-D89</f>
        <v>0</v>
      </c>
      <c r="F89" s="2" t="s">
        <v>464</v>
      </c>
      <c r="G89" s="0" t="str">
        <f aca="false">SUBSTITUTE(F89," ","μ",2)</f>
        <v>Agaricus avarié</v>
      </c>
      <c r="H89" s="10" t="n">
        <f aca="false">IF(ISERROR(SEARCH("µ",G89,1)),0,SEARCH("µ",G89,1))</f>
        <v>0</v>
      </c>
      <c r="I89" s="0" t="str">
        <f aca="false">IF(H89&gt;0,LEFT(G89,H89-1),G89)</f>
        <v>Agaricus avarié</v>
      </c>
      <c r="J89" s="0" t="n">
        <f aca="false">COUNTIF(A$7:A$223,I89)</f>
        <v>0</v>
      </c>
      <c r="K89" s="1" t="s">
        <v>466</v>
      </c>
      <c r="L89" s="1" t="n">
        <f aca="false">IF(COUNTIF(A$7:A$270,K89)=1,1,0)</f>
        <v>0</v>
      </c>
    </row>
    <row r="90" customFormat="false" ht="12.8" hidden="false" customHeight="false" outlineLevel="0" collapsed="false">
      <c r="A90" s="1" t="s">
        <v>169</v>
      </c>
      <c r="B90" s="1" t="n">
        <f aca="false">COUNTIF($F$5:$F$2092,"*"&amp;A90&amp;"*")</f>
        <v>1</v>
      </c>
      <c r="C90" s="9" t="n">
        <f aca="false">B90/$G$5</f>
        <v>0.000479156684235745</v>
      </c>
      <c r="D90" s="0" t="n">
        <f aca="false">COUNTIF('Intoxications réelles'!$D$84:$D$2092,"*"&amp;A90&amp;"*")</f>
        <v>1</v>
      </c>
      <c r="E90" s="1" t="n">
        <f aca="false">B90-D90</f>
        <v>0</v>
      </c>
      <c r="F90" s="2" t="s">
        <v>466</v>
      </c>
      <c r="G90" s="0" t="str">
        <f aca="false">SUBSTITUTE(F90," ","μ",2)</f>
        <v>Agaricus avariés</v>
      </c>
      <c r="H90" s="10" t="n">
        <f aca="false">IF(ISERROR(SEARCH("µ",G90,1)),0,SEARCH("µ",G90,1))</f>
        <v>0</v>
      </c>
      <c r="I90" s="0" t="str">
        <f aca="false">IF(H90&gt;0,LEFT(G90,H90-1),G90)</f>
        <v>Agaricus avariés</v>
      </c>
      <c r="J90" s="0" t="n">
        <f aca="false">COUNTIF(A$7:A$223,I90)</f>
        <v>0</v>
      </c>
      <c r="K90" s="1" t="s">
        <v>2128</v>
      </c>
      <c r="L90" s="1" t="n">
        <f aca="false">IF(COUNTIF(A$7:A$270,K90)=1,1,0)</f>
        <v>1</v>
      </c>
    </row>
    <row r="91" customFormat="false" ht="12.8" hidden="false" customHeight="false" outlineLevel="0" collapsed="false">
      <c r="A91" s="1" t="s">
        <v>539</v>
      </c>
      <c r="B91" s="1" t="n">
        <f aca="false">COUNTIF($F$5:$F$2092,"*"&amp;A91&amp;"*")</f>
        <v>1</v>
      </c>
      <c r="C91" s="9" t="n">
        <f aca="false">B91/$G$5</f>
        <v>0.000479156684235745</v>
      </c>
      <c r="D91" s="0" t="n">
        <f aca="false">COUNTIF('Intoxications réelles'!$D$84:$D$2092,"*"&amp;A91&amp;"*")</f>
        <v>1</v>
      </c>
      <c r="E91" s="1" t="n">
        <f aca="false">B91-D91</f>
        <v>0</v>
      </c>
      <c r="F91" s="2" t="s">
        <v>466</v>
      </c>
      <c r="G91" s="0" t="str">
        <f aca="false">SUBSTITUTE(F91," ","μ",2)</f>
        <v>Agaricus avariés</v>
      </c>
      <c r="H91" s="10" t="n">
        <f aca="false">IF(ISERROR(SEARCH("µ",G91,1)),0,SEARCH("µ",G91,1))</f>
        <v>0</v>
      </c>
      <c r="I91" s="0" t="str">
        <f aca="false">IF(H91&gt;0,LEFT(G91,H91-1),G91)</f>
        <v>Agaricus avariés</v>
      </c>
      <c r="J91" s="0" t="n">
        <f aca="false">COUNTIF(A$7:A$223,I91)</f>
        <v>0</v>
      </c>
      <c r="K91" s="1" t="s">
        <v>2313</v>
      </c>
      <c r="L91" s="1" t="n">
        <f aca="false">IF(COUNTIF(A$7:A$270,K91)=1,1,0)</f>
        <v>0</v>
      </c>
    </row>
    <row r="92" customFormat="false" ht="12.8" hidden="false" customHeight="false" outlineLevel="0" collapsed="false">
      <c r="A92" s="1" t="s">
        <v>734</v>
      </c>
      <c r="B92" s="1" t="n">
        <f aca="false">COUNTIF($F$5:$F$2092,"*"&amp;A92&amp;"*")</f>
        <v>1</v>
      </c>
      <c r="C92" s="9" t="n">
        <f aca="false">B92/$G$5</f>
        <v>0.000479156684235745</v>
      </c>
      <c r="D92" s="0" t="n">
        <f aca="false">COUNTIF('Intoxications réelles'!$D$84:$D$2092,"*"&amp;A92&amp;"*")</f>
        <v>1</v>
      </c>
      <c r="E92" s="1" t="n">
        <f aca="false">B92-D92</f>
        <v>0</v>
      </c>
      <c r="F92" s="2" t="s">
        <v>466</v>
      </c>
      <c r="G92" s="0" t="str">
        <f aca="false">SUBSTITUTE(F92," ","μ",2)</f>
        <v>Agaricus avariés</v>
      </c>
      <c r="H92" s="10" t="n">
        <f aca="false">IF(ISERROR(SEARCH("µ",G92,1)),0,SEARCH("µ",G92,1))</f>
        <v>0</v>
      </c>
      <c r="I92" s="0" t="str">
        <f aca="false">IF(H92&gt;0,LEFT(G92,H92-1),G92)</f>
        <v>Agaricus avariés</v>
      </c>
      <c r="J92" s="0" t="n">
        <f aca="false">COUNTIF(A$7:A$223,I92)</f>
        <v>0</v>
      </c>
      <c r="K92" s="1" t="s">
        <v>475</v>
      </c>
      <c r="L92" s="1" t="n">
        <f aca="false">IF(COUNTIF(A$7:A$270,K92)=1,1,0)</f>
        <v>0</v>
      </c>
    </row>
    <row r="93" customFormat="false" ht="12.8" hidden="false" customHeight="false" outlineLevel="0" collapsed="false">
      <c r="A93" s="1" t="s">
        <v>735</v>
      </c>
      <c r="B93" s="1" t="n">
        <f aca="false">COUNTIF($F$5:$F$2092,"*"&amp;A93&amp;"*")</f>
        <v>2</v>
      </c>
      <c r="C93" s="9" t="n">
        <f aca="false">B93/$G$5</f>
        <v>0.00095831336847149</v>
      </c>
      <c r="D93" s="0" t="n">
        <f aca="false">COUNTIF('Intoxications réelles'!$D$84:$D$2092,"*"&amp;A93&amp;"*")</f>
        <v>2</v>
      </c>
      <c r="E93" s="1" t="n">
        <f aca="false">B93-D93</f>
        <v>0</v>
      </c>
      <c r="F93" s="2" t="s">
        <v>466</v>
      </c>
      <c r="G93" s="0" t="str">
        <f aca="false">SUBSTITUTE(F93," ","μ",2)</f>
        <v>Agaricus avariés</v>
      </c>
      <c r="H93" s="10" t="n">
        <f aca="false">IF(ISERROR(SEARCH("µ",G93,1)),0,SEARCH("µ",G93,1))</f>
        <v>0</v>
      </c>
      <c r="I93" s="0" t="str">
        <f aca="false">IF(H93&gt;0,LEFT(G93,H93-1),G93)</f>
        <v>Agaricus avariés</v>
      </c>
      <c r="J93" s="0" t="n">
        <f aca="false">COUNTIF(A$7:A$223,I93)</f>
        <v>0</v>
      </c>
      <c r="K93" s="1" t="s">
        <v>2314</v>
      </c>
      <c r="L93" s="1" t="n">
        <f aca="false">IF(COUNTIF(A$7:A$270,K93)=1,1,0)</f>
        <v>0</v>
      </c>
    </row>
    <row r="94" customFormat="false" ht="12.8" hidden="false" customHeight="false" outlineLevel="0" collapsed="false">
      <c r="A94" s="1" t="s">
        <v>739</v>
      </c>
      <c r="B94" s="1" t="n">
        <f aca="false">COUNTIF($F$5:$F$2092,"*"&amp;A94&amp;"*")</f>
        <v>1</v>
      </c>
      <c r="C94" s="9" t="n">
        <f aca="false">B94/$G$5</f>
        <v>0.000479156684235745</v>
      </c>
      <c r="D94" s="0" t="n">
        <f aca="false">COUNTIF('Intoxications réelles'!$D$84:$D$2092,"*"&amp;A94&amp;"*")</f>
        <v>1</v>
      </c>
      <c r="E94" s="1" t="n">
        <f aca="false">B94-D94</f>
        <v>0</v>
      </c>
      <c r="F94" s="2" t="s">
        <v>363</v>
      </c>
      <c r="G94" s="0" t="str">
        <f aca="false">SUBSTITUTE(F94," ","μ",2)</f>
        <v>Agaricus benesii</v>
      </c>
      <c r="H94" s="10" t="n">
        <f aca="false">IF(ISERROR(SEARCH("µ",G94,1)),0,SEARCH("µ",G94,1))</f>
        <v>0</v>
      </c>
      <c r="I94" s="0" t="str">
        <f aca="false">IF(H94&gt;0,LEFT(G94,H94-1),G94)</f>
        <v>Agaricus benesii</v>
      </c>
      <c r="J94" s="0" t="n">
        <f aca="false">COUNTIF(A$7:A$223,I94)</f>
        <v>1</v>
      </c>
      <c r="K94" s="1" t="s">
        <v>519</v>
      </c>
      <c r="L94" s="1" t="n">
        <f aca="false">IF(COUNTIF(A$7:A$270,K94)=1,1,0)</f>
        <v>0</v>
      </c>
    </row>
    <row r="95" customFormat="false" ht="12.8" hidden="false" customHeight="false" outlineLevel="0" collapsed="false">
      <c r="A95" s="1" t="s">
        <v>216</v>
      </c>
      <c r="B95" s="1" t="n">
        <f aca="false">COUNTIF($F$5:$F$2092,"*"&amp;A95&amp;"*")</f>
        <v>3</v>
      </c>
      <c r="C95" s="9" t="n">
        <f aca="false">B95/$G$5</f>
        <v>0.00143747005270724</v>
      </c>
      <c r="D95" s="0" t="n">
        <f aca="false">COUNTIF('Intoxications réelles'!$D$84:$D$2092,"*"&amp;A95&amp;"*")</f>
        <v>3</v>
      </c>
      <c r="E95" s="1" t="n">
        <f aca="false">B95-D95</f>
        <v>0</v>
      </c>
      <c r="F95" s="2" t="s">
        <v>363</v>
      </c>
      <c r="G95" s="0" t="str">
        <f aca="false">SUBSTITUTE(F95," ","μ",2)</f>
        <v>Agaricus benesii</v>
      </c>
      <c r="H95" s="10" t="n">
        <f aca="false">IF(ISERROR(SEARCH("µ",G95,1)),0,SEARCH("µ",G95,1))</f>
        <v>0</v>
      </c>
      <c r="I95" s="0" t="str">
        <f aca="false">IF(H95&gt;0,LEFT(G95,H95-1),G95)</f>
        <v>Agaricus benesii</v>
      </c>
      <c r="J95" s="0" t="n">
        <f aca="false">COUNTIF(A$7:A$223,I95)</f>
        <v>1</v>
      </c>
      <c r="K95" s="1" t="s">
        <v>519</v>
      </c>
      <c r="L95" s="1" t="n">
        <f aca="false">IF(COUNTIF(A$7:A$270,K95)=1,1,0)</f>
        <v>0</v>
      </c>
    </row>
    <row r="96" customFormat="false" ht="12.8" hidden="false" customHeight="false" outlineLevel="0" collapsed="false">
      <c r="A96" s="1" t="s">
        <v>2315</v>
      </c>
      <c r="B96" s="1" t="n">
        <f aca="false">COUNTIF($F$5:$F$2092,"*"&amp;A96&amp;"*")</f>
        <v>2</v>
      </c>
      <c r="C96" s="9" t="n">
        <f aca="false">B96/$G$5</f>
        <v>0.00095831336847149</v>
      </c>
      <c r="D96" s="0" t="n">
        <f aca="false">COUNTIF('Intoxications réelles'!$D$84:$D$2092,"*"&amp;A96&amp;"*")</f>
        <v>0</v>
      </c>
      <c r="E96" s="1" t="n">
        <f aca="false">B96-D96</f>
        <v>2</v>
      </c>
      <c r="F96" s="2" t="s">
        <v>468</v>
      </c>
      <c r="G96" s="0" t="str">
        <f aca="false">SUBSTITUTE(F96," ","μ",2)</f>
        <v>Agaricus bernardiiμ( cause? )</v>
      </c>
      <c r="H96" s="10" t="n">
        <f aca="false">IF(ISERROR(SEARCH("µ",G96,1)),0,SEARCH("µ",G96,1))</f>
        <v>19</v>
      </c>
      <c r="I96" s="0" t="str">
        <f aca="false">IF(H96&gt;0,LEFT(G96,H96-1),G96)</f>
        <v>Agaricus bernardii</v>
      </c>
      <c r="J96" s="0" t="n">
        <f aca="false">COUNTIF(A$7:A$223,I96)</f>
        <v>0</v>
      </c>
      <c r="K96" s="1" t="s">
        <v>522</v>
      </c>
      <c r="L96" s="1" t="n">
        <f aca="false">IF(COUNTIF(A$7:A$270,K96)=1,1,0)</f>
        <v>0</v>
      </c>
    </row>
    <row r="97" customFormat="false" ht="12.8" hidden="false" customHeight="false" outlineLevel="0" collapsed="false">
      <c r="A97" s="1" t="s">
        <v>2316</v>
      </c>
      <c r="B97" s="1" t="n">
        <f aca="false">COUNTIF($F$5:$F$2092,"*"&amp;A97&amp;"*")</f>
        <v>3</v>
      </c>
      <c r="C97" s="9" t="n">
        <f aca="false">B97/$G$5</f>
        <v>0.00143747005270724</v>
      </c>
      <c r="D97" s="0" t="n">
        <f aca="false">COUNTIF('Intoxications réelles'!$D$84:$D$2092,"*"&amp;A97&amp;"*")</f>
        <v>3</v>
      </c>
      <c r="E97" s="1" t="n">
        <f aca="false">B97-D97</f>
        <v>0</v>
      </c>
      <c r="F97" s="2" t="s">
        <v>131</v>
      </c>
      <c r="G97" s="0" t="str">
        <f aca="false">SUBSTITUTE(F97," ","μ",2)</f>
        <v>Agaricus bisporus</v>
      </c>
      <c r="H97" s="10" t="n">
        <f aca="false">IF(ISERROR(SEARCH("µ",G97,1)),0,SEARCH("µ",G97,1))</f>
        <v>0</v>
      </c>
      <c r="I97" s="0" t="str">
        <f aca="false">IF(H97&gt;0,LEFT(G97,H97-1),G97)</f>
        <v>Agaricus bisporus</v>
      </c>
      <c r="J97" s="0" t="n">
        <f aca="false">COUNTIF(A$7:A$223,I97)</f>
        <v>1</v>
      </c>
      <c r="K97" s="1" t="s">
        <v>152</v>
      </c>
      <c r="L97" s="1" t="n">
        <f aca="false">IF(COUNTIF(A$7:A$270,K97)=1,1,0)</f>
        <v>0</v>
      </c>
    </row>
    <row r="98" customFormat="false" ht="12.8" hidden="false" customHeight="false" outlineLevel="0" collapsed="false">
      <c r="A98" s="1" t="s">
        <v>2317</v>
      </c>
      <c r="B98" s="1" t="n">
        <f aca="false">COUNTIF($F$5:$F$2092,"*"&amp;A98&amp;"*")</f>
        <v>2</v>
      </c>
      <c r="C98" s="9" t="n">
        <f aca="false">B98/$G$5</f>
        <v>0.00095831336847149</v>
      </c>
      <c r="D98" s="0" t="n">
        <f aca="false">COUNTIF('Intoxications réelles'!$D$84:$D$2092,"*"&amp;A98&amp;"*")</f>
        <v>0</v>
      </c>
      <c r="E98" s="1" t="n">
        <f aca="false">B98-D98</f>
        <v>2</v>
      </c>
      <c r="F98" s="2" t="s">
        <v>131</v>
      </c>
      <c r="G98" s="0" t="str">
        <f aca="false">SUBSTITUTE(F98," ","μ",2)</f>
        <v>Agaricus bisporus</v>
      </c>
      <c r="H98" s="10" t="n">
        <f aca="false">IF(ISERROR(SEARCH("µ",G98,1)),0,SEARCH("µ",G98,1))</f>
        <v>0</v>
      </c>
      <c r="I98" s="0" t="str">
        <f aca="false">IF(H98&gt;0,LEFT(G98,H98-1),G98)</f>
        <v>Agaricus bisporus</v>
      </c>
      <c r="J98" s="0" t="n">
        <f aca="false">COUNTIF(A$7:A$223,I98)</f>
        <v>1</v>
      </c>
      <c r="K98" s="1" t="s">
        <v>152</v>
      </c>
      <c r="L98" s="1" t="n">
        <f aca="false">IF(COUNTIF(A$7:A$270,K98)=1,1,0)</f>
        <v>0</v>
      </c>
    </row>
    <row r="99" customFormat="false" ht="12.8" hidden="false" customHeight="false" outlineLevel="0" collapsed="false">
      <c r="A99" s="1" t="s">
        <v>90</v>
      </c>
      <c r="B99" s="1" t="n">
        <f aca="false">COUNTIF($F$5:$F$2092,"*"&amp;A99&amp;"*")</f>
        <v>3</v>
      </c>
      <c r="C99" s="9" t="n">
        <f aca="false">B99/$G$5</f>
        <v>0.00143747005270724</v>
      </c>
      <c r="D99" s="0" t="n">
        <f aca="false">COUNTIF('Intoxications réelles'!$D$84:$D$2092,"*"&amp;A99&amp;"*")</f>
        <v>3</v>
      </c>
      <c r="E99" s="1" t="n">
        <f aca="false">B99-D99</f>
        <v>0</v>
      </c>
      <c r="F99" s="2" t="s">
        <v>469</v>
      </c>
      <c r="G99" s="0" t="str">
        <f aca="false">SUBSTITUTE(F99," ","μ",2)</f>
        <v>Agaricus bisporusμcommerce</v>
      </c>
      <c r="H99" s="10" t="n">
        <f aca="false">IF(ISERROR(SEARCH("µ",G99,1)),0,SEARCH("µ",G99,1))</f>
        <v>18</v>
      </c>
      <c r="I99" s="0" t="str">
        <f aca="false">IF(H99&gt;0,LEFT(G99,H99-1),G99)</f>
        <v>Agaricus bisporus</v>
      </c>
      <c r="J99" s="0" t="n">
        <f aca="false">COUNTIF(A$7:A$223,I99)</f>
        <v>1</v>
      </c>
      <c r="K99" s="1" t="s">
        <v>152</v>
      </c>
      <c r="L99" s="1" t="n">
        <f aca="false">IF(COUNTIF(A$7:A$270,K99)=1,1,0)</f>
        <v>0</v>
      </c>
    </row>
    <row r="100" customFormat="false" ht="12.8" hidden="false" customHeight="false" outlineLevel="0" collapsed="false">
      <c r="A100" s="1" t="s">
        <v>995</v>
      </c>
      <c r="B100" s="1" t="n">
        <f aca="false">COUNTIF($F$5:$F$2092,"*"&amp;A100&amp;"*")</f>
        <v>1</v>
      </c>
      <c r="C100" s="9" t="n">
        <f aca="false">B100/$G$5</f>
        <v>0.000479156684235745</v>
      </c>
      <c r="D100" s="0" t="n">
        <f aca="false">COUNTIF('Intoxications réelles'!$D$84:$D$2092,"*"&amp;A100&amp;"*")</f>
        <v>1</v>
      </c>
      <c r="E100" s="1" t="n">
        <f aca="false">B100-D100</f>
        <v>0</v>
      </c>
      <c r="F100" s="1" t="s">
        <v>315</v>
      </c>
      <c r="G100" s="0" t="str">
        <f aca="false">SUBSTITUTE(F100," ","μ",2)</f>
        <v>Agaricus bisporusμgardés une semaine</v>
      </c>
      <c r="H100" s="10" t="n">
        <f aca="false">IF(ISERROR(SEARCH("µ",G100,1)),0,SEARCH("µ",G100,1))</f>
        <v>18</v>
      </c>
      <c r="I100" s="0" t="str">
        <f aca="false">IF(H100&gt;0,LEFT(G100,H100-1),G100)</f>
        <v>Agaricus bisporus</v>
      </c>
      <c r="J100" s="0" t="n">
        <f aca="false">COUNTIF(A$7:A$223,I100)</f>
        <v>1</v>
      </c>
      <c r="K100" s="1" t="s">
        <v>152</v>
      </c>
      <c r="L100" s="1" t="n">
        <f aca="false">IF(COUNTIF(A$7:A$270,K100)=1,1,0)</f>
        <v>0</v>
      </c>
    </row>
    <row r="101" customFormat="false" ht="12.8" hidden="false" customHeight="false" outlineLevel="0" collapsed="false">
      <c r="A101" s="1" t="s">
        <v>2318</v>
      </c>
      <c r="B101" s="1" t="n">
        <f aca="false">COUNTIF($F$5:$F$2092,"*"&amp;A101&amp;"*")</f>
        <v>1</v>
      </c>
      <c r="C101" s="9" t="n">
        <f aca="false">B101/$G$5</f>
        <v>0.000479156684235745</v>
      </c>
      <c r="D101" s="0" t="n">
        <f aca="false">COUNTIF('Intoxications réelles'!$D$84:$D$2092,"*"&amp;A101&amp;"*")</f>
        <v>1</v>
      </c>
      <c r="E101" s="1" t="n">
        <f aca="false">B101-D101</f>
        <v>0</v>
      </c>
      <c r="F101" s="1" t="s">
        <v>315</v>
      </c>
      <c r="G101" s="0" t="str">
        <f aca="false">SUBSTITUTE(F101," ","μ",2)</f>
        <v>Agaricus bisporusμgardés une semaine</v>
      </c>
      <c r="H101" s="10" t="n">
        <f aca="false">IF(ISERROR(SEARCH("µ",G101,1)),0,SEARCH("µ",G101,1))</f>
        <v>18</v>
      </c>
      <c r="I101" s="0" t="str">
        <f aca="false">IF(H101&gt;0,LEFT(G101,H101-1),G101)</f>
        <v>Agaricus bisporus</v>
      </c>
      <c r="J101" s="0" t="n">
        <f aca="false">COUNTIF(A$7:A$223,I101)</f>
        <v>1</v>
      </c>
      <c r="K101" s="1" t="s">
        <v>152</v>
      </c>
      <c r="L101" s="1" t="n">
        <f aca="false">IF(COUNTIF(A$7:A$270,K101)=1,1,0)</f>
        <v>0</v>
      </c>
    </row>
    <row r="102" customFormat="false" ht="12.8" hidden="false" customHeight="false" outlineLevel="0" collapsed="false">
      <c r="A102" s="1" t="s">
        <v>1086</v>
      </c>
      <c r="B102" s="1" t="n">
        <f aca="false">COUNTIF($F$5:$F$2092,"*"&amp;A102&amp;"*")</f>
        <v>1</v>
      </c>
      <c r="C102" s="9" t="n">
        <f aca="false">B102/$G$5</f>
        <v>0.000479156684235745</v>
      </c>
      <c r="D102" s="0" t="n">
        <f aca="false">COUNTIF('Intoxications réelles'!$D$84:$D$2092,"*"&amp;A102&amp;"*")</f>
        <v>1</v>
      </c>
      <c r="E102" s="1" t="n">
        <f aca="false">B102-D102</f>
        <v>0</v>
      </c>
      <c r="F102" s="2" t="s">
        <v>472</v>
      </c>
      <c r="G102" s="0" t="str">
        <f aca="false">SUBSTITUTE(F102," ","μ",2)</f>
        <v>Agaricus bisporus/autreμcause ?</v>
      </c>
      <c r="H102" s="10" t="n">
        <f aca="false">IF(ISERROR(SEARCH("µ",G102,1)),0,SEARCH("µ",G102,1))</f>
        <v>24</v>
      </c>
      <c r="I102" s="0" t="str">
        <f aca="false">IF(H102&gt;0,LEFT(G102,H102-1),G102)</f>
        <v>Agaricus bisporus/autre</v>
      </c>
      <c r="J102" s="0" t="n">
        <f aca="false">COUNTIF(A$7:A$223,I102)</f>
        <v>0</v>
      </c>
      <c r="K102" s="1" t="s">
        <v>152</v>
      </c>
      <c r="L102" s="1" t="n">
        <f aca="false">IF(COUNTIF(A$7:A$270,K102)=1,1,0)</f>
        <v>0</v>
      </c>
    </row>
    <row r="103" customFormat="false" ht="12.8" hidden="false" customHeight="false" outlineLevel="0" collapsed="false">
      <c r="A103" s="1" t="s">
        <v>1087</v>
      </c>
      <c r="B103" s="1" t="n">
        <f aca="false">COUNTIF($F$5:$F$2092,"*"&amp;A103&amp;"*")</f>
        <v>1</v>
      </c>
      <c r="C103" s="9" t="n">
        <f aca="false">B103/$G$5</f>
        <v>0.000479156684235745</v>
      </c>
      <c r="D103" s="0" t="n">
        <f aca="false">COUNTIF('Intoxications réelles'!$D$84:$D$2092,"*"&amp;A103&amp;"*")</f>
        <v>1</v>
      </c>
      <c r="E103" s="1" t="n">
        <f aca="false">B103-D103</f>
        <v>0</v>
      </c>
      <c r="F103" s="2" t="s">
        <v>475</v>
      </c>
      <c r="G103" s="0" t="str">
        <f aca="false">SUBSTITUTE(F103," ","μ",2)</f>
        <v>Agaricus bitorquis/maleolens</v>
      </c>
      <c r="H103" s="10" t="n">
        <f aca="false">IF(ISERROR(SEARCH("µ",G103,1)),0,SEARCH("µ",G103,1))</f>
        <v>0</v>
      </c>
      <c r="I103" s="0" t="str">
        <f aca="false">IF(H103&gt;0,LEFT(G103,H103-1),G103)</f>
        <v>Agaricus bitorquis/maleolens</v>
      </c>
      <c r="J103" s="0" t="n">
        <f aca="false">COUNTIF(A$7:A$223,I103)</f>
        <v>0</v>
      </c>
      <c r="K103" s="1" t="s">
        <v>152</v>
      </c>
      <c r="L103" s="1" t="n">
        <f aca="false">IF(COUNTIF(A$7:A$270,K103)=1,1,0)</f>
        <v>0</v>
      </c>
    </row>
    <row r="104" customFormat="false" ht="12.8" hidden="false" customHeight="false" outlineLevel="0" collapsed="false">
      <c r="A104" s="1" t="s">
        <v>1119</v>
      </c>
      <c r="B104" s="1" t="n">
        <f aca="false">COUNTIF($F$5:$F$2092,"*"&amp;A104&amp;"*")</f>
        <v>1</v>
      </c>
      <c r="C104" s="9" t="n">
        <f aca="false">B104/$G$5</f>
        <v>0.000479156684235745</v>
      </c>
      <c r="D104" s="0" t="n">
        <f aca="false">COUNTIF('Intoxications réelles'!$D$84:$D$2092,"*"&amp;A104&amp;"*")</f>
        <v>1</v>
      </c>
      <c r="E104" s="1" t="n">
        <f aca="false">B104-D104</f>
        <v>0</v>
      </c>
      <c r="F104" s="2" t="s">
        <v>476</v>
      </c>
      <c r="G104" s="0" t="str">
        <f aca="false">SUBSTITUTE(F104," ","μ",2)</f>
        <v>Agaricus bresadolanus</v>
      </c>
      <c r="H104" s="10" t="n">
        <f aca="false">IF(ISERROR(SEARCH("µ",G104,1)),0,SEARCH("µ",G104,1))</f>
        <v>0</v>
      </c>
      <c r="I104" s="0" t="str">
        <f aca="false">IF(H104&gt;0,LEFT(G104,H104-1),G104)</f>
        <v>Agaricus bresadolanus</v>
      </c>
      <c r="J104" s="0" t="n">
        <f aca="false">COUNTIF(A$7:A$223,I104)</f>
        <v>1</v>
      </c>
      <c r="K104" s="1" t="s">
        <v>152</v>
      </c>
      <c r="L104" s="1" t="n">
        <f aca="false">IF(COUNTIF(A$7:A$270,K104)=1,1,0)</f>
        <v>0</v>
      </c>
    </row>
    <row r="105" customFormat="false" ht="12.8" hidden="false" customHeight="false" outlineLevel="0" collapsed="false">
      <c r="A105" s="1" t="s">
        <v>140</v>
      </c>
      <c r="B105" s="1" t="n">
        <f aca="false">COUNTIF($F$5:$F$2092,"*"&amp;A105&amp;"*")</f>
        <v>1</v>
      </c>
      <c r="C105" s="9" t="n">
        <f aca="false">B105/$G$5</f>
        <v>0.000479156684235745</v>
      </c>
      <c r="D105" s="0" t="n">
        <f aca="false">COUNTIF('Intoxications réelles'!$D$84:$D$2092,"*"&amp;A105&amp;"*")</f>
        <v>1</v>
      </c>
      <c r="E105" s="1" t="n">
        <f aca="false">B105-D105</f>
        <v>0</v>
      </c>
      <c r="F105" s="2" t="s">
        <v>476</v>
      </c>
      <c r="G105" s="0" t="str">
        <f aca="false">SUBSTITUTE(F105," ","μ",2)</f>
        <v>Agaricus bresadolanus</v>
      </c>
      <c r="H105" s="10" t="n">
        <f aca="false">IF(ISERROR(SEARCH("µ",G105,1)),0,SEARCH("µ",G105,1))</f>
        <v>0</v>
      </c>
      <c r="I105" s="0" t="str">
        <f aca="false">IF(H105&gt;0,LEFT(G105,H105-1),G105)</f>
        <v>Agaricus bresadolanus</v>
      </c>
      <c r="J105" s="0" t="n">
        <f aca="false">COUNTIF(A$7:A$223,I105)</f>
        <v>1</v>
      </c>
      <c r="K105" s="1" t="s">
        <v>152</v>
      </c>
      <c r="L105" s="1" t="n">
        <f aca="false">IF(COUNTIF(A$7:A$270,K105)=1,1,0)</f>
        <v>0</v>
      </c>
    </row>
    <row r="106" customFormat="false" ht="12.8" hidden="false" customHeight="false" outlineLevel="0" collapsed="false">
      <c r="A106" s="1" t="s">
        <v>7</v>
      </c>
      <c r="B106" s="1" t="n">
        <f aca="false">COUNTIF($F$5:$F$2092,"*"&amp;A106&amp;"*")</f>
        <v>4</v>
      </c>
      <c r="C106" s="9" t="n">
        <f aca="false">B106/$G$5</f>
        <v>0.00191662673694298</v>
      </c>
      <c r="D106" s="0" t="n">
        <f aca="false">COUNTIF('Intoxications réelles'!$D$84:$D$2092,"*"&amp;A106&amp;"*")</f>
        <v>4</v>
      </c>
      <c r="E106" s="1" t="n">
        <f aca="false">B106-D106</f>
        <v>0</v>
      </c>
      <c r="F106" s="2" t="s">
        <v>476</v>
      </c>
      <c r="G106" s="0" t="str">
        <f aca="false">SUBSTITUTE(F106," ","μ",2)</f>
        <v>Agaricus bresadolanus</v>
      </c>
      <c r="H106" s="10" t="n">
        <f aca="false">IF(ISERROR(SEARCH("µ",G106,1)),0,SEARCH("µ",G106,1))</f>
        <v>0</v>
      </c>
      <c r="I106" s="0" t="str">
        <f aca="false">IF(H106&gt;0,LEFT(G106,H106-1),G106)</f>
        <v>Agaricus bresadolanus</v>
      </c>
      <c r="J106" s="0" t="n">
        <f aca="false">COUNTIF(A$7:A$223,I106)</f>
        <v>1</v>
      </c>
      <c r="K106" s="1" t="s">
        <v>152</v>
      </c>
      <c r="L106" s="1" t="n">
        <f aca="false">IF(COUNTIF(A$7:A$270,K106)=1,1,0)</f>
        <v>0</v>
      </c>
    </row>
    <row r="107" customFormat="false" ht="12.8" hidden="false" customHeight="false" outlineLevel="0" collapsed="false">
      <c r="A107" s="1" t="s">
        <v>1150</v>
      </c>
      <c r="B107" s="1" t="n">
        <f aca="false">COUNTIF($F$5:$F$2092,"*"&amp;A107&amp;"*")</f>
        <v>3</v>
      </c>
      <c r="C107" s="9" t="n">
        <f aca="false">B107/$G$5</f>
        <v>0.00143747005270724</v>
      </c>
      <c r="D107" s="0" t="n">
        <f aca="false">COUNTIF('Intoxications réelles'!$D$84:$D$2092,"*"&amp;A107&amp;"*")</f>
        <v>3</v>
      </c>
      <c r="E107" s="1" t="n">
        <f aca="false">B107-D107</f>
        <v>0</v>
      </c>
      <c r="F107" s="2" t="s">
        <v>476</v>
      </c>
      <c r="G107" s="0" t="str">
        <f aca="false">SUBSTITUTE(F107," ","μ",2)</f>
        <v>Agaricus bresadolanus</v>
      </c>
      <c r="H107" s="10" t="n">
        <f aca="false">IF(ISERROR(SEARCH("µ",G107,1)),0,SEARCH("µ",G107,1))</f>
        <v>0</v>
      </c>
      <c r="I107" s="0" t="str">
        <f aca="false">IF(H107&gt;0,LEFT(G107,H107-1),G107)</f>
        <v>Agaricus bresadolanus</v>
      </c>
      <c r="J107" s="0" t="n">
        <f aca="false">COUNTIF(A$7:A$223,I107)</f>
        <v>1</v>
      </c>
      <c r="K107" s="1" t="s">
        <v>152</v>
      </c>
      <c r="L107" s="1" t="n">
        <f aca="false">IF(COUNTIF(A$7:A$270,K107)=1,1,0)</f>
        <v>0</v>
      </c>
    </row>
    <row r="108" customFormat="false" ht="12.8" hidden="false" customHeight="false" outlineLevel="0" collapsed="false">
      <c r="A108" s="1" t="s">
        <v>1156</v>
      </c>
      <c r="B108" s="1" t="n">
        <f aca="false">COUNTIF($F$5:$F$2092,"*"&amp;A108&amp;"*")</f>
        <v>1</v>
      </c>
      <c r="C108" s="9" t="n">
        <f aca="false">B108/$G$5</f>
        <v>0.000479156684235745</v>
      </c>
      <c r="D108" s="0" t="n">
        <f aca="false">COUNTIF('Intoxications réelles'!$D$84:$D$2092,"*"&amp;A108&amp;"*")</f>
        <v>1</v>
      </c>
      <c r="E108" s="1" t="n">
        <f aca="false">B108-D108</f>
        <v>0</v>
      </c>
      <c r="F108" s="2" t="s">
        <v>476</v>
      </c>
      <c r="G108" s="0" t="str">
        <f aca="false">SUBSTITUTE(F108," ","μ",2)</f>
        <v>Agaricus bresadolanus</v>
      </c>
      <c r="H108" s="10" t="n">
        <f aca="false">IF(ISERROR(SEARCH("µ",G108,1)),0,SEARCH("µ",G108,1))</f>
        <v>0</v>
      </c>
      <c r="I108" s="0" t="str">
        <f aca="false">IF(H108&gt;0,LEFT(G108,H108-1),G108)</f>
        <v>Agaricus bresadolanus</v>
      </c>
      <c r="J108" s="0" t="n">
        <f aca="false">COUNTIF(A$7:A$223,I108)</f>
        <v>1</v>
      </c>
      <c r="K108" s="1" t="s">
        <v>152</v>
      </c>
      <c r="L108" s="1" t="n">
        <f aca="false">IF(COUNTIF(A$7:A$270,K108)=1,1,0)</f>
        <v>0</v>
      </c>
    </row>
    <row r="109" customFormat="false" ht="12.8" hidden="false" customHeight="false" outlineLevel="0" collapsed="false">
      <c r="A109" s="1" t="s">
        <v>70</v>
      </c>
      <c r="B109" s="1" t="n">
        <f aca="false">COUNTIF($F$5:$F$2092,"*"&amp;A109&amp;"*")</f>
        <v>2</v>
      </c>
      <c r="C109" s="9" t="n">
        <f aca="false">B109/$G$5</f>
        <v>0.00095831336847149</v>
      </c>
      <c r="D109" s="0" t="n">
        <f aca="false">COUNTIF('Intoxications réelles'!$D$84:$D$2092,"*"&amp;A109&amp;"*")</f>
        <v>2</v>
      </c>
      <c r="E109" s="1" t="n">
        <f aca="false">B109-D109</f>
        <v>0</v>
      </c>
      <c r="F109" s="2" t="s">
        <v>476</v>
      </c>
      <c r="G109" s="0" t="str">
        <f aca="false">SUBSTITUTE(F109," ","μ",2)</f>
        <v>Agaricus bresadolanus</v>
      </c>
      <c r="H109" s="10" t="n">
        <f aca="false">IF(ISERROR(SEARCH("µ",G109,1)),0,SEARCH("µ",G109,1))</f>
        <v>0</v>
      </c>
      <c r="I109" s="0" t="str">
        <f aca="false">IF(H109&gt;0,LEFT(G109,H109-1),G109)</f>
        <v>Agaricus bresadolanus</v>
      </c>
      <c r="J109" s="0" t="n">
        <f aca="false">COUNTIF(A$7:A$223,I109)</f>
        <v>1</v>
      </c>
      <c r="K109" s="1" t="s">
        <v>152</v>
      </c>
      <c r="L109" s="1" t="n">
        <f aca="false">IF(COUNTIF(A$7:A$270,K109)=1,1,0)</f>
        <v>0</v>
      </c>
    </row>
    <row r="110" customFormat="false" ht="12.8" hidden="false" customHeight="false" outlineLevel="0" collapsed="false">
      <c r="A110" s="1" t="s">
        <v>1190</v>
      </c>
      <c r="B110" s="1" t="n">
        <f aca="false">COUNTIF($F$5:$F$2092,"*"&amp;A110&amp;"*")</f>
        <v>1</v>
      </c>
      <c r="C110" s="9" t="n">
        <f aca="false">B110/$G$5</f>
        <v>0.000479156684235745</v>
      </c>
      <c r="D110" s="0" t="n">
        <f aca="false">COUNTIF('Intoxications réelles'!$D$84:$D$2092,"*"&amp;A110&amp;"*")</f>
        <v>1</v>
      </c>
      <c r="E110" s="1" t="n">
        <f aca="false">B110-D110</f>
        <v>0</v>
      </c>
      <c r="F110" s="2" t="s">
        <v>476</v>
      </c>
      <c r="G110" s="0" t="str">
        <f aca="false">SUBSTITUTE(F110," ","μ",2)</f>
        <v>Agaricus bresadolanus</v>
      </c>
      <c r="H110" s="10" t="n">
        <f aca="false">IF(ISERROR(SEARCH("µ",G110,1)),0,SEARCH("µ",G110,1))</f>
        <v>0</v>
      </c>
      <c r="I110" s="0" t="str">
        <f aca="false">IF(H110&gt;0,LEFT(G110,H110-1),G110)</f>
        <v>Agaricus bresadolanus</v>
      </c>
      <c r="J110" s="0" t="n">
        <f aca="false">COUNTIF(A$7:A$223,I110)</f>
        <v>1</v>
      </c>
      <c r="K110" s="1" t="s">
        <v>152</v>
      </c>
      <c r="L110" s="1" t="n">
        <f aca="false">IF(COUNTIF(A$7:A$270,K110)=1,1,0)</f>
        <v>0</v>
      </c>
    </row>
    <row r="111" customFormat="false" ht="12.8" hidden="false" customHeight="false" outlineLevel="0" collapsed="false">
      <c r="A111" s="1" t="s">
        <v>1586</v>
      </c>
      <c r="B111" s="1" t="n">
        <f aca="false">COUNTIF($F$5:$F$2092,"*"&amp;A111&amp;"*")</f>
        <v>1</v>
      </c>
      <c r="C111" s="9" t="n">
        <f aca="false">B111/$G$5</f>
        <v>0.000479156684235745</v>
      </c>
      <c r="D111" s="0" t="n">
        <f aca="false">COUNTIF('Intoxications réelles'!$D$84:$D$2092,"*"&amp;A111&amp;"*")</f>
        <v>1</v>
      </c>
      <c r="E111" s="1" t="n">
        <f aca="false">B111-D111</f>
        <v>0</v>
      </c>
      <c r="F111" s="2" t="s">
        <v>85</v>
      </c>
      <c r="G111" s="0" t="str">
        <f aca="false">SUBSTITUTE(F111," ","μ",2)</f>
        <v>Agaricus campestris</v>
      </c>
      <c r="H111" s="10" t="n">
        <f aca="false">IF(ISERROR(SEARCH("µ",G111,1)),0,SEARCH("µ",G111,1))</f>
        <v>0</v>
      </c>
      <c r="I111" s="0" t="str">
        <f aca="false">IF(H111&gt;0,LEFT(G111,H111-1),G111)</f>
        <v>Agaricus campestris</v>
      </c>
      <c r="J111" s="0" t="n">
        <f aca="false">COUNTIF(A$7:A$223,I111)</f>
        <v>1</v>
      </c>
      <c r="K111" s="1" t="s">
        <v>152</v>
      </c>
      <c r="L111" s="1" t="n">
        <f aca="false">IF(COUNTIF(A$7:A$270,K111)=1,1,0)</f>
        <v>0</v>
      </c>
    </row>
    <row r="112" customFormat="false" ht="12.8" hidden="false" customHeight="false" outlineLevel="0" collapsed="false">
      <c r="A112" s="1" t="s">
        <v>1200</v>
      </c>
      <c r="B112" s="1" t="n">
        <f aca="false">COUNTIF($F$5:$F$2092,"*"&amp;A112&amp;"*")</f>
        <v>1</v>
      </c>
      <c r="C112" s="9" t="n">
        <f aca="false">B112/$G$5</f>
        <v>0.000479156684235745</v>
      </c>
      <c r="D112" s="0" t="n">
        <f aca="false">COUNTIF('Intoxications réelles'!$D$84:$D$2092,"*"&amp;A112&amp;"*")</f>
        <v>1</v>
      </c>
      <c r="E112" s="1" t="n">
        <f aca="false">B112-D112</f>
        <v>0</v>
      </c>
      <c r="F112" s="2" t="s">
        <v>85</v>
      </c>
      <c r="G112" s="0" t="str">
        <f aca="false">SUBSTITUTE(F112," ","μ",2)</f>
        <v>Agaricus campestris</v>
      </c>
      <c r="H112" s="10" t="n">
        <f aca="false">IF(ISERROR(SEARCH("µ",G112,1)),0,SEARCH("µ",G112,1))</f>
        <v>0</v>
      </c>
      <c r="I112" s="0" t="str">
        <f aca="false">IF(H112&gt;0,LEFT(G112,H112-1),G112)</f>
        <v>Agaricus campestris</v>
      </c>
      <c r="J112" s="0" t="n">
        <f aca="false">COUNTIF(A$7:A$223,I112)</f>
        <v>1</v>
      </c>
      <c r="K112" s="1" t="s">
        <v>152</v>
      </c>
      <c r="L112" s="1" t="n">
        <f aca="false">IF(COUNTIF(A$7:A$270,K112)=1,1,0)</f>
        <v>0</v>
      </c>
    </row>
    <row r="113" customFormat="false" ht="12.8" hidden="false" customHeight="false" outlineLevel="0" collapsed="false">
      <c r="A113" s="1" t="s">
        <v>1205</v>
      </c>
      <c r="B113" s="1" t="n">
        <f aca="false">COUNTIF($F$5:$F$2092,"*"&amp;A113&amp;"*")</f>
        <v>1</v>
      </c>
      <c r="C113" s="9" t="n">
        <f aca="false">B113/$G$5</f>
        <v>0.000479156684235745</v>
      </c>
      <c r="D113" s="0" t="n">
        <f aca="false">COUNTIF('Intoxications réelles'!$D$84:$D$2092,"*"&amp;A113&amp;"*")</f>
        <v>1</v>
      </c>
      <c r="E113" s="1" t="n">
        <f aca="false">B113-D113</f>
        <v>0</v>
      </c>
      <c r="F113" s="2" t="s">
        <v>85</v>
      </c>
      <c r="G113" s="0" t="str">
        <f aca="false">SUBSTITUTE(F113," ","μ",2)</f>
        <v>Agaricus campestris</v>
      </c>
      <c r="H113" s="10" t="n">
        <f aca="false">IF(ISERROR(SEARCH("µ",G113,1)),0,SEARCH("µ",G113,1))</f>
        <v>0</v>
      </c>
      <c r="I113" s="0" t="str">
        <f aca="false">IF(H113&gt;0,LEFT(G113,H113-1),G113)</f>
        <v>Agaricus campestris</v>
      </c>
      <c r="J113" s="0" t="n">
        <f aca="false">COUNTIF(A$7:A$223,I113)</f>
        <v>1</v>
      </c>
      <c r="K113" s="1" t="s">
        <v>152</v>
      </c>
      <c r="L113" s="1" t="n">
        <f aca="false">IF(COUNTIF(A$7:A$270,K113)=1,1,0)</f>
        <v>0</v>
      </c>
    </row>
    <row r="114" customFormat="false" ht="12.8" hidden="false" customHeight="false" outlineLevel="0" collapsed="false">
      <c r="A114" s="1" t="s">
        <v>1220</v>
      </c>
      <c r="B114" s="1" t="n">
        <f aca="false">COUNTIF($F$5:$F$2092,"*"&amp;A114&amp;"*")</f>
        <v>1</v>
      </c>
      <c r="C114" s="9" t="n">
        <f aca="false">B114/$G$5</f>
        <v>0.000479156684235745</v>
      </c>
      <c r="D114" s="0" t="n">
        <f aca="false">COUNTIF('Intoxications réelles'!$D$84:$D$2092,"*"&amp;A114&amp;"*")</f>
        <v>1</v>
      </c>
      <c r="E114" s="1" t="n">
        <f aca="false">B114-D114</f>
        <v>0</v>
      </c>
      <c r="F114" s="2" t="s">
        <v>85</v>
      </c>
      <c r="G114" s="0" t="str">
        <f aca="false">SUBSTITUTE(F114," ","μ",2)</f>
        <v>Agaricus campestris</v>
      </c>
      <c r="H114" s="10" t="n">
        <f aca="false">IF(ISERROR(SEARCH("µ",G114,1)),0,SEARCH("µ",G114,1))</f>
        <v>0</v>
      </c>
      <c r="I114" s="0" t="str">
        <f aca="false">IF(H114&gt;0,LEFT(G114,H114-1),G114)</f>
        <v>Agaricus campestris</v>
      </c>
      <c r="J114" s="0" t="n">
        <f aca="false">COUNTIF(A$7:A$223,I114)</f>
        <v>1</v>
      </c>
      <c r="K114" s="1" t="s">
        <v>152</v>
      </c>
      <c r="L114" s="1" t="n">
        <f aca="false">IF(COUNTIF(A$7:A$270,K114)=1,1,0)</f>
        <v>0</v>
      </c>
    </row>
    <row r="115" customFormat="false" ht="12.8" hidden="false" customHeight="false" outlineLevel="0" collapsed="false">
      <c r="A115" s="1" t="s">
        <v>1225</v>
      </c>
      <c r="B115" s="1" t="n">
        <f aca="false">COUNTIF($F$5:$F$2092,"*"&amp;A115&amp;"*")</f>
        <v>2</v>
      </c>
      <c r="C115" s="9" t="n">
        <f aca="false">B115/$G$5</f>
        <v>0.00095831336847149</v>
      </c>
      <c r="D115" s="0" t="n">
        <f aca="false">COUNTIF('Intoxications réelles'!$D$84:$D$2092,"*"&amp;A115&amp;"*")</f>
        <v>2</v>
      </c>
      <c r="E115" s="1" t="n">
        <f aca="false">B115-D115</f>
        <v>0</v>
      </c>
      <c r="F115" s="2" t="s">
        <v>485</v>
      </c>
      <c r="G115" s="0" t="str">
        <f aca="false">SUBSTITUTE(F115," ","μ",2)</f>
        <v>Agaricus campestrisμ(cimetière)</v>
      </c>
      <c r="H115" s="10" t="n">
        <f aca="false">IF(ISERROR(SEARCH("µ",G115,1)),0,SEARCH("µ",G115,1))</f>
        <v>20</v>
      </c>
      <c r="I115" s="0" t="str">
        <f aca="false">IF(H115&gt;0,LEFT(G115,H115-1),G115)</f>
        <v>Agaricus campestris</v>
      </c>
      <c r="J115" s="0" t="n">
        <f aca="false">COUNTIF(A$7:A$223,I115)</f>
        <v>1</v>
      </c>
      <c r="K115" s="1" t="s">
        <v>152</v>
      </c>
      <c r="L115" s="1" t="n">
        <f aca="false">IF(COUNTIF(A$7:A$270,K115)=1,1,0)</f>
        <v>0</v>
      </c>
    </row>
    <row r="116" customFormat="false" ht="12.8" hidden="false" customHeight="false" outlineLevel="0" collapsed="false">
      <c r="A116" s="1" t="s">
        <v>1234</v>
      </c>
      <c r="B116" s="1" t="n">
        <f aca="false">COUNTIF($F$5:$F$2092,"*"&amp;A116&amp;"*")</f>
        <v>1</v>
      </c>
      <c r="C116" s="9" t="n">
        <f aca="false">B116/$G$5</f>
        <v>0.000479156684235745</v>
      </c>
      <c r="D116" s="0" t="n">
        <f aca="false">COUNTIF('Intoxications réelles'!$D$84:$D$2092,"*"&amp;A116&amp;"*")</f>
        <v>1</v>
      </c>
      <c r="E116" s="1" t="n">
        <f aca="false">B116-D116</f>
        <v>0</v>
      </c>
      <c r="F116" s="2" t="s">
        <v>486</v>
      </c>
      <c r="G116" s="0" t="str">
        <f aca="false">SUBSTITUTE(F116," ","μ",2)</f>
        <v>Agaricus campestrisμ(lien ?)</v>
      </c>
      <c r="H116" s="10" t="n">
        <f aca="false">IF(ISERROR(SEARCH("µ",G116,1)),0,SEARCH("µ",G116,1))</f>
        <v>20</v>
      </c>
      <c r="I116" s="0" t="str">
        <f aca="false">IF(H116&gt;0,LEFT(G116,H116-1),G116)</f>
        <v>Agaricus campestris</v>
      </c>
      <c r="J116" s="0" t="n">
        <f aca="false">COUNTIF(A$7:A$223,I116)</f>
        <v>1</v>
      </c>
      <c r="K116" s="1" t="s">
        <v>152</v>
      </c>
      <c r="L116" s="1" t="n">
        <f aca="false">IF(COUNTIF(A$7:A$270,K116)=1,1,0)</f>
        <v>0</v>
      </c>
    </row>
    <row r="117" customFormat="false" ht="12.8" hidden="false" customHeight="false" outlineLevel="0" collapsed="false">
      <c r="A117" s="1" t="s">
        <v>304</v>
      </c>
      <c r="B117" s="1" t="n">
        <f aca="false">COUNTIF($F$5:$F$2092,"*"&amp;A117&amp;"*")</f>
        <v>4</v>
      </c>
      <c r="C117" s="9" t="n">
        <f aca="false">B117/$G$5</f>
        <v>0.00191662673694298</v>
      </c>
      <c r="D117" s="0" t="n">
        <f aca="false">COUNTIF('Intoxications réelles'!$D$84:$D$2092,"*"&amp;A117&amp;"*")</f>
        <v>4</v>
      </c>
      <c r="E117" s="1" t="n">
        <f aca="false">B117-D117</f>
        <v>0</v>
      </c>
      <c r="F117" s="2" t="s">
        <v>489</v>
      </c>
      <c r="G117" s="0" t="str">
        <f aca="false">SUBSTITUTE(F117," ","μ",2)</f>
        <v>Agaricus campestrisμcrus</v>
      </c>
      <c r="H117" s="10" t="n">
        <f aca="false">IF(ISERROR(SEARCH("µ",G117,1)),0,SEARCH("µ",G117,1))</f>
        <v>20</v>
      </c>
      <c r="I117" s="0" t="str">
        <f aca="false">IF(H117&gt;0,LEFT(G117,H117-1),G117)</f>
        <v>Agaricus campestris</v>
      </c>
      <c r="J117" s="0" t="n">
        <f aca="false">COUNTIF(A$7:A$223,I117)</f>
        <v>1</v>
      </c>
      <c r="K117" s="1" t="s">
        <v>152</v>
      </c>
      <c r="L117" s="1" t="n">
        <f aca="false">IF(COUNTIF(A$7:A$270,K117)=1,1,0)</f>
        <v>0</v>
      </c>
    </row>
    <row r="118" customFormat="false" ht="12.8" hidden="false" customHeight="false" outlineLevel="0" collapsed="false">
      <c r="A118" s="1" t="s">
        <v>1244</v>
      </c>
      <c r="B118" s="1" t="n">
        <f aca="false">COUNTIF($F$5:$F$2092,"*"&amp;A118&amp;"*")</f>
        <v>7</v>
      </c>
      <c r="C118" s="9" t="n">
        <f aca="false">B118/$G$5</f>
        <v>0.00335409678965022</v>
      </c>
      <c r="D118" s="0" t="n">
        <f aca="false">COUNTIF('Intoxications réelles'!$D$84:$D$2092,"*"&amp;A118&amp;"*")</f>
        <v>7</v>
      </c>
      <c r="E118" s="1" t="n">
        <f aca="false">B118-D118</f>
        <v>0</v>
      </c>
      <c r="F118" s="2" t="s">
        <v>491</v>
      </c>
      <c r="G118" s="0" t="str">
        <f aca="false">SUBSTITUTE(F118," ","μ",2)</f>
        <v>Agaricus cf.μSubperonatus</v>
      </c>
      <c r="H118" s="10" t="n">
        <f aca="false">IF(ISERROR(SEARCH("µ",G118,1)),0,SEARCH("µ",G118,1))</f>
        <v>13</v>
      </c>
      <c r="I118" s="0" t="str">
        <f aca="false">IF(H118&gt;0,LEFT(G118,H118-1),G118)</f>
        <v>Agaricus cf.</v>
      </c>
      <c r="J118" s="0" t="n">
        <f aca="false">COUNTIF(A$7:A$223,I118)</f>
        <v>0</v>
      </c>
      <c r="K118" s="1" t="s">
        <v>2319</v>
      </c>
      <c r="L118" s="1" t="n">
        <f aca="false">IF(COUNTIF(A$7:A$270,K118)=1,1,0)</f>
        <v>0</v>
      </c>
    </row>
    <row r="119" customFormat="false" ht="12.8" hidden="false" customHeight="false" outlineLevel="0" collapsed="false">
      <c r="A119" s="1" t="s">
        <v>1249</v>
      </c>
      <c r="B119" s="1" t="n">
        <f aca="false">COUNTIF($F$5:$F$2092,"*"&amp;A119&amp;"*")</f>
        <v>2</v>
      </c>
      <c r="C119" s="9" t="n">
        <f aca="false">B119/$G$5</f>
        <v>0.00095831336847149</v>
      </c>
      <c r="D119" s="0" t="n">
        <f aca="false">COUNTIF('Intoxications réelles'!$D$84:$D$2092,"*"&amp;A119&amp;"*")</f>
        <v>2</v>
      </c>
      <c r="E119" s="1" t="n">
        <f aca="false">B119-D119</f>
        <v>0</v>
      </c>
      <c r="F119" s="2" t="s">
        <v>299</v>
      </c>
      <c r="G119" s="0" t="str">
        <f aca="false">SUBSTITUTE(F119," ","μ",2)</f>
        <v>Agaricus crocodilinus</v>
      </c>
      <c r="H119" s="10" t="n">
        <f aca="false">IF(ISERROR(SEARCH("µ",G119,1)),0,SEARCH("µ",G119,1))</f>
        <v>0</v>
      </c>
      <c r="I119" s="0" t="str">
        <f aca="false">IF(H119&gt;0,LEFT(G119,H119-1),G119)</f>
        <v>Agaricus crocodilinus</v>
      </c>
      <c r="J119" s="0" t="n">
        <f aca="false">COUNTIF(A$7:A$223,I119)</f>
        <v>1</v>
      </c>
      <c r="K119" s="1" t="s">
        <v>549</v>
      </c>
      <c r="L119" s="1" t="n">
        <f aca="false">IF(COUNTIF(A$7:A$270,K119)=1,1,0)</f>
        <v>0</v>
      </c>
    </row>
    <row r="120" customFormat="false" ht="12.8" hidden="false" customHeight="false" outlineLevel="0" collapsed="false">
      <c r="A120" s="1" t="s">
        <v>20</v>
      </c>
      <c r="B120" s="1" t="n">
        <f aca="false">COUNTIF($F$5:$F$2092,"*"&amp;A120&amp;"*")</f>
        <v>4</v>
      </c>
      <c r="C120" s="9" t="n">
        <f aca="false">B120/$G$5</f>
        <v>0.00191662673694298</v>
      </c>
      <c r="D120" s="0" t="n">
        <f aca="false">COUNTIF('Intoxications réelles'!$D$84:$D$2092,"*"&amp;A120&amp;"*")</f>
        <v>4</v>
      </c>
      <c r="E120" s="1" t="n">
        <f aca="false">B120-D120</f>
        <v>0</v>
      </c>
      <c r="F120" s="2" t="s">
        <v>299</v>
      </c>
      <c r="G120" s="0" t="str">
        <f aca="false">SUBSTITUTE(F120," ","μ",2)</f>
        <v>Agaricus crocodilinus</v>
      </c>
      <c r="H120" s="10" t="n">
        <f aca="false">IF(ISERROR(SEARCH("µ",G120,1)),0,SEARCH("µ",G120,1))</f>
        <v>0</v>
      </c>
      <c r="I120" s="0" t="str">
        <f aca="false">IF(H120&gt;0,LEFT(G120,H120-1),G120)</f>
        <v>Agaricus crocodilinus</v>
      </c>
      <c r="J120" s="0" t="n">
        <f aca="false">COUNTIF(A$7:A$223,I120)</f>
        <v>1</v>
      </c>
      <c r="K120" s="1" t="s">
        <v>621</v>
      </c>
      <c r="L120" s="1" t="n">
        <f aca="false">IF(COUNTIF(A$7:A$270,K120)=1,1,0)</f>
        <v>0</v>
      </c>
    </row>
    <row r="121" customFormat="false" ht="12.8" hidden="false" customHeight="false" outlineLevel="0" collapsed="false">
      <c r="A121" s="1" t="s">
        <v>1288</v>
      </c>
      <c r="B121" s="1" t="n">
        <f aca="false">COUNTIF($F$5:$F$2092,"*"&amp;A121&amp;"*")</f>
        <v>2</v>
      </c>
      <c r="C121" s="9" t="n">
        <f aca="false">B121/$G$5</f>
        <v>0.00095831336847149</v>
      </c>
      <c r="D121" s="0" t="n">
        <f aca="false">COUNTIF('Intoxications réelles'!$D$84:$D$2092,"*"&amp;A121&amp;"*")</f>
        <v>2</v>
      </c>
      <c r="E121" s="1" t="n">
        <f aca="false">B121-D121</f>
        <v>0</v>
      </c>
      <c r="F121" s="2" t="s">
        <v>299</v>
      </c>
      <c r="G121" s="0" t="str">
        <f aca="false">SUBSTITUTE(F121," ","μ",2)</f>
        <v>Agaricus crocodilinus</v>
      </c>
      <c r="H121" s="10" t="n">
        <f aca="false">IF(ISERROR(SEARCH("µ",G121,1)),0,SEARCH("µ",G121,1))</f>
        <v>0</v>
      </c>
      <c r="I121" s="0" t="str">
        <f aca="false">IF(H121&gt;0,LEFT(G121,H121-1),G121)</f>
        <v>Agaricus crocodilinus</v>
      </c>
      <c r="J121" s="0" t="n">
        <f aca="false">COUNTIF(A$7:A$223,I121)</f>
        <v>1</v>
      </c>
      <c r="K121" s="1" t="s">
        <v>22</v>
      </c>
      <c r="L121" s="1" t="n">
        <f aca="false">IF(COUNTIF(A$7:A$270,K121)=1,1,0)</f>
        <v>0</v>
      </c>
    </row>
    <row r="122" customFormat="false" ht="12.8" hidden="false" customHeight="false" outlineLevel="0" collapsed="false">
      <c r="A122" s="1" t="s">
        <v>2320</v>
      </c>
      <c r="B122" s="1" t="n">
        <f aca="false">COUNTIF($F$5:$F$2092,"*"&amp;A122&amp;"*")</f>
        <v>1</v>
      </c>
      <c r="C122" s="9" t="n">
        <f aca="false">B122/$G$5</f>
        <v>0.000479156684235745</v>
      </c>
      <c r="D122" s="0" t="n">
        <f aca="false">COUNTIF('Intoxications réelles'!$D$84:$D$2092,"*"&amp;A122&amp;"*")</f>
        <v>1</v>
      </c>
      <c r="E122" s="1" t="n">
        <f aca="false">B122-D122</f>
        <v>0</v>
      </c>
      <c r="F122" s="2" t="s">
        <v>2321</v>
      </c>
      <c r="G122" s="0" t="str">
        <f aca="false">SUBSTITUTE(F122," ","μ",2)</f>
        <v>Agaricus freirei</v>
      </c>
      <c r="H122" s="10" t="n">
        <f aca="false">IF(ISERROR(SEARCH("µ",G122,1)),0,SEARCH("µ",G122,1))</f>
        <v>0</v>
      </c>
      <c r="I122" s="0" t="str">
        <f aca="false">IF(H122&gt;0,LEFT(G122,H122-1),G122)</f>
        <v>Agaricus freirei</v>
      </c>
      <c r="J122" s="0" t="n">
        <f aca="false">COUNTIF(A$7:A$223,I122)</f>
        <v>1</v>
      </c>
      <c r="K122" s="1" t="s">
        <v>635</v>
      </c>
      <c r="L122" s="1" t="n">
        <f aca="false">IF(COUNTIF(A$7:A$270,K122)=1,1,0)</f>
        <v>0</v>
      </c>
    </row>
    <row r="123" customFormat="false" ht="12.8" hidden="false" customHeight="false" outlineLevel="0" collapsed="false">
      <c r="A123" s="1" t="s">
        <v>1355</v>
      </c>
      <c r="B123" s="1" t="n">
        <f aca="false">COUNTIF($F$5:$F$2092,"*"&amp;A123&amp;"*")</f>
        <v>1</v>
      </c>
      <c r="C123" s="9" t="n">
        <f aca="false">B123/$G$5</f>
        <v>0.000479156684235745</v>
      </c>
      <c r="D123" s="0" t="n">
        <f aca="false">COUNTIF('Intoxications réelles'!$D$84:$D$2092,"*"&amp;A123&amp;"*")</f>
        <v>1</v>
      </c>
      <c r="E123" s="1" t="n">
        <f aca="false">B123-D123</f>
        <v>0</v>
      </c>
      <c r="F123" s="2" t="s">
        <v>497</v>
      </c>
      <c r="G123" s="0" t="str">
        <f aca="false">SUBSTITUTE(F123," ","μ",2)</f>
        <v>Agaricus impudicus</v>
      </c>
      <c r="H123" s="10" t="n">
        <f aca="false">IF(ISERROR(SEARCH("µ",G123,1)),0,SEARCH("µ",G123,1))</f>
        <v>0</v>
      </c>
      <c r="I123" s="0" t="str">
        <f aca="false">IF(H123&gt;0,LEFT(G123,H123-1),G123)</f>
        <v>Agaricus impudicus</v>
      </c>
      <c r="J123" s="0" t="n">
        <f aca="false">COUNTIF(A$7:A$223,I123)</f>
        <v>1</v>
      </c>
      <c r="K123" s="1" t="s">
        <v>2322</v>
      </c>
      <c r="L123" s="1" t="n">
        <f aca="false">IF(COUNTIF(A$7:A$270,K123)=1,1,0)</f>
        <v>0</v>
      </c>
    </row>
    <row r="124" customFormat="false" ht="12.8" hidden="false" customHeight="false" outlineLevel="0" collapsed="false">
      <c r="A124" s="1" t="s">
        <v>2323</v>
      </c>
      <c r="B124" s="1" t="n">
        <f aca="false">COUNTIF($F$5:$F$2092,"*"&amp;A124&amp;"*")</f>
        <v>1</v>
      </c>
      <c r="C124" s="9" t="n">
        <f aca="false">B124/$G$5</f>
        <v>0.000479156684235745</v>
      </c>
      <c r="D124" s="0" t="n">
        <f aca="false">COUNTIF('Intoxications réelles'!$D$84:$D$2092,"*"&amp;A124&amp;"*")</f>
        <v>1</v>
      </c>
      <c r="E124" s="1" t="n">
        <f aca="false">B124-D124</f>
        <v>0</v>
      </c>
      <c r="F124" s="2" t="s">
        <v>497</v>
      </c>
      <c r="G124" s="0" t="str">
        <f aca="false">SUBSTITUTE(F124," ","μ",2)</f>
        <v>Agaricus impudicus</v>
      </c>
      <c r="H124" s="10" t="n">
        <f aca="false">IF(ISERROR(SEARCH("µ",G124,1)),0,SEARCH("µ",G124,1))</f>
        <v>0</v>
      </c>
      <c r="I124" s="0" t="str">
        <f aca="false">IF(H124&gt;0,LEFT(G124,H124-1),G124)</f>
        <v>Agaricus impudicus</v>
      </c>
      <c r="J124" s="0" t="n">
        <f aca="false">COUNTIF(A$7:A$223,I124)</f>
        <v>1</v>
      </c>
      <c r="K124" s="1" t="s">
        <v>2322</v>
      </c>
      <c r="L124" s="1" t="n">
        <f aca="false">IF(COUNTIF(A$7:A$270,K124)=1,1,0)</f>
        <v>0</v>
      </c>
    </row>
    <row r="125" customFormat="false" ht="12.8" hidden="false" customHeight="false" outlineLevel="0" collapsed="false">
      <c r="A125" s="1" t="s">
        <v>82</v>
      </c>
      <c r="B125" s="1" t="n">
        <f aca="false">COUNTIF($F$5:$F$2092,"*"&amp;A125&amp;"*")</f>
        <v>1</v>
      </c>
      <c r="C125" s="9" t="n">
        <f aca="false">B125/$G$5</f>
        <v>0.000479156684235745</v>
      </c>
      <c r="D125" s="0" t="n">
        <f aca="false">COUNTIF('Intoxications réelles'!$D$84:$D$2092,"*"&amp;A125&amp;"*")</f>
        <v>1</v>
      </c>
      <c r="E125" s="1" t="n">
        <f aca="false">B125-D125</f>
        <v>0</v>
      </c>
      <c r="F125" s="2" t="s">
        <v>497</v>
      </c>
      <c r="G125" s="0" t="str">
        <f aca="false">SUBSTITUTE(F125," ","μ",2)</f>
        <v>Agaricus impudicus</v>
      </c>
      <c r="H125" s="10" t="n">
        <f aca="false">IF(ISERROR(SEARCH("µ",G125,1)),0,SEARCH("µ",G125,1))</f>
        <v>0</v>
      </c>
      <c r="I125" s="0" t="str">
        <f aca="false">IF(H125&gt;0,LEFT(G125,H125-1),G125)</f>
        <v>Agaricus impudicus</v>
      </c>
      <c r="J125" s="0" t="n">
        <f aca="false">COUNTIF(A$7:A$223,I125)</f>
        <v>1</v>
      </c>
      <c r="K125" s="1" t="s">
        <v>2324</v>
      </c>
      <c r="L125" s="1" t="n">
        <f aca="false">IF(COUNTIF(A$7:A$270,K125)=1,1,0)</f>
        <v>0</v>
      </c>
    </row>
    <row r="126" customFormat="false" ht="12.8" hidden="false" customHeight="false" outlineLevel="0" collapsed="false">
      <c r="A126" s="1" t="s">
        <v>21</v>
      </c>
      <c r="B126" s="1" t="n">
        <f aca="false">COUNTIF($F$5:$F$2092,"*"&amp;A126&amp;"*")</f>
        <v>4</v>
      </c>
      <c r="C126" s="9" t="n">
        <f aca="false">B126/$G$5</f>
        <v>0.00191662673694298</v>
      </c>
      <c r="D126" s="0" t="n">
        <f aca="false">COUNTIF('Intoxications réelles'!$D$84:$D$2092,"*"&amp;A126&amp;"*")</f>
        <v>4</v>
      </c>
      <c r="E126" s="1" t="n">
        <f aca="false">B126-D126</f>
        <v>0</v>
      </c>
      <c r="F126" s="2" t="s">
        <v>500</v>
      </c>
      <c r="G126" s="0" t="str">
        <f aca="false">SUBSTITUTE(F126," ","μ",2)</f>
        <v>Agaricus impudicusμavancé</v>
      </c>
      <c r="H126" s="10" t="n">
        <f aca="false">IF(ISERROR(SEARCH("µ",G126,1)),0,SEARCH("µ",G126,1))</f>
        <v>19</v>
      </c>
      <c r="I126" s="0" t="str">
        <f aca="false">IF(H126&gt;0,LEFT(G126,H126-1),G126)</f>
        <v>Agaricus impudicus</v>
      </c>
      <c r="J126" s="0" t="n">
        <f aca="false">COUNTIF(A$7:A$223,I126)</f>
        <v>1</v>
      </c>
      <c r="K126" s="1" t="s">
        <v>2325</v>
      </c>
      <c r="L126" s="1" t="n">
        <f aca="false">IF(COUNTIF(A$7:A$270,K126)=1,1,0)</f>
        <v>0</v>
      </c>
    </row>
    <row r="127" customFormat="false" ht="12.8" hidden="false" customHeight="false" outlineLevel="0" collapsed="false">
      <c r="A127" s="1" t="s">
        <v>1409</v>
      </c>
      <c r="B127" s="1" t="n">
        <f aca="false">COUNTIF($F$5:$F$2092,"*"&amp;A127&amp;"*")</f>
        <v>1</v>
      </c>
      <c r="C127" s="9" t="n">
        <f aca="false">B127/$G$5</f>
        <v>0.000479156684235745</v>
      </c>
      <c r="D127" s="0" t="n">
        <f aca="false">COUNTIF('Intoxications réelles'!$D$84:$D$2092,"*"&amp;A127&amp;"*")</f>
        <v>1</v>
      </c>
      <c r="E127" s="1" t="n">
        <f aca="false">B127-D127</f>
        <v>0</v>
      </c>
      <c r="F127" s="2" t="s">
        <v>169</v>
      </c>
      <c r="G127" s="0" t="str">
        <f aca="false">SUBSTITUTE(F127," ","μ",2)</f>
        <v>Agaricus littoralis</v>
      </c>
      <c r="H127" s="10" t="n">
        <f aca="false">IF(ISERROR(SEARCH("µ",G127,1)),0,SEARCH("µ",G127,1))</f>
        <v>0</v>
      </c>
      <c r="I127" s="0" t="str">
        <f aca="false">IF(H127&gt;0,LEFT(G127,H127-1),G127)</f>
        <v>Agaricus littoralis</v>
      </c>
      <c r="J127" s="0" t="n">
        <f aca="false">COUNTIF(A$7:A$223,I127)</f>
        <v>1</v>
      </c>
      <c r="K127" s="1" t="s">
        <v>2325</v>
      </c>
      <c r="L127" s="1" t="n">
        <f aca="false">IF(COUNTIF(A$7:A$270,K127)=1,1,0)</f>
        <v>0</v>
      </c>
    </row>
    <row r="128" customFormat="false" ht="12.8" hidden="false" customHeight="false" outlineLevel="0" collapsed="false">
      <c r="A128" s="1" t="s">
        <v>1431</v>
      </c>
      <c r="B128" s="1" t="n">
        <f aca="false">COUNTIF($F$5:$F$2092,"*"&amp;A128&amp;"*")</f>
        <v>1</v>
      </c>
      <c r="C128" s="9" t="n">
        <f aca="false">B128/$G$5</f>
        <v>0.000479156684235745</v>
      </c>
      <c r="D128" s="0" t="n">
        <f aca="false">COUNTIF('Intoxications réelles'!$D$84:$D$2092,"*"&amp;A128&amp;"*")</f>
        <v>1</v>
      </c>
      <c r="E128" s="1" t="n">
        <f aca="false">B128-D128</f>
        <v>0</v>
      </c>
      <c r="F128" s="2" t="s">
        <v>504</v>
      </c>
      <c r="G128" s="0" t="str">
        <f aca="false">SUBSTITUTE(F128," ","μ",2)</f>
        <v>Agaricus macrosporus</v>
      </c>
      <c r="H128" s="10" t="n">
        <f aca="false">IF(ISERROR(SEARCH("µ",G128,1)),0,SEARCH("µ",G128,1))</f>
        <v>0</v>
      </c>
      <c r="I128" s="0" t="str">
        <f aca="false">IF(H128&gt;0,LEFT(G128,H128-1),G128)</f>
        <v>Agaricus macrosporus</v>
      </c>
      <c r="J128" s="0" t="n">
        <f aca="false">COUNTIF(A$7:A$223,I128)</f>
        <v>1</v>
      </c>
      <c r="K128" s="2" t="s">
        <v>375</v>
      </c>
      <c r="L128" s="1" t="n">
        <f aca="false">IF(COUNTIF(A$7:A$270,K128)=1,1,0)</f>
        <v>1</v>
      </c>
    </row>
    <row r="129" customFormat="false" ht="12.8" hidden="false" customHeight="false" outlineLevel="0" collapsed="false">
      <c r="A129" s="1" t="s">
        <v>1757</v>
      </c>
      <c r="B129" s="1" t="n">
        <f aca="false">COUNTIF($F$5:$F$2092,"*"&amp;A129&amp;"*")</f>
        <v>1</v>
      </c>
      <c r="C129" s="9" t="n">
        <f aca="false">B129/$G$5</f>
        <v>0.000479156684235745</v>
      </c>
      <c r="D129" s="0" t="n">
        <f aca="false">COUNTIF('Intoxications réelles'!$D$84:$D$2092,"*"&amp;A129&amp;"*")</f>
        <v>1</v>
      </c>
      <c r="E129" s="1" t="n">
        <f aca="false">B129-D129</f>
        <v>0</v>
      </c>
      <c r="F129" s="2" t="s">
        <v>298</v>
      </c>
      <c r="G129" s="0" t="str">
        <f aca="false">SUBSTITUTE(F129," ","μ",2)</f>
        <v>Agaricus maleolens</v>
      </c>
      <c r="H129" s="10" t="n">
        <f aca="false">IF(ISERROR(SEARCH("µ",G129,1)),0,SEARCH("µ",G129,1))</f>
        <v>0</v>
      </c>
      <c r="I129" s="0" t="str">
        <f aca="false">IF(H129&gt;0,LEFT(G129,H129-1),G129)</f>
        <v>Agaricus maleolens</v>
      </c>
      <c r="J129" s="0" t="n">
        <f aca="false">COUNTIF(A$7:A$223,I129)</f>
        <v>1</v>
      </c>
      <c r="K129" s="2" t="s">
        <v>375</v>
      </c>
      <c r="L129" s="1" t="n">
        <f aca="false">IF(COUNTIF(A$7:A$270,K129)=1,1,0)</f>
        <v>1</v>
      </c>
    </row>
    <row r="130" customFormat="false" ht="12.8" hidden="false" customHeight="false" outlineLevel="0" collapsed="false">
      <c r="A130" s="1" t="s">
        <v>1444</v>
      </c>
      <c r="B130" s="1" t="n">
        <f aca="false">COUNTIF($F$5:$F$2092,"*"&amp;A130&amp;"*")</f>
        <v>1</v>
      </c>
      <c r="C130" s="9" t="n">
        <f aca="false">B130/$G$5</f>
        <v>0.000479156684235745</v>
      </c>
      <c r="D130" s="0" t="n">
        <f aca="false">COUNTIF('Intoxications réelles'!$D$84:$D$2092,"*"&amp;A130&amp;"*")</f>
        <v>1</v>
      </c>
      <c r="E130" s="1" t="n">
        <f aca="false">B130-D130</f>
        <v>0</v>
      </c>
      <c r="F130" s="2" t="s">
        <v>298</v>
      </c>
      <c r="G130" s="0" t="str">
        <f aca="false">SUBSTITUTE(F130," ","μ",2)</f>
        <v>Agaricus maleolens</v>
      </c>
      <c r="H130" s="10" t="n">
        <f aca="false">IF(ISERROR(SEARCH("µ",G130,1)),0,SEARCH("µ",G130,1))</f>
        <v>0</v>
      </c>
      <c r="I130" s="0" t="str">
        <f aca="false">IF(H130&gt;0,LEFT(G130,H130-1),G130)</f>
        <v>Agaricus maleolens</v>
      </c>
      <c r="J130" s="0" t="n">
        <f aca="false">COUNTIF(A$7:A$223,I130)</f>
        <v>1</v>
      </c>
      <c r="K130" s="1" t="s">
        <v>153</v>
      </c>
      <c r="L130" s="1" t="n">
        <f aca="false">IF(COUNTIF(A$7:A$270,K130)=1,1,0)</f>
        <v>1</v>
      </c>
    </row>
    <row r="131" customFormat="false" ht="12.8" hidden="false" customHeight="false" outlineLevel="0" collapsed="false">
      <c r="A131" s="1" t="s">
        <v>1461</v>
      </c>
      <c r="B131" s="1" t="n">
        <f aca="false">COUNTIF($F$5:$F$2092,"*"&amp;A131&amp;"*")</f>
        <v>1</v>
      </c>
      <c r="C131" s="9" t="n">
        <f aca="false">B131/$G$5</f>
        <v>0.000479156684235745</v>
      </c>
      <c r="D131" s="0" t="n">
        <f aca="false">COUNTIF('Intoxications réelles'!$D$84:$D$2092,"*"&amp;A131&amp;"*")</f>
        <v>1</v>
      </c>
      <c r="E131" s="1" t="n">
        <f aca="false">B131-D131</f>
        <v>0</v>
      </c>
      <c r="F131" s="2" t="s">
        <v>298</v>
      </c>
      <c r="G131" s="0" t="str">
        <f aca="false">SUBSTITUTE(F131," ","μ",2)</f>
        <v>Agaricus maleolens</v>
      </c>
      <c r="H131" s="10" t="n">
        <f aca="false">IF(ISERROR(SEARCH("µ",G131,1)),0,SEARCH("µ",G131,1))</f>
        <v>0</v>
      </c>
      <c r="I131" s="0" t="str">
        <f aca="false">IF(H131&gt;0,LEFT(G131,H131-1),G131)</f>
        <v>Agaricus maleolens</v>
      </c>
      <c r="J131" s="0" t="n">
        <f aca="false">COUNTIF(A$7:A$223,I131)</f>
        <v>1</v>
      </c>
      <c r="K131" s="1" t="s">
        <v>153</v>
      </c>
      <c r="L131" s="1" t="n">
        <f aca="false">IF(COUNTIF(A$7:A$270,K131)=1,1,0)</f>
        <v>1</v>
      </c>
    </row>
    <row r="132" customFormat="false" ht="12.8" hidden="false" customHeight="false" outlineLevel="0" collapsed="false">
      <c r="A132" s="1" t="s">
        <v>2326</v>
      </c>
      <c r="B132" s="1" t="n">
        <f aca="false">COUNTIF($F$5:$F$2092,"*"&amp;A132&amp;"*")</f>
        <v>1</v>
      </c>
      <c r="C132" s="9" t="n">
        <f aca="false">B132/$G$5</f>
        <v>0.000479156684235745</v>
      </c>
      <c r="D132" s="0" t="n">
        <f aca="false">COUNTIF('Intoxications réelles'!$D$84:$D$2092,"*"&amp;A132&amp;"*")</f>
        <v>1</v>
      </c>
      <c r="E132" s="1" t="n">
        <f aca="false">B132-D132</f>
        <v>0</v>
      </c>
      <c r="F132" s="2" t="s">
        <v>155</v>
      </c>
      <c r="G132" s="0" t="str">
        <f aca="false">SUBSTITUTE(F132," ","μ",2)</f>
        <v>Agaricus moelleri</v>
      </c>
      <c r="H132" s="10" t="n">
        <f aca="false">IF(ISERROR(SEARCH("µ",G132,1)),0,SEARCH("µ",G132,1))</f>
        <v>0</v>
      </c>
      <c r="I132" s="0" t="str">
        <f aca="false">IF(H132&gt;0,LEFT(G132,H132-1),G132)</f>
        <v>Agaricus moelleri</v>
      </c>
      <c r="J132" s="0" t="n">
        <f aca="false">COUNTIF(A$7:A$223,I132)</f>
        <v>1</v>
      </c>
      <c r="K132" s="1" t="s">
        <v>153</v>
      </c>
      <c r="L132" s="1" t="n">
        <f aca="false">IF(COUNTIF(A$7:A$270,K132)=1,1,0)</f>
        <v>1</v>
      </c>
    </row>
    <row r="133" customFormat="false" ht="12.8" hidden="false" customHeight="false" outlineLevel="0" collapsed="false">
      <c r="A133" s="1" t="s">
        <v>2327</v>
      </c>
      <c r="B133" s="1" t="n">
        <f aca="false">COUNTIF($F$5:$F$2092,"*"&amp;A133&amp;"*")</f>
        <v>1</v>
      </c>
      <c r="C133" s="9" t="n">
        <f aca="false">B133/$G$5</f>
        <v>0.000479156684235745</v>
      </c>
      <c r="D133" s="0" t="n">
        <f aca="false">COUNTIF('Intoxications réelles'!$D$84:$D$2092,"*"&amp;A133&amp;"*")</f>
        <v>1</v>
      </c>
      <c r="E133" s="1" t="n">
        <f aca="false">B133-D133</f>
        <v>0</v>
      </c>
      <c r="F133" s="2" t="s">
        <v>155</v>
      </c>
      <c r="G133" s="0" t="str">
        <f aca="false">SUBSTITUTE(F133," ","μ",2)</f>
        <v>Agaricus moelleri</v>
      </c>
      <c r="H133" s="10" t="n">
        <f aca="false">IF(ISERROR(SEARCH("µ",G133,1)),0,SEARCH("µ",G133,1))</f>
        <v>0</v>
      </c>
      <c r="I133" s="0" t="str">
        <f aca="false">IF(H133&gt;0,LEFT(G133,H133-1),G133)</f>
        <v>Agaricus moelleri</v>
      </c>
      <c r="J133" s="0" t="n">
        <f aca="false">COUNTIF(A$7:A$223,I133)</f>
        <v>1</v>
      </c>
      <c r="K133" s="1" t="s">
        <v>153</v>
      </c>
      <c r="L133" s="1" t="n">
        <f aca="false">IF(COUNTIF(A$7:A$270,K133)=1,1,0)</f>
        <v>1</v>
      </c>
    </row>
    <row r="134" customFormat="false" ht="12.8" hidden="false" customHeight="false" outlineLevel="0" collapsed="false">
      <c r="A134" s="2" t="s">
        <v>1488</v>
      </c>
      <c r="B134" s="1" t="n">
        <f aca="false">COUNTIF($F$5:$F$2092,"*"&amp;A134&amp;"*")</f>
        <v>1</v>
      </c>
      <c r="C134" s="9" t="n">
        <f aca="false">B134/$G$5</f>
        <v>0.000479156684235745</v>
      </c>
      <c r="D134" s="0" t="n">
        <f aca="false">COUNTIF('Intoxications réelles'!$D$84:$D$2092,"*"&amp;A134&amp;"*")</f>
        <v>1</v>
      </c>
      <c r="E134" s="1" t="n">
        <f aca="false">B134-D134</f>
        <v>0</v>
      </c>
      <c r="F134" s="2" t="s">
        <v>155</v>
      </c>
      <c r="G134" s="0" t="str">
        <f aca="false">SUBSTITUTE(F134," ","μ",2)</f>
        <v>Agaricus moelleri</v>
      </c>
      <c r="H134" s="10" t="n">
        <f aca="false">IF(ISERROR(SEARCH("µ",G134,1)),0,SEARCH("µ",G134,1))</f>
        <v>0</v>
      </c>
      <c r="I134" s="0" t="str">
        <f aca="false">IF(H134&gt;0,LEFT(G134,H134-1),G134)</f>
        <v>Agaricus moelleri</v>
      </c>
      <c r="J134" s="0" t="n">
        <f aca="false">COUNTIF(A$7:A$223,I134)</f>
        <v>1</v>
      </c>
      <c r="K134" s="1" t="s">
        <v>1905</v>
      </c>
      <c r="L134" s="1" t="n">
        <f aca="false">IF(COUNTIF(A$7:A$270,K134)=1,1,0)</f>
        <v>0</v>
      </c>
    </row>
    <row r="135" customFormat="false" ht="12.8" hidden="false" customHeight="false" outlineLevel="0" collapsed="false">
      <c r="A135" s="2" t="s">
        <v>1496</v>
      </c>
      <c r="B135" s="1" t="n">
        <f aca="false">COUNTIF($F$5:$F$2092,"*"&amp;A135&amp;"*")</f>
        <v>1</v>
      </c>
      <c r="C135" s="9" t="n">
        <f aca="false">B135/$G$5</f>
        <v>0.000479156684235745</v>
      </c>
      <c r="D135" s="0" t="n">
        <f aca="false">COUNTIF('Intoxications réelles'!$D$84:$D$2092,"*"&amp;A135&amp;"*")</f>
        <v>1</v>
      </c>
      <c r="E135" s="1" t="n">
        <f aca="false">B135-D135</f>
        <v>0</v>
      </c>
      <c r="F135" s="2" t="s">
        <v>155</v>
      </c>
      <c r="G135" s="0" t="str">
        <f aca="false">SUBSTITUTE(F135," ","μ",2)</f>
        <v>Agaricus moelleri</v>
      </c>
      <c r="H135" s="10" t="n">
        <f aca="false">IF(ISERROR(SEARCH("µ",G135,1)),0,SEARCH("µ",G135,1))</f>
        <v>0</v>
      </c>
      <c r="I135" s="0" t="str">
        <f aca="false">IF(H135&gt;0,LEFT(G135,H135-1),G135)</f>
        <v>Agaricus moelleri</v>
      </c>
      <c r="J135" s="0" t="n">
        <f aca="false">COUNTIF(A$7:A$223,I135)</f>
        <v>1</v>
      </c>
      <c r="K135" s="1" t="s">
        <v>687</v>
      </c>
      <c r="L135" s="1" t="n">
        <f aca="false">IF(COUNTIF(A$7:A$270,K135)=1,1,0)</f>
        <v>0</v>
      </c>
    </row>
    <row r="136" customFormat="false" ht="12.8" hidden="false" customHeight="false" outlineLevel="0" collapsed="false">
      <c r="A136" s="2" t="s">
        <v>42</v>
      </c>
      <c r="B136" s="1" t="n">
        <f aca="false">COUNTIF($F$5:$F$2092,"*"&amp;A136&amp;"*")</f>
        <v>1</v>
      </c>
      <c r="C136" s="9" t="n">
        <f aca="false">B136/$G$5</f>
        <v>0.000479156684235745</v>
      </c>
      <c r="D136" s="0" t="n">
        <f aca="false">COUNTIF('Intoxications réelles'!$D$84:$D$2092,"*"&amp;A136&amp;"*")</f>
        <v>1</v>
      </c>
      <c r="E136" s="1" t="n">
        <f aca="false">B136-D136</f>
        <v>0</v>
      </c>
      <c r="F136" s="2" t="s">
        <v>155</v>
      </c>
      <c r="G136" s="0" t="str">
        <f aca="false">SUBSTITUTE(F136," ","μ",2)</f>
        <v>Agaricus moelleri</v>
      </c>
      <c r="H136" s="10" t="n">
        <f aca="false">IF(ISERROR(SEARCH("µ",G136,1)),0,SEARCH("µ",G136,1))</f>
        <v>0</v>
      </c>
      <c r="I136" s="0" t="str">
        <f aca="false">IF(H136&gt;0,LEFT(G136,H136-1),G136)</f>
        <v>Agaricus moelleri</v>
      </c>
      <c r="J136" s="0" t="n">
        <f aca="false">COUNTIF(A$7:A$223,I136)</f>
        <v>1</v>
      </c>
      <c r="K136" s="1" t="s">
        <v>338</v>
      </c>
      <c r="L136" s="1" t="n">
        <f aca="false">IF(COUNTIF(A$7:A$270,K136)=1,1,0)</f>
        <v>1</v>
      </c>
    </row>
    <row r="137" customFormat="false" ht="12.8" hidden="false" customHeight="false" outlineLevel="0" collapsed="false">
      <c r="A137" s="2" t="s">
        <v>384</v>
      </c>
      <c r="B137" s="1" t="n">
        <f aca="false">COUNTIF($F$5:$F$2092,"*"&amp;A137&amp;"*")</f>
        <v>3</v>
      </c>
      <c r="C137" s="9" t="n">
        <f aca="false">B137/$G$5</f>
        <v>0.00143747005270724</v>
      </c>
      <c r="D137" s="0" t="n">
        <f aca="false">COUNTIF('Intoxications réelles'!$D$84:$D$2092,"*"&amp;A137&amp;"*")</f>
        <v>3</v>
      </c>
      <c r="E137" s="1" t="n">
        <f aca="false">B137-D137</f>
        <v>0</v>
      </c>
      <c r="F137" s="2" t="s">
        <v>155</v>
      </c>
      <c r="G137" s="0" t="str">
        <f aca="false">SUBSTITUTE(F137," ","μ",2)</f>
        <v>Agaricus moelleri</v>
      </c>
      <c r="H137" s="10" t="n">
        <f aca="false">IF(ISERROR(SEARCH("µ",G137,1)),0,SEARCH("µ",G137,1))</f>
        <v>0</v>
      </c>
      <c r="I137" s="0" t="str">
        <f aca="false">IF(H137&gt;0,LEFT(G137,H137-1),G137)</f>
        <v>Agaricus moelleri</v>
      </c>
      <c r="J137" s="0" t="n">
        <f aca="false">COUNTIF(A$7:A$223,I137)</f>
        <v>1</v>
      </c>
      <c r="K137" s="1" t="s">
        <v>338</v>
      </c>
      <c r="L137" s="1" t="n">
        <f aca="false">IF(COUNTIF(A$7:A$270,K137)=1,1,0)</f>
        <v>1</v>
      </c>
    </row>
    <row r="138" customFormat="false" ht="12.8" hidden="false" customHeight="false" outlineLevel="0" collapsed="false">
      <c r="A138" s="2" t="s">
        <v>1514</v>
      </c>
      <c r="B138" s="1" t="n">
        <f aca="false">COUNTIF($F$5:$F$2092,"*"&amp;A138&amp;"*")</f>
        <v>1</v>
      </c>
      <c r="C138" s="9" t="n">
        <f aca="false">B138/$G$5</f>
        <v>0.000479156684235745</v>
      </c>
      <c r="D138" s="0" t="n">
        <f aca="false">COUNTIF('Intoxications réelles'!$D$84:$D$2092,"*"&amp;A138&amp;"*")</f>
        <v>1</v>
      </c>
      <c r="E138" s="1" t="n">
        <f aca="false">B138-D138</f>
        <v>0</v>
      </c>
      <c r="F138" s="2" t="s">
        <v>155</v>
      </c>
      <c r="G138" s="0" t="str">
        <f aca="false">SUBSTITUTE(F138," ","μ",2)</f>
        <v>Agaricus moelleri</v>
      </c>
      <c r="H138" s="10" t="n">
        <f aca="false">IF(ISERROR(SEARCH("µ",G138,1)),0,SEARCH("µ",G138,1))</f>
        <v>0</v>
      </c>
      <c r="I138" s="0" t="str">
        <f aca="false">IF(H138&gt;0,LEFT(G138,H138-1),G138)</f>
        <v>Agaricus moelleri</v>
      </c>
      <c r="J138" s="0" t="n">
        <f aca="false">COUNTIF(A$7:A$223,I138)</f>
        <v>1</v>
      </c>
      <c r="K138" s="1" t="s">
        <v>338</v>
      </c>
      <c r="L138" s="1" t="n">
        <f aca="false">IF(COUNTIF(A$7:A$270,K138)=1,1,0)</f>
        <v>1</v>
      </c>
    </row>
    <row r="139" customFormat="false" ht="12.8" hidden="false" customHeight="false" outlineLevel="0" collapsed="false">
      <c r="A139" s="2" t="s">
        <v>1538</v>
      </c>
      <c r="B139" s="1" t="n">
        <f aca="false">COUNTIF($F$5:$F$2092,"*"&amp;A139&amp;"*")</f>
        <v>1</v>
      </c>
      <c r="C139" s="9" t="n">
        <f aca="false">B139/$G$5</f>
        <v>0.000479156684235745</v>
      </c>
      <c r="D139" s="0" t="n">
        <f aca="false">COUNTIF('Intoxications réelles'!$D$84:$D$2092,"*"&amp;A139&amp;"*")</f>
        <v>1</v>
      </c>
      <c r="E139" s="1" t="n">
        <f aca="false">B139-D139</f>
        <v>0</v>
      </c>
      <c r="F139" s="2" t="s">
        <v>512</v>
      </c>
      <c r="G139" s="0" t="str">
        <f aca="false">SUBSTITUTE(F139," ","μ",2)</f>
        <v>Agaricus phaeolepidotus</v>
      </c>
      <c r="H139" s="10" t="n">
        <f aca="false">IF(ISERROR(SEARCH("µ",G139,1)),0,SEARCH("µ",G139,1))</f>
        <v>0</v>
      </c>
      <c r="I139" s="0" t="str">
        <f aca="false">IF(H139&gt;0,LEFT(G139,H139-1),G139)</f>
        <v>Agaricus phaeolepidotus</v>
      </c>
      <c r="J139" s="0" t="n">
        <f aca="false">COUNTIF(A$7:A$223,I139)</f>
        <v>1</v>
      </c>
      <c r="K139" s="1" t="s">
        <v>338</v>
      </c>
      <c r="L139" s="1" t="n">
        <f aca="false">IF(COUNTIF(A$7:A$270,K139)=1,1,0)</f>
        <v>1</v>
      </c>
    </row>
    <row r="140" customFormat="false" ht="12.8" hidden="false" customHeight="false" outlineLevel="0" collapsed="false">
      <c r="A140" s="1" t="s">
        <v>2321</v>
      </c>
      <c r="B140" s="1" t="n">
        <f aca="false">COUNTIF($F$5:$F$2092,"*"&amp;A140&amp;"*")</f>
        <v>1</v>
      </c>
      <c r="C140" s="9" t="n">
        <f aca="false">B140/$G$5</f>
        <v>0.000479156684235745</v>
      </c>
      <c r="D140" s="0" t="n">
        <f aca="false">COUNTIF('Intoxications réelles'!$D$84:$D$2092,"*"&amp;A140&amp;"*")</f>
        <v>1</v>
      </c>
      <c r="E140" s="1" t="n">
        <f aca="false">B140-D140</f>
        <v>0</v>
      </c>
      <c r="F140" s="2" t="s">
        <v>514</v>
      </c>
      <c r="G140" s="0" t="str">
        <f aca="false">SUBSTITUTE(F140," ","μ",2)</f>
        <v>Agaricus romagnesi</v>
      </c>
      <c r="H140" s="10" t="n">
        <f aca="false">IF(ISERROR(SEARCH("µ",G140,1)),0,SEARCH("µ",G140,1))</f>
        <v>0</v>
      </c>
      <c r="I140" s="0" t="str">
        <f aca="false">IF(H140&gt;0,LEFT(G140,H140-1),G140)</f>
        <v>Agaricus romagnesi</v>
      </c>
      <c r="J140" s="0" t="n">
        <f aca="false">COUNTIF(A$7:A$223,I140)</f>
        <v>1</v>
      </c>
      <c r="K140" s="1" t="s">
        <v>338</v>
      </c>
      <c r="L140" s="1" t="n">
        <f aca="false">IF(COUNTIF(A$7:A$270,K140)=1,1,0)</f>
        <v>1</v>
      </c>
    </row>
    <row r="141" customFormat="false" ht="12.8" hidden="false" customHeight="false" outlineLevel="0" collapsed="false">
      <c r="A141" s="1" t="s">
        <v>504</v>
      </c>
      <c r="B141" s="1" t="n">
        <f aca="false">COUNTIF($F$5:$F$2092,"*"&amp;A141&amp;"*")</f>
        <v>1</v>
      </c>
      <c r="C141" s="9" t="n">
        <f aca="false">B141/$G$5</f>
        <v>0.000479156684235745</v>
      </c>
      <c r="D141" s="0" t="n">
        <f aca="false">COUNTIF('Intoxications réelles'!$D$84:$D$2092,"*"&amp;A141&amp;"*")</f>
        <v>1</v>
      </c>
      <c r="E141" s="1" t="n">
        <f aca="false">B141-D141</f>
        <v>0</v>
      </c>
      <c r="F141" s="2" t="s">
        <v>516</v>
      </c>
      <c r="G141" s="0" t="str">
        <f aca="false">SUBSTITUTE(F141," ","μ",2)</f>
        <v>Agaricus silvicola</v>
      </c>
      <c r="H141" s="10" t="n">
        <f aca="false">IF(ISERROR(SEARCH("µ",G141,1)),0,SEARCH("µ",G141,1))</f>
        <v>0</v>
      </c>
      <c r="I141" s="0" t="str">
        <f aca="false">IF(H141&gt;0,LEFT(G141,H141-1),G141)</f>
        <v>Agaricus silvicola</v>
      </c>
      <c r="J141" s="0" t="n">
        <f aca="false">COUNTIF(A$7:A$223,I141)</f>
        <v>1</v>
      </c>
      <c r="K141" s="1" t="s">
        <v>338</v>
      </c>
      <c r="L141" s="1" t="n">
        <f aca="false">IF(COUNTIF(A$7:A$270,K141)=1,1,0)</f>
        <v>1</v>
      </c>
    </row>
    <row r="142" customFormat="false" ht="12.8" hidden="false" customHeight="false" outlineLevel="0" collapsed="false">
      <c r="A142" s="1" t="s">
        <v>512</v>
      </c>
      <c r="B142" s="1" t="n">
        <f aca="false">COUNTIF($F$5:$F$2092,"*"&amp;A142&amp;"*")</f>
        <v>1</v>
      </c>
      <c r="C142" s="9" t="n">
        <f aca="false">B142/$G$5</f>
        <v>0.000479156684235745</v>
      </c>
      <c r="D142" s="0" t="n">
        <f aca="false">COUNTIF('Intoxications réelles'!$D$84:$D$2092,"*"&amp;A142&amp;"*")</f>
        <v>1</v>
      </c>
      <c r="E142" s="1" t="n">
        <f aca="false">B142-D142</f>
        <v>0</v>
      </c>
      <c r="F142" s="2" t="s">
        <v>519</v>
      </c>
      <c r="G142" s="0" t="str">
        <f aca="false">SUBSTITUTE(F142," ","μ",2)</f>
        <v>Agaricus sp .</v>
      </c>
      <c r="H142" s="10" t="n">
        <f aca="false">IF(ISERROR(SEARCH("µ",G142,1)),0,SEARCH("µ",G142,1))</f>
        <v>0</v>
      </c>
      <c r="I142" s="0" t="str">
        <f aca="false">IF(H142&gt;0,LEFT(G142,H142-1),G142)</f>
        <v>Agaricus sp .</v>
      </c>
      <c r="J142" s="0" t="n">
        <f aca="false">COUNTIF(A$7:A$223,I142)</f>
        <v>0</v>
      </c>
      <c r="K142" s="1" t="s">
        <v>706</v>
      </c>
      <c r="L142" s="1" t="n">
        <f aca="false">IF(COUNTIF(A$7:A$270,K142)=1,1,0)</f>
        <v>0</v>
      </c>
    </row>
    <row r="143" customFormat="false" ht="12.8" hidden="false" customHeight="false" outlineLevel="0" collapsed="false">
      <c r="A143" s="1" t="s">
        <v>514</v>
      </c>
      <c r="B143" s="1" t="n">
        <f aca="false">COUNTIF($F$5:$F$2092,"*"&amp;A143&amp;"*")</f>
        <v>1</v>
      </c>
      <c r="C143" s="9" t="n">
        <f aca="false">B143/$G$5</f>
        <v>0.000479156684235745</v>
      </c>
      <c r="D143" s="0" t="n">
        <f aca="false">COUNTIF('Intoxications réelles'!$D$84:$D$2092,"*"&amp;A143&amp;"*")</f>
        <v>1</v>
      </c>
      <c r="E143" s="1" t="n">
        <f aca="false">B143-D143</f>
        <v>0</v>
      </c>
      <c r="F143" s="2" t="s">
        <v>519</v>
      </c>
      <c r="G143" s="0" t="str">
        <f aca="false">SUBSTITUTE(F143," ","μ",2)</f>
        <v>Agaricus sp .</v>
      </c>
      <c r="H143" s="10" t="n">
        <f aca="false">IF(ISERROR(SEARCH("µ",G143,1)),0,SEARCH("µ",G143,1))</f>
        <v>0</v>
      </c>
      <c r="I143" s="0" t="str">
        <f aca="false">IF(H143&gt;0,LEFT(G143,H143-1),G143)</f>
        <v>Agaricus sp .</v>
      </c>
      <c r="J143" s="0" t="n">
        <f aca="false">COUNTIF(A$7:A$223,I143)</f>
        <v>0</v>
      </c>
      <c r="K143" s="1" t="s">
        <v>708</v>
      </c>
      <c r="L143" s="1" t="n">
        <f aca="false">IF(COUNTIF(A$7:A$270,K143)=1,1,0)</f>
        <v>0</v>
      </c>
    </row>
    <row r="144" customFormat="false" ht="12.8" hidden="false" customHeight="false" outlineLevel="0" collapsed="false">
      <c r="A144" s="1" t="s">
        <v>516</v>
      </c>
      <c r="B144" s="1" t="n">
        <f aca="false">COUNTIF($F$5:$F$2092,"*"&amp;A144&amp;"*")</f>
        <v>1</v>
      </c>
      <c r="C144" s="9" t="n">
        <f aca="false">B144/$G$5</f>
        <v>0.000479156684235745</v>
      </c>
      <c r="D144" s="0" t="n">
        <f aca="false">COUNTIF('Intoxications réelles'!$D$84:$D$2092,"*"&amp;A144&amp;"*")</f>
        <v>1</v>
      </c>
      <c r="E144" s="1" t="n">
        <f aca="false">B144-D144</f>
        <v>0</v>
      </c>
      <c r="F144" s="2" t="s">
        <v>522</v>
      </c>
      <c r="G144" s="0" t="str">
        <f aca="false">SUBSTITUTE(F144," ","μ",2)</f>
        <v>Agaricus sp .(cause?)</v>
      </c>
      <c r="H144" s="10" t="n">
        <f aca="false">IF(ISERROR(SEARCH("µ",G144,1)),0,SEARCH("µ",G144,1))</f>
        <v>0</v>
      </c>
      <c r="I144" s="0" t="str">
        <f aca="false">IF(H144&gt;0,LEFT(G144,H144-1),G144)</f>
        <v>Agaricus sp .(cause?)</v>
      </c>
      <c r="J144" s="0" t="n">
        <f aca="false">COUNTIF(A$7:A$223,I144)</f>
        <v>0</v>
      </c>
      <c r="K144" s="1" t="s">
        <v>710</v>
      </c>
      <c r="L144" s="1" t="n">
        <f aca="false">IF(COUNTIF(A$7:A$270,K144)=1,1,0)</f>
        <v>0</v>
      </c>
    </row>
    <row r="145" customFormat="false" ht="12.8" hidden="false" customHeight="false" outlineLevel="0" collapsed="false">
      <c r="A145" s="1" t="s">
        <v>184</v>
      </c>
      <c r="B145" s="1" t="n">
        <f aca="false">COUNTIF($F$5:$F$2092,"*"&amp;A145&amp;"*")</f>
        <v>3</v>
      </c>
      <c r="C145" s="9" t="n">
        <f aca="false">B145/$G$5</f>
        <v>0.00143747005270724</v>
      </c>
      <c r="D145" s="0" t="n">
        <f aca="false">COUNTIF('Intoxications réelles'!$D$84:$D$2092,"*"&amp;A145&amp;"*")</f>
        <v>3</v>
      </c>
      <c r="E145" s="1" t="n">
        <f aca="false">B145-D145</f>
        <v>0</v>
      </c>
      <c r="F145" s="2" t="s">
        <v>152</v>
      </c>
      <c r="G145" s="0" t="str">
        <f aca="false">SUBSTITUTE(F145," ","μ",2)</f>
        <v>Agaricus sp.</v>
      </c>
      <c r="H145" s="10" t="n">
        <f aca="false">IF(ISERROR(SEARCH("µ",G145,1)),0,SEARCH("µ",G145,1))</f>
        <v>0</v>
      </c>
      <c r="I145" s="0" t="str">
        <f aca="false">IF(H145&gt;0,LEFT(G145,H145-1),G145)</f>
        <v>Agaricus sp.</v>
      </c>
      <c r="J145" s="0" t="n">
        <f aca="false">COUNTIF(A$7:A$223,I145)</f>
        <v>0</v>
      </c>
      <c r="K145" s="1" t="s">
        <v>357</v>
      </c>
      <c r="L145" s="1" t="n">
        <f aca="false">IF(COUNTIF(A$7:A$270,K145)=1,1,0)</f>
        <v>0</v>
      </c>
    </row>
    <row r="146" customFormat="false" ht="12.8" hidden="false" customHeight="false" outlineLevel="0" collapsed="false">
      <c r="A146" s="1" t="s">
        <v>34</v>
      </c>
      <c r="B146" s="1" t="n">
        <f aca="false">COUNTIF($F$5:$F$2092,"*"&amp;A146&amp;"*")</f>
        <v>1</v>
      </c>
      <c r="C146" s="9" t="n">
        <f aca="false">B146/$G$5</f>
        <v>0.000479156684235745</v>
      </c>
      <c r="D146" s="0" t="n">
        <f aca="false">COUNTIF('Intoxications réelles'!$D$84:$D$2092,"*"&amp;A146&amp;"*")</f>
        <v>1</v>
      </c>
      <c r="E146" s="1" t="n">
        <f aca="false">B146-D146</f>
        <v>0</v>
      </c>
      <c r="F146" s="2" t="s">
        <v>152</v>
      </c>
      <c r="G146" s="0" t="str">
        <f aca="false">SUBSTITUTE(F146," ","μ",2)</f>
        <v>Agaricus sp.</v>
      </c>
      <c r="H146" s="10" t="n">
        <f aca="false">IF(ISERROR(SEARCH("µ",G146,1)),0,SEARCH("µ",G146,1))</f>
        <v>0</v>
      </c>
      <c r="I146" s="0" t="str">
        <f aca="false">IF(H146&gt;0,LEFT(G146,H146-1),G146)</f>
        <v>Agaricus sp.</v>
      </c>
      <c r="J146" s="0" t="n">
        <f aca="false">COUNTIF(A$7:A$223,I146)</f>
        <v>0</v>
      </c>
      <c r="K146" s="1" t="s">
        <v>357</v>
      </c>
      <c r="L146" s="1" t="n">
        <f aca="false">IF(COUNTIF(A$7:A$270,K146)=1,1,0)</f>
        <v>0</v>
      </c>
    </row>
    <row r="147" customFormat="false" ht="12.8" hidden="false" customHeight="false" outlineLevel="0" collapsed="false">
      <c r="A147" s="1" t="s">
        <v>249</v>
      </c>
      <c r="B147" s="1" t="n">
        <f aca="false">COUNTIF($F$5:$F$2092,"*"&amp;A147&amp;"*")</f>
        <v>3</v>
      </c>
      <c r="C147" s="9" t="n">
        <f aca="false">B147/$G$5</f>
        <v>0.00143747005270724</v>
      </c>
      <c r="D147" s="0" t="n">
        <f aca="false">COUNTIF('Intoxications réelles'!$D$84:$D$2092,"*"&amp;A147&amp;"*")</f>
        <v>3</v>
      </c>
      <c r="E147" s="1" t="n">
        <f aca="false">B147-D147</f>
        <v>0</v>
      </c>
      <c r="F147" s="2" t="s">
        <v>152</v>
      </c>
      <c r="G147" s="0" t="str">
        <f aca="false">SUBSTITUTE(F147," ","μ",2)</f>
        <v>Agaricus sp.</v>
      </c>
      <c r="H147" s="10" t="n">
        <f aca="false">IF(ISERROR(SEARCH("µ",G147,1)),0,SEARCH("µ",G147,1))</f>
        <v>0</v>
      </c>
      <c r="I147" s="0" t="str">
        <f aca="false">IF(H147&gt;0,LEFT(G147,H147-1),G147)</f>
        <v>Agaricus sp.</v>
      </c>
      <c r="J147" s="0" t="n">
        <f aca="false">COUNTIF(A$7:A$223,I147)</f>
        <v>0</v>
      </c>
      <c r="K147" s="1" t="s">
        <v>715</v>
      </c>
      <c r="L147" s="1" t="n">
        <f aca="false">IF(COUNTIF(A$7:A$270,K147)=1,1,0)</f>
        <v>0</v>
      </c>
    </row>
    <row r="148" customFormat="false" ht="12.8" hidden="false" customHeight="false" outlineLevel="0" collapsed="false">
      <c r="A148" s="1" t="s">
        <v>730</v>
      </c>
      <c r="B148" s="1" t="n">
        <f aca="false">COUNTIF($F$5:$F$2092,"*"&amp;A148&amp;"*")</f>
        <v>1</v>
      </c>
      <c r="C148" s="9" t="n">
        <f aca="false">B148/$G$5</f>
        <v>0.000479156684235745</v>
      </c>
      <c r="D148" s="0" t="n">
        <f aca="false">COUNTIF('Intoxications réelles'!$D$84:$D$2092,"*"&amp;A148&amp;"*")</f>
        <v>1</v>
      </c>
      <c r="E148" s="1" t="n">
        <f aca="false">B148-D148</f>
        <v>0</v>
      </c>
      <c r="F148" s="2" t="s">
        <v>152</v>
      </c>
      <c r="G148" s="0" t="str">
        <f aca="false">SUBSTITUTE(F148," ","μ",2)</f>
        <v>Agaricus sp.</v>
      </c>
      <c r="H148" s="10" t="n">
        <f aca="false">IF(ISERROR(SEARCH("µ",G148,1)),0,SEARCH("µ",G148,1))</f>
        <v>0</v>
      </c>
      <c r="I148" s="0" t="str">
        <f aca="false">IF(H148&gt;0,LEFT(G148,H148-1),G148)</f>
        <v>Agaricus sp.</v>
      </c>
      <c r="J148" s="0" t="n">
        <f aca="false">COUNTIF(A$7:A$223,I148)</f>
        <v>0</v>
      </c>
      <c r="K148" s="1" t="s">
        <v>2328</v>
      </c>
      <c r="L148" s="1" t="n">
        <f aca="false">IF(COUNTIF(A$7:A$270,K148)=1,1,0)</f>
        <v>0</v>
      </c>
    </row>
    <row r="149" customFormat="false" ht="12.8" hidden="false" customHeight="false" outlineLevel="0" collapsed="false">
      <c r="A149" s="1" t="s">
        <v>732</v>
      </c>
      <c r="B149" s="1" t="n">
        <f aca="false">COUNTIF($F$5:$F$2092,"*"&amp;A149&amp;"*")</f>
        <v>1</v>
      </c>
      <c r="C149" s="9" t="n">
        <f aca="false">B149/$G$5</f>
        <v>0.000479156684235745</v>
      </c>
      <c r="D149" s="0" t="n">
        <f aca="false">COUNTIF('Intoxications réelles'!$D$84:$D$2092,"*"&amp;A149&amp;"*")</f>
        <v>1</v>
      </c>
      <c r="E149" s="1" t="n">
        <f aca="false">B149-D149</f>
        <v>0</v>
      </c>
      <c r="F149" s="2" t="s">
        <v>152</v>
      </c>
      <c r="G149" s="0" t="str">
        <f aca="false">SUBSTITUTE(F149," ","μ",2)</f>
        <v>Agaricus sp.</v>
      </c>
      <c r="H149" s="10" t="n">
        <f aca="false">IF(ISERROR(SEARCH("µ",G149,1)),0,SEARCH("µ",G149,1))</f>
        <v>0</v>
      </c>
      <c r="I149" s="0" t="str">
        <f aca="false">IF(H149&gt;0,LEFT(G149,H149-1),G149)</f>
        <v>Agaricus sp.</v>
      </c>
      <c r="J149" s="0" t="n">
        <f aca="false">COUNTIF(A$7:A$223,I149)</f>
        <v>0</v>
      </c>
      <c r="K149" s="1" t="s">
        <v>726</v>
      </c>
      <c r="L149" s="1" t="n">
        <f aca="false">IF(COUNTIF(A$7:A$270,K149)=1,1,0)</f>
        <v>0</v>
      </c>
    </row>
    <row r="150" customFormat="false" ht="12.8" hidden="false" customHeight="false" outlineLevel="0" collapsed="false">
      <c r="A150" s="1" t="s">
        <v>2329</v>
      </c>
      <c r="B150" s="1" t="n">
        <f aca="false">COUNTIF($F$5:$F$2092,"*"&amp;A150&amp;"*")</f>
        <v>1</v>
      </c>
      <c r="C150" s="9" t="n">
        <f aca="false">B150/$G$5</f>
        <v>0.000479156684235745</v>
      </c>
      <c r="D150" s="0" t="n">
        <f aca="false">COUNTIF('Intoxications réelles'!$D$84:$D$2092,"*"&amp;A150&amp;"*")</f>
        <v>1</v>
      </c>
      <c r="E150" s="1" t="n">
        <f aca="false">B150-D150</f>
        <v>0</v>
      </c>
      <c r="F150" s="2" t="s">
        <v>152</v>
      </c>
      <c r="G150" s="0" t="str">
        <f aca="false">SUBSTITUTE(F150," ","μ",2)</f>
        <v>Agaricus sp.</v>
      </c>
      <c r="H150" s="10" t="n">
        <f aca="false">IF(ISERROR(SEARCH("µ",G150,1)),0,SEARCH("µ",G150,1))</f>
        <v>0</v>
      </c>
      <c r="I150" s="0" t="str">
        <f aca="false">IF(H150&gt;0,LEFT(G150,H150-1),G150)</f>
        <v>Agaricus sp.</v>
      </c>
      <c r="J150" s="0" t="n">
        <f aca="false">COUNTIF(A$7:A$223,I150)</f>
        <v>0</v>
      </c>
      <c r="K150" s="1" t="s">
        <v>728</v>
      </c>
      <c r="L150" s="1" t="n">
        <f aca="false">IF(COUNTIF(A$7:A$270,K150)=1,1,0)</f>
        <v>0</v>
      </c>
    </row>
    <row r="151" customFormat="false" ht="12.8" hidden="false" customHeight="false" outlineLevel="0" collapsed="false">
      <c r="A151" s="1" t="s">
        <v>746</v>
      </c>
      <c r="B151" s="1" t="n">
        <f aca="false">COUNTIF($F$5:$F$2092,"*"&amp;A151&amp;"*")</f>
        <v>1</v>
      </c>
      <c r="C151" s="9" t="n">
        <f aca="false">B151/$G$5</f>
        <v>0.000479156684235745</v>
      </c>
      <c r="D151" s="0" t="n">
        <f aca="false">COUNTIF('Intoxications réelles'!$D$84:$D$2092,"*"&amp;A151&amp;"*")</f>
        <v>1</v>
      </c>
      <c r="E151" s="1" t="n">
        <f aca="false">B151-D151</f>
        <v>0</v>
      </c>
      <c r="F151" s="2" t="s">
        <v>152</v>
      </c>
      <c r="G151" s="0" t="str">
        <f aca="false">SUBSTITUTE(F151," ","μ",2)</f>
        <v>Agaricus sp.</v>
      </c>
      <c r="H151" s="10" t="n">
        <f aca="false">IF(ISERROR(SEARCH("µ",G151,1)),0,SEARCH("µ",G151,1))</f>
        <v>0</v>
      </c>
      <c r="I151" s="0" t="str">
        <f aca="false">IF(H151&gt;0,LEFT(G151,H151-1),G151)</f>
        <v>Agaricus sp.</v>
      </c>
      <c r="J151" s="0" t="n">
        <f aca="false">COUNTIF(A$7:A$223,I151)</f>
        <v>0</v>
      </c>
      <c r="K151" s="1" t="s">
        <v>323</v>
      </c>
      <c r="L151" s="1" t="n">
        <f aca="false">IF(COUNTIF(A$7:A$270,K151)=1,1,0)</f>
        <v>0</v>
      </c>
    </row>
    <row r="152" customFormat="false" ht="12.8" hidden="false" customHeight="false" outlineLevel="0" collapsed="false">
      <c r="A152" s="1" t="s">
        <v>44</v>
      </c>
      <c r="B152" s="1" t="n">
        <f aca="false">COUNTIF($F$5:$F$2092,"*"&amp;A152&amp;"*")</f>
        <v>1</v>
      </c>
      <c r="C152" s="9" t="n">
        <f aca="false">B152/$G$5</f>
        <v>0.000479156684235745</v>
      </c>
      <c r="D152" s="0" t="n">
        <f aca="false">COUNTIF('Intoxications réelles'!$D$84:$D$2092,"*"&amp;A152&amp;"*")</f>
        <v>1</v>
      </c>
      <c r="E152" s="1" t="n">
        <f aca="false">B152-D152</f>
        <v>0</v>
      </c>
      <c r="F152" s="2" t="s">
        <v>152</v>
      </c>
      <c r="G152" s="0" t="str">
        <f aca="false">SUBSTITUTE(F152," ","μ",2)</f>
        <v>Agaricus sp.</v>
      </c>
      <c r="H152" s="10" t="n">
        <f aca="false">IF(ISERROR(SEARCH("µ",G152,1)),0,SEARCH("µ",G152,1))</f>
        <v>0</v>
      </c>
      <c r="I152" s="0" t="str">
        <f aca="false">IF(H152&gt;0,LEFT(G152,H152-1),G152)</f>
        <v>Agaricus sp.</v>
      </c>
      <c r="J152" s="0" t="n">
        <f aca="false">COUNTIF(A$7:A$223,I152)</f>
        <v>0</v>
      </c>
      <c r="K152" s="1" t="s">
        <v>323</v>
      </c>
      <c r="L152" s="1" t="n">
        <f aca="false">IF(COUNTIF(A$7:A$270,K152)=1,1,0)</f>
        <v>0</v>
      </c>
    </row>
    <row r="153" customFormat="false" ht="12.8" hidden="false" customHeight="false" outlineLevel="0" collapsed="false">
      <c r="A153" s="1" t="s">
        <v>167</v>
      </c>
      <c r="B153" s="1" t="n">
        <f aca="false">COUNTIF($F$5:$F$2092,"*"&amp;A153&amp;"*")</f>
        <v>1</v>
      </c>
      <c r="C153" s="9" t="n">
        <f aca="false">B153/$G$5</f>
        <v>0.000479156684235745</v>
      </c>
      <c r="D153" s="0" t="n">
        <f aca="false">COUNTIF('Intoxications réelles'!$D$84:$D$2092,"*"&amp;A153&amp;"*")</f>
        <v>1</v>
      </c>
      <c r="E153" s="1" t="n">
        <f aca="false">B153-D153</f>
        <v>0</v>
      </c>
      <c r="F153" s="2" t="s">
        <v>152</v>
      </c>
      <c r="G153" s="0" t="str">
        <f aca="false">SUBSTITUTE(F153," ","μ",2)</f>
        <v>Agaricus sp.</v>
      </c>
      <c r="H153" s="10" t="n">
        <f aca="false">IF(ISERROR(SEARCH("µ",G153,1)),0,SEARCH("µ",G153,1))</f>
        <v>0</v>
      </c>
      <c r="I153" s="0" t="str">
        <f aca="false">IF(H153&gt;0,LEFT(G153,H153-1),G153)</f>
        <v>Agaricus sp.</v>
      </c>
      <c r="J153" s="0" t="n">
        <f aca="false">COUNTIF(A$7:A$223,I153)</f>
        <v>0</v>
      </c>
      <c r="K153" s="1" t="s">
        <v>323</v>
      </c>
      <c r="L153" s="1" t="n">
        <f aca="false">IF(COUNTIF(A$7:A$270,K153)=1,1,0)</f>
        <v>0</v>
      </c>
    </row>
    <row r="154" customFormat="false" ht="12.8" hidden="false" customHeight="false" outlineLevel="0" collapsed="false">
      <c r="A154" s="1" t="s">
        <v>874</v>
      </c>
      <c r="B154" s="1" t="n">
        <f aca="false">COUNTIF($F$5:$F$2092,"*"&amp;A154&amp;"*")</f>
        <v>1</v>
      </c>
      <c r="C154" s="9" t="n">
        <f aca="false">B154/$G$5</f>
        <v>0.000479156684235745</v>
      </c>
      <c r="D154" s="0" t="n">
        <f aca="false">COUNTIF('Intoxications réelles'!$D$84:$D$2092,"*"&amp;A154&amp;"*")</f>
        <v>1</v>
      </c>
      <c r="E154" s="1" t="n">
        <f aca="false">B154-D154</f>
        <v>0</v>
      </c>
      <c r="F154" s="2" t="s">
        <v>152</v>
      </c>
      <c r="G154" s="0" t="str">
        <f aca="false">SUBSTITUTE(F154," ","μ",2)</f>
        <v>Agaricus sp.</v>
      </c>
      <c r="H154" s="10" t="n">
        <f aca="false">IF(ISERROR(SEARCH("µ",G154,1)),0,SEARCH("µ",G154,1))</f>
        <v>0</v>
      </c>
      <c r="I154" s="0" t="str">
        <f aca="false">IF(H154&gt;0,LEFT(G154,H154-1),G154)</f>
        <v>Agaricus sp.</v>
      </c>
      <c r="J154" s="0" t="n">
        <f aca="false">COUNTIF(A$7:A$223,I154)</f>
        <v>0</v>
      </c>
      <c r="K154" s="1" t="s">
        <v>742</v>
      </c>
      <c r="L154" s="1" t="n">
        <f aca="false">IF(COUNTIF(A$7:A$270,K154)=1,1,0)</f>
        <v>0</v>
      </c>
    </row>
    <row r="155" customFormat="false" ht="12.8" hidden="false" customHeight="false" outlineLevel="0" collapsed="false">
      <c r="A155" s="1" t="s">
        <v>894</v>
      </c>
      <c r="B155" s="1" t="n">
        <f aca="false">COUNTIF($F$5:$F$2092,"*"&amp;A155&amp;"*")</f>
        <v>1</v>
      </c>
      <c r="C155" s="9" t="n">
        <f aca="false">B155/$G$5</f>
        <v>0.000479156684235745</v>
      </c>
      <c r="D155" s="0" t="n">
        <f aca="false">COUNTIF('Intoxications réelles'!$D$84:$D$2092,"*"&amp;A155&amp;"*")</f>
        <v>1</v>
      </c>
      <c r="E155" s="1" t="n">
        <f aca="false">B155-D155</f>
        <v>0</v>
      </c>
      <c r="F155" s="2" t="s">
        <v>152</v>
      </c>
      <c r="G155" s="0" t="str">
        <f aca="false">SUBSTITUTE(F155," ","μ",2)</f>
        <v>Agaricus sp.</v>
      </c>
      <c r="H155" s="10" t="n">
        <f aca="false">IF(ISERROR(SEARCH("µ",G155,1)),0,SEARCH("µ",G155,1))</f>
        <v>0</v>
      </c>
      <c r="I155" s="0" t="str">
        <f aca="false">IF(H155&gt;0,LEFT(G155,H155-1),G155)</f>
        <v>Agaricus sp.</v>
      </c>
      <c r="J155" s="0" t="n">
        <f aca="false">COUNTIF(A$7:A$223,I155)</f>
        <v>0</v>
      </c>
      <c r="K155" s="1" t="s">
        <v>742</v>
      </c>
      <c r="L155" s="1" t="n">
        <f aca="false">IF(COUNTIF(A$7:A$270,K155)=1,1,0)</f>
        <v>0</v>
      </c>
    </row>
    <row r="156" customFormat="false" ht="12.8" hidden="false" customHeight="false" outlineLevel="0" collapsed="false">
      <c r="A156" s="1" t="s">
        <v>2330</v>
      </c>
      <c r="B156" s="1" t="n">
        <f aca="false">COUNTIF($F$5:$F$2092,"*"&amp;A156&amp;"*")</f>
        <v>1</v>
      </c>
      <c r="C156" s="9" t="n">
        <f aca="false">B156/$G$5</f>
        <v>0.000479156684235745</v>
      </c>
      <c r="D156" s="0" t="n">
        <f aca="false">COUNTIF('Intoxications réelles'!$D$84:$D$2092,"*"&amp;A156&amp;"*")</f>
        <v>1</v>
      </c>
      <c r="E156" s="1" t="n">
        <f aca="false">B156-D156</f>
        <v>0</v>
      </c>
      <c r="F156" s="2" t="s">
        <v>152</v>
      </c>
      <c r="G156" s="0" t="str">
        <f aca="false">SUBSTITUTE(F156," ","μ",2)</f>
        <v>Agaricus sp.</v>
      </c>
      <c r="H156" s="10" t="n">
        <f aca="false">IF(ISERROR(SEARCH("µ",G156,1)),0,SEARCH("µ",G156,1))</f>
        <v>0</v>
      </c>
      <c r="I156" s="0" t="str">
        <f aca="false">IF(H156&gt;0,LEFT(G156,H156-1),G156)</f>
        <v>Agaricus sp.</v>
      </c>
      <c r="J156" s="0" t="n">
        <f aca="false">COUNTIF(A$7:A$223,I156)</f>
        <v>0</v>
      </c>
      <c r="K156" s="1" t="s">
        <v>744</v>
      </c>
      <c r="L156" s="1" t="n">
        <f aca="false">IF(COUNTIF(A$7:A$270,K156)=1,1,0)</f>
        <v>0</v>
      </c>
    </row>
    <row r="157" customFormat="false" ht="12.8" hidden="false" customHeight="false" outlineLevel="0" collapsed="false">
      <c r="A157" s="1" t="s">
        <v>48</v>
      </c>
      <c r="B157" s="1" t="n">
        <f aca="false">COUNTIF($F$5:$F$2092,"*"&amp;A157&amp;"*")</f>
        <v>7</v>
      </c>
      <c r="C157" s="9" t="n">
        <f aca="false">B157/$G$5</f>
        <v>0.00335409678965022</v>
      </c>
      <c r="D157" s="0" t="n">
        <f aca="false">COUNTIF('Intoxications réelles'!$D$84:$D$2092,"*"&amp;A157&amp;"*")</f>
        <v>1</v>
      </c>
      <c r="E157" s="1" t="n">
        <f aca="false">B157-D157</f>
        <v>6</v>
      </c>
      <c r="F157" s="2" t="s">
        <v>152</v>
      </c>
      <c r="G157" s="0" t="str">
        <f aca="false">SUBSTITUTE(F157," ","μ",2)</f>
        <v>Agaricus sp.</v>
      </c>
      <c r="H157" s="10" t="n">
        <f aca="false">IF(ISERROR(SEARCH("µ",G157,1)),0,SEARCH("µ",G157,1))</f>
        <v>0</v>
      </c>
      <c r="I157" s="0" t="str">
        <f aca="false">IF(H157&gt;0,LEFT(G157,H157-1),G157)</f>
        <v>Agaricus sp.</v>
      </c>
      <c r="J157" s="0" t="n">
        <f aca="false">COUNTIF(A$7:A$223,I157)</f>
        <v>0</v>
      </c>
      <c r="K157" s="1" t="s">
        <v>749</v>
      </c>
      <c r="L157" s="1" t="n">
        <f aca="false">IF(COUNTIF(A$7:A$270,K157)=1,1,0)</f>
        <v>0</v>
      </c>
    </row>
    <row r="158" customFormat="false" ht="12.8" hidden="false" customHeight="false" outlineLevel="0" collapsed="false">
      <c r="A158" s="1" t="s">
        <v>1073</v>
      </c>
      <c r="B158" s="1" t="n">
        <f aca="false">COUNTIF($F$5:$F$2092,"*"&amp;A158&amp;"*")</f>
        <v>1</v>
      </c>
      <c r="C158" s="9" t="n">
        <f aca="false">B158/$G$5</f>
        <v>0.000479156684235745</v>
      </c>
      <c r="D158" s="0" t="n">
        <f aca="false">COUNTIF('Intoxications réelles'!$D$84:$D$2092,"*"&amp;A158&amp;"*")</f>
        <v>1</v>
      </c>
      <c r="E158" s="1" t="n">
        <f aca="false">B158-D158</f>
        <v>0</v>
      </c>
      <c r="F158" s="2" t="s">
        <v>152</v>
      </c>
      <c r="G158" s="0" t="str">
        <f aca="false">SUBSTITUTE(F158," ","μ",2)</f>
        <v>Agaricus sp.</v>
      </c>
      <c r="H158" s="10" t="n">
        <f aca="false">IF(ISERROR(SEARCH("µ",G158,1)),0,SEARCH("µ",G158,1))</f>
        <v>0</v>
      </c>
      <c r="I158" s="0" t="str">
        <f aca="false">IF(H158&gt;0,LEFT(G158,H158-1),G158)</f>
        <v>Agaricus sp.</v>
      </c>
      <c r="J158" s="0" t="n">
        <f aca="false">COUNTIF(A$7:A$223,I158)</f>
        <v>0</v>
      </c>
      <c r="K158" s="1" t="s">
        <v>761</v>
      </c>
      <c r="L158" s="1" t="n">
        <f aca="false">IF(COUNTIF(A$7:A$270,K158)=1,1,0)</f>
        <v>0</v>
      </c>
    </row>
    <row r="159" customFormat="false" ht="12.8" hidden="false" customHeight="false" outlineLevel="0" collapsed="false">
      <c r="A159" s="1" t="s">
        <v>1082</v>
      </c>
      <c r="B159" s="1" t="n">
        <f aca="false">COUNTIF($F$5:$F$2092,"*"&amp;A159&amp;"*")</f>
        <v>1</v>
      </c>
      <c r="C159" s="9" t="n">
        <f aca="false">B159/$G$5</f>
        <v>0.000479156684235745</v>
      </c>
      <c r="D159" s="0" t="n">
        <f aca="false">COUNTIF('Intoxications réelles'!$D$84:$D$2092,"*"&amp;A159&amp;"*")</f>
        <v>1</v>
      </c>
      <c r="E159" s="1" t="n">
        <f aca="false">B159-D159</f>
        <v>0</v>
      </c>
      <c r="F159" s="2" t="s">
        <v>152</v>
      </c>
      <c r="G159" s="0" t="str">
        <f aca="false">SUBSTITUTE(F159," ","μ",2)</f>
        <v>Agaricus sp.</v>
      </c>
      <c r="H159" s="10" t="n">
        <f aca="false">IF(ISERROR(SEARCH("µ",G159,1)),0,SEARCH("µ",G159,1))</f>
        <v>0</v>
      </c>
      <c r="I159" s="0" t="str">
        <f aca="false">IF(H159&gt;0,LEFT(G159,H159-1),G159)</f>
        <v>Agaricus sp.</v>
      </c>
      <c r="J159" s="0" t="n">
        <f aca="false">COUNTIF(A$7:A$223,I159)</f>
        <v>0</v>
      </c>
      <c r="K159" s="1" t="s">
        <v>761</v>
      </c>
      <c r="L159" s="1" t="n">
        <f aca="false">IF(COUNTIF(A$7:A$270,K159)=1,1,0)</f>
        <v>0</v>
      </c>
    </row>
    <row r="160" customFormat="false" ht="12.8" hidden="false" customHeight="false" outlineLevel="0" collapsed="false">
      <c r="A160" s="1" t="s">
        <v>1085</v>
      </c>
      <c r="B160" s="1" t="n">
        <f aca="false">COUNTIF($F$5:$F$2092,"*"&amp;A160&amp;"*")</f>
        <v>1</v>
      </c>
      <c r="C160" s="9" t="n">
        <f aca="false">B160/$G$5</f>
        <v>0.000479156684235745</v>
      </c>
      <c r="D160" s="0" t="n">
        <f aca="false">COUNTIF('Intoxications réelles'!$D$84:$D$2092,"*"&amp;A160&amp;"*")</f>
        <v>1</v>
      </c>
      <c r="E160" s="1" t="n">
        <f aca="false">B160-D160</f>
        <v>0</v>
      </c>
      <c r="F160" s="2" t="s">
        <v>152</v>
      </c>
      <c r="G160" s="0" t="str">
        <f aca="false">SUBSTITUTE(F160," ","μ",2)</f>
        <v>Agaricus sp.</v>
      </c>
      <c r="H160" s="10" t="n">
        <f aca="false">IF(ISERROR(SEARCH("µ",G160,1)),0,SEARCH("µ",G160,1))</f>
        <v>0</v>
      </c>
      <c r="I160" s="0" t="str">
        <f aca="false">IF(H160&gt;0,LEFT(G160,H160-1),G160)</f>
        <v>Agaricus sp.</v>
      </c>
      <c r="J160" s="0" t="n">
        <f aca="false">COUNTIF(A$7:A$223,I160)</f>
        <v>0</v>
      </c>
      <c r="K160" s="1" t="s">
        <v>761</v>
      </c>
      <c r="L160" s="1" t="n">
        <f aca="false">IF(COUNTIF(A$7:A$270,K160)=1,1,0)</f>
        <v>0</v>
      </c>
    </row>
    <row r="161" customFormat="false" ht="12.8" hidden="false" customHeight="false" outlineLevel="0" collapsed="false">
      <c r="A161" s="1" t="s">
        <v>1091</v>
      </c>
      <c r="B161" s="1" t="n">
        <f aca="false">COUNTIF($F$5:$F$2092,"*"&amp;A161&amp;"*")</f>
        <v>1</v>
      </c>
      <c r="C161" s="9" t="n">
        <f aca="false">B161/$G$5</f>
        <v>0.000479156684235745</v>
      </c>
      <c r="D161" s="0" t="n">
        <f aca="false">COUNTIF('Intoxications réelles'!$D$84:$D$2092,"*"&amp;A161&amp;"*")</f>
        <v>1</v>
      </c>
      <c r="E161" s="1" t="n">
        <f aca="false">B161-D161</f>
        <v>0</v>
      </c>
      <c r="F161" s="2" t="s">
        <v>152</v>
      </c>
      <c r="G161" s="0" t="str">
        <f aca="false">SUBSTITUTE(F161," ","μ",2)</f>
        <v>Agaricus sp.</v>
      </c>
      <c r="H161" s="10" t="n">
        <f aca="false">IF(ISERROR(SEARCH("µ",G161,1)),0,SEARCH("µ",G161,1))</f>
        <v>0</v>
      </c>
      <c r="I161" s="0" t="str">
        <f aca="false">IF(H161&gt;0,LEFT(G161,H161-1),G161)</f>
        <v>Agaricus sp.</v>
      </c>
      <c r="J161" s="0" t="n">
        <f aca="false">COUNTIF(A$7:A$223,I161)</f>
        <v>0</v>
      </c>
      <c r="K161" s="1" t="s">
        <v>761</v>
      </c>
      <c r="L161" s="1" t="n">
        <f aca="false">IF(COUNTIF(A$7:A$270,K161)=1,1,0)</f>
        <v>0</v>
      </c>
    </row>
    <row r="162" customFormat="false" ht="12.8" hidden="false" customHeight="false" outlineLevel="0" collapsed="false">
      <c r="A162" s="1" t="s">
        <v>202</v>
      </c>
      <c r="B162" s="1" t="n">
        <f aca="false">COUNTIF($F$5:$F$2092,"*"&amp;A162&amp;"*")</f>
        <v>6</v>
      </c>
      <c r="C162" s="9" t="n">
        <f aca="false">B162/$G$5</f>
        <v>0.00287494010541447</v>
      </c>
      <c r="D162" s="0" t="n">
        <f aca="false">COUNTIF('Intoxications réelles'!$D$84:$D$2092,"*"&amp;A162&amp;"*")</f>
        <v>6</v>
      </c>
      <c r="E162" s="1" t="n">
        <f aca="false">B162-D162</f>
        <v>0</v>
      </c>
      <c r="F162" s="2" t="s">
        <v>152</v>
      </c>
      <c r="G162" s="0" t="str">
        <f aca="false">SUBSTITUTE(F162," ","μ",2)</f>
        <v>Agaricus sp.</v>
      </c>
      <c r="H162" s="10" t="n">
        <f aca="false">IF(ISERROR(SEARCH("µ",G162,1)),0,SEARCH("µ",G162,1))</f>
        <v>0</v>
      </c>
      <c r="I162" s="0" t="str">
        <f aca="false">IF(H162&gt;0,LEFT(G162,H162-1),G162)</f>
        <v>Agaricus sp.</v>
      </c>
      <c r="J162" s="0" t="n">
        <f aca="false">COUNTIF(A$7:A$223,I162)</f>
        <v>0</v>
      </c>
      <c r="K162" s="1" t="s">
        <v>2331</v>
      </c>
      <c r="L162" s="1" t="n">
        <f aca="false">IF(COUNTIF(A$7:A$270,K162)=1,1,0)</f>
        <v>0</v>
      </c>
    </row>
    <row r="163" customFormat="false" ht="12.8" hidden="false" customHeight="false" outlineLevel="0" collapsed="false">
      <c r="A163" s="1" t="s">
        <v>1122</v>
      </c>
      <c r="B163" s="1" t="n">
        <f aca="false">COUNTIF($F$5:$F$2092,"*"&amp;A163&amp;"*")</f>
        <v>1</v>
      </c>
      <c r="C163" s="9" t="n">
        <f aca="false">B163/$G$5</f>
        <v>0.000479156684235745</v>
      </c>
      <c r="D163" s="0" t="n">
        <f aca="false">COUNTIF('Intoxications réelles'!$D$84:$D$2092,"*"&amp;A163&amp;"*")</f>
        <v>1</v>
      </c>
      <c r="E163" s="1" t="n">
        <f aca="false">B163-D163</f>
        <v>0</v>
      </c>
      <c r="F163" s="2" t="s">
        <v>152</v>
      </c>
      <c r="G163" s="0" t="str">
        <f aca="false">SUBSTITUTE(F163," ","μ",2)</f>
        <v>Agaricus sp.</v>
      </c>
      <c r="H163" s="10" t="n">
        <f aca="false">IF(ISERROR(SEARCH("µ",G163,1)),0,SEARCH("µ",G163,1))</f>
        <v>0</v>
      </c>
      <c r="I163" s="0" t="str">
        <f aca="false">IF(H163&gt;0,LEFT(G163,H163-1),G163)</f>
        <v>Agaricus sp.</v>
      </c>
      <c r="J163" s="0" t="n">
        <f aca="false">COUNTIF(A$7:A$223,I163)</f>
        <v>0</v>
      </c>
      <c r="K163" s="1" t="s">
        <v>2332</v>
      </c>
      <c r="L163" s="1" t="n">
        <f aca="false">IF(COUNTIF(A$7:A$270,K163)=1,1,0)</f>
        <v>0</v>
      </c>
    </row>
    <row r="164" customFormat="false" ht="12.8" hidden="false" customHeight="false" outlineLevel="0" collapsed="false">
      <c r="A164" s="1" t="s">
        <v>1138</v>
      </c>
      <c r="B164" s="1" t="n">
        <f aca="false">COUNTIF($F$5:$F$2092,"*"&amp;A164&amp;"*")</f>
        <v>1</v>
      </c>
      <c r="C164" s="9" t="n">
        <f aca="false">B164/$G$5</f>
        <v>0.000479156684235745</v>
      </c>
      <c r="D164" s="0" t="n">
        <f aca="false">COUNTIF('Intoxications réelles'!$D$84:$D$2092,"*"&amp;A164&amp;"*")</f>
        <v>1</v>
      </c>
      <c r="E164" s="1" t="n">
        <f aca="false">B164-D164</f>
        <v>0</v>
      </c>
      <c r="F164" s="2" t="s">
        <v>152</v>
      </c>
      <c r="G164" s="0" t="str">
        <f aca="false">SUBSTITUTE(F164," ","μ",2)</f>
        <v>Agaricus sp.</v>
      </c>
      <c r="H164" s="10" t="n">
        <f aca="false">IF(ISERROR(SEARCH("µ",G164,1)),0,SEARCH("µ",G164,1))</f>
        <v>0</v>
      </c>
      <c r="I164" s="0" t="str">
        <f aca="false">IF(H164&gt;0,LEFT(G164,H164-1),G164)</f>
        <v>Agaricus sp.</v>
      </c>
      <c r="J164" s="0" t="n">
        <f aca="false">COUNTIF(A$7:A$223,I164)</f>
        <v>0</v>
      </c>
      <c r="K164" s="1" t="s">
        <v>769</v>
      </c>
      <c r="L164" s="1" t="n">
        <f aca="false">IF(COUNTIF(A$7:A$270,K164)=1,1,0)</f>
        <v>0</v>
      </c>
    </row>
    <row r="165" customFormat="false" ht="12.8" hidden="false" customHeight="false" outlineLevel="0" collapsed="false">
      <c r="A165" s="1" t="s">
        <v>1139</v>
      </c>
      <c r="B165" s="1" t="n">
        <f aca="false">COUNTIF($F$5:$F$2092,"*"&amp;A165&amp;"*")</f>
        <v>1</v>
      </c>
      <c r="C165" s="9" t="n">
        <f aca="false">B165/$G$5</f>
        <v>0.000479156684235745</v>
      </c>
      <c r="D165" s="0" t="n">
        <f aca="false">COUNTIF('Intoxications réelles'!$D$84:$D$2092,"*"&amp;A165&amp;"*")</f>
        <v>1</v>
      </c>
      <c r="E165" s="1" t="n">
        <f aca="false">B165-D165</f>
        <v>0</v>
      </c>
      <c r="F165" s="2" t="s">
        <v>536</v>
      </c>
      <c r="G165" s="0" t="str">
        <f aca="false">SUBSTITUTE(F165," ","μ",2)</f>
        <v>Agaricus sp.μCampestris ?</v>
      </c>
      <c r="H165" s="10" t="n">
        <f aca="false">IF(ISERROR(SEARCH("µ",G165,1)),0,SEARCH("µ",G165,1))</f>
        <v>13</v>
      </c>
      <c r="I165" s="0" t="str">
        <f aca="false">IF(H165&gt;0,LEFT(G165,H165-1),G165)</f>
        <v>Agaricus sp.</v>
      </c>
      <c r="J165" s="0" t="n">
        <f aca="false">COUNTIF(A$7:A$223,I165)</f>
        <v>0</v>
      </c>
      <c r="K165" s="1" t="s">
        <v>770</v>
      </c>
      <c r="L165" s="1" t="n">
        <f aca="false">IF(COUNTIF(A$7:A$270,K165)=1,1,0)</f>
        <v>0</v>
      </c>
    </row>
    <row r="166" customFormat="false" ht="12.8" hidden="false" customHeight="false" outlineLevel="0" collapsed="false">
      <c r="A166" s="1" t="s">
        <v>1141</v>
      </c>
      <c r="B166" s="1" t="n">
        <f aca="false">COUNTIF($F$5:$F$2092,"*"&amp;A166&amp;"*")</f>
        <v>1</v>
      </c>
      <c r="C166" s="9" t="n">
        <f aca="false">B166/$G$5</f>
        <v>0.000479156684235745</v>
      </c>
      <c r="D166" s="0" t="n">
        <f aca="false">COUNTIF('Intoxications réelles'!$D$84:$D$2092,"*"&amp;A166&amp;"*")</f>
        <v>1</v>
      </c>
      <c r="E166" s="1" t="n">
        <f aca="false">B166-D166</f>
        <v>0</v>
      </c>
      <c r="F166" s="2" t="s">
        <v>539</v>
      </c>
      <c r="G166" s="0" t="str">
        <f aca="false">SUBSTITUTE(F166," ","μ",2)</f>
        <v>Agaricus subperonatus</v>
      </c>
      <c r="H166" s="10" t="n">
        <f aca="false">IF(ISERROR(SEARCH("µ",G166,1)),0,SEARCH("µ",G166,1))</f>
        <v>0</v>
      </c>
      <c r="I166" s="0" t="str">
        <f aca="false">IF(H166&gt;0,LEFT(G166,H166-1),G166)</f>
        <v>Agaricus subperonatus</v>
      </c>
      <c r="J166" s="0" t="n">
        <f aca="false">COUNTIF(A$7:A$223,I166)</f>
        <v>1</v>
      </c>
      <c r="K166" s="1" t="s">
        <v>771</v>
      </c>
      <c r="L166" s="1" t="n">
        <f aca="false">IF(COUNTIF(A$7:A$270,K166)=1,1,0)</f>
        <v>0</v>
      </c>
    </row>
    <row r="167" customFormat="false" ht="12.8" hidden="false" customHeight="false" outlineLevel="0" collapsed="false">
      <c r="A167" s="1" t="s">
        <v>1148</v>
      </c>
      <c r="B167" s="1" t="n">
        <f aca="false">COUNTIF($F$5:$F$2092,"*"&amp;A167&amp;"*")</f>
        <v>1</v>
      </c>
      <c r="C167" s="9" t="n">
        <f aca="false">B167/$G$5</f>
        <v>0.000479156684235745</v>
      </c>
      <c r="D167" s="0" t="n">
        <f aca="false">COUNTIF('Intoxications réelles'!$D$84:$D$2092,"*"&amp;A167&amp;"*")</f>
        <v>1</v>
      </c>
      <c r="E167" s="1" t="n">
        <f aca="false">B167-D167</f>
        <v>0</v>
      </c>
      <c r="F167" s="2" t="s">
        <v>541</v>
      </c>
      <c r="G167" s="0" t="str">
        <f aca="false">SUBSTITUTE(F167," ","μ",2)</f>
        <v>Agaricus trèsμavancés</v>
      </c>
      <c r="H167" s="10" t="n">
        <f aca="false">IF(ISERROR(SEARCH("µ",G167,1)),0,SEARCH("µ",G167,1))</f>
        <v>14</v>
      </c>
      <c r="I167" s="0" t="str">
        <f aca="false">IF(H167&gt;0,LEFT(G167,H167-1),G167)</f>
        <v>Agaricus très</v>
      </c>
      <c r="J167" s="0" t="n">
        <f aca="false">COUNTIF(A$7:A$223,I167)</f>
        <v>0</v>
      </c>
      <c r="K167" s="1" t="s">
        <v>771</v>
      </c>
      <c r="L167" s="1" t="n">
        <f aca="false">IF(COUNTIF(A$7:A$270,K167)=1,1,0)</f>
        <v>0</v>
      </c>
    </row>
    <row r="168" customFormat="false" ht="12.8" hidden="false" customHeight="false" outlineLevel="0" collapsed="false">
      <c r="A168" s="1" t="s">
        <v>1162</v>
      </c>
      <c r="B168" s="1" t="n">
        <f aca="false">COUNTIF($F$5:$F$2092,"*"&amp;A168&amp;"*")</f>
        <v>1</v>
      </c>
      <c r="C168" s="9" t="n">
        <f aca="false">B168/$G$5</f>
        <v>0.000479156684235745</v>
      </c>
      <c r="D168" s="0" t="n">
        <f aca="false">COUNTIF('Intoxications réelles'!$D$84:$D$2092,"*"&amp;A168&amp;"*")</f>
        <v>1</v>
      </c>
      <c r="E168" s="1" t="n">
        <f aca="false">B168-D168</f>
        <v>0</v>
      </c>
      <c r="F168" s="2" t="s">
        <v>184</v>
      </c>
      <c r="G168" s="0" t="str">
        <f aca="false">SUBSTITUTE(F168," ","μ",2)</f>
        <v>Agaricus urinascens</v>
      </c>
      <c r="H168" s="10" t="n">
        <f aca="false">IF(ISERROR(SEARCH("µ",G168,1)),0,SEARCH("µ",G168,1))</f>
        <v>0</v>
      </c>
      <c r="I168" s="0" t="str">
        <f aca="false">IF(H168&gt;0,LEFT(G168,H168-1),G168)</f>
        <v>Agaricus urinascens</v>
      </c>
      <c r="J168" s="0" t="n">
        <f aca="false">COUNTIF(A$7:A$223,I168)</f>
        <v>1</v>
      </c>
      <c r="K168" s="1" t="s">
        <v>2333</v>
      </c>
      <c r="L168" s="1" t="n">
        <f aca="false">IF(COUNTIF(A$7:A$270,K168)=1,1,0)</f>
        <v>0</v>
      </c>
    </row>
    <row r="169" customFormat="false" ht="12.8" hidden="false" customHeight="false" outlineLevel="0" collapsed="false">
      <c r="A169" s="1" t="s">
        <v>289</v>
      </c>
      <c r="B169" s="1" t="n">
        <f aca="false">COUNTIF($F$5:$F$2092,"*"&amp;A169&amp;"*")</f>
        <v>9</v>
      </c>
      <c r="C169" s="9" t="n">
        <f aca="false">B169/$G$5</f>
        <v>0.00431241015812171</v>
      </c>
      <c r="D169" s="0" t="n">
        <f aca="false">COUNTIF('Intoxications réelles'!$D$84:$D$2092,"*"&amp;A169&amp;"*")</f>
        <v>9</v>
      </c>
      <c r="E169" s="1" t="n">
        <f aca="false">B169-D169</f>
        <v>0</v>
      </c>
      <c r="F169" s="2" t="s">
        <v>208</v>
      </c>
      <c r="G169" s="0" t="str">
        <f aca="false">SUBSTITUTE(F169," ","μ",2)</f>
        <v>Agaricus urinascensμcru (cause?)</v>
      </c>
      <c r="H169" s="10" t="n">
        <f aca="false">IF(ISERROR(SEARCH("µ",G169,1)),0,SEARCH("µ",G169,1))</f>
        <v>20</v>
      </c>
      <c r="I169" s="0" t="str">
        <f aca="false">IF(H169&gt;0,LEFT(G169,H169-1),G169)</f>
        <v>Agaricus urinascens</v>
      </c>
      <c r="J169" s="0" t="n">
        <f aca="false">COUNTIF(A$7:A$223,I169)</f>
        <v>1</v>
      </c>
      <c r="K169" s="1" t="s">
        <v>2334</v>
      </c>
      <c r="L169" s="1" t="n">
        <f aca="false">IF(COUNTIF(A$7:A$270,K169)=1,1,0)</f>
        <v>0</v>
      </c>
    </row>
    <row r="170" customFormat="false" ht="12.8" hidden="false" customHeight="false" outlineLevel="0" collapsed="false">
      <c r="A170" s="1" t="s">
        <v>2335</v>
      </c>
      <c r="B170" s="1" t="n">
        <f aca="false">COUNTIF($F$5:$F$2092,"*"&amp;A170&amp;"*")</f>
        <v>1</v>
      </c>
      <c r="C170" s="9" t="n">
        <f aca="false">B170/$G$5</f>
        <v>0.000479156684235745</v>
      </c>
      <c r="D170" s="0" t="n">
        <f aca="false">COUNTIF('Intoxications réelles'!$D$84:$D$2092,"*"&amp;A170&amp;"*")</f>
        <v>1</v>
      </c>
      <c r="E170" s="1" t="n">
        <f aca="false">B170-D170</f>
        <v>0</v>
      </c>
      <c r="F170" s="2" t="s">
        <v>208</v>
      </c>
      <c r="G170" s="0" t="str">
        <f aca="false">SUBSTITUTE(F170," ","μ",2)</f>
        <v>Agaricus urinascensμcru (cause?)</v>
      </c>
      <c r="H170" s="10" t="n">
        <f aca="false">IF(ISERROR(SEARCH("µ",G170,1)),0,SEARCH("µ",G170,1))</f>
        <v>20</v>
      </c>
      <c r="I170" s="0" t="str">
        <f aca="false">IF(H170&gt;0,LEFT(G170,H170-1),G170)</f>
        <v>Agaricus urinascens</v>
      </c>
      <c r="J170" s="0" t="n">
        <f aca="false">COUNTIF(A$7:A$223,I170)</f>
        <v>1</v>
      </c>
      <c r="K170" s="1" t="s">
        <v>777</v>
      </c>
      <c r="L170" s="1" t="n">
        <f aca="false">IF(COUNTIF(A$7:A$270,K170)=1,1,0)</f>
        <v>0</v>
      </c>
    </row>
    <row r="171" customFormat="false" ht="12.8" hidden="false" customHeight="false" outlineLevel="0" collapsed="false">
      <c r="A171" s="1" t="s">
        <v>2336</v>
      </c>
      <c r="B171" s="1" t="n">
        <f aca="false">COUNTIF($F$5:$F$2092,"*"&amp;A171&amp;"*")</f>
        <v>0</v>
      </c>
      <c r="C171" s="9" t="n">
        <f aca="false">B171/$G$5</f>
        <v>0</v>
      </c>
      <c r="D171" s="0" t="n">
        <f aca="false">COUNTIF('Intoxications réelles'!$D$84:$D$2092,"*"&amp;A171&amp;"*")</f>
        <v>0</v>
      </c>
      <c r="E171" s="1" t="n">
        <f aca="false">B171-D171</f>
        <v>0</v>
      </c>
      <c r="F171" s="2" t="s">
        <v>542</v>
      </c>
      <c r="G171" s="0" t="str">
        <f aca="false">SUBSTITUTE(F171," ","μ",2)</f>
        <v>Agaricus variegans</v>
      </c>
      <c r="H171" s="10" t="n">
        <f aca="false">IF(ISERROR(SEARCH("µ",G171,1)),0,SEARCH("µ",G171,1))</f>
        <v>0</v>
      </c>
      <c r="I171" s="0" t="str">
        <f aca="false">IF(H171&gt;0,LEFT(G171,H171-1),G171)</f>
        <v>Agaricus variegans</v>
      </c>
      <c r="J171" s="0" t="n">
        <f aca="false">COUNTIF(A$7:A$223,I171)</f>
        <v>1</v>
      </c>
      <c r="K171" s="1" t="s">
        <v>777</v>
      </c>
      <c r="L171" s="1" t="n">
        <f aca="false">IF(COUNTIF(A$7:A$270,K171)=1,1,0)</f>
        <v>0</v>
      </c>
    </row>
    <row r="172" customFormat="false" ht="12.8" hidden="false" customHeight="false" outlineLevel="0" collapsed="false">
      <c r="A172" s="1" t="s">
        <v>61</v>
      </c>
      <c r="B172" s="1" t="n">
        <f aca="false">COUNTIF($F$5:$F$2092,"*"&amp;A172&amp;"*")</f>
        <v>4</v>
      </c>
      <c r="C172" s="9" t="n">
        <f aca="false">B172/$G$5</f>
        <v>0.00191662673694298</v>
      </c>
      <c r="D172" s="0" t="n">
        <f aca="false">COUNTIF('Intoxications réelles'!$D$84:$D$2092,"*"&amp;A172&amp;"*")</f>
        <v>4</v>
      </c>
      <c r="E172" s="1" t="n">
        <f aca="false">B172-D172</f>
        <v>0</v>
      </c>
      <c r="F172" s="2" t="s">
        <v>542</v>
      </c>
      <c r="G172" s="0" t="str">
        <f aca="false">SUBSTITUTE(F172," ","μ",2)</f>
        <v>Agaricus variegans</v>
      </c>
      <c r="H172" s="10" t="n">
        <f aca="false">IF(ISERROR(SEARCH("µ",G172,1)),0,SEARCH("µ",G172,1))</f>
        <v>0</v>
      </c>
      <c r="I172" s="0" t="str">
        <f aca="false">IF(H172&gt;0,LEFT(G172,H172-1),G172)</f>
        <v>Agaricus variegans</v>
      </c>
      <c r="J172" s="0" t="n">
        <f aca="false">COUNTIF(A$7:A$223,I172)</f>
        <v>1</v>
      </c>
      <c r="K172" s="1" t="s">
        <v>777</v>
      </c>
      <c r="L172" s="1" t="n">
        <f aca="false">IF(COUNTIF(A$7:A$270,K172)=1,1,0)</f>
        <v>0</v>
      </c>
    </row>
    <row r="173" customFormat="false" ht="12.8" hidden="false" customHeight="false" outlineLevel="0" collapsed="false">
      <c r="A173" s="1" t="s">
        <v>1191</v>
      </c>
      <c r="B173" s="1" t="n">
        <f aca="false">COUNTIF($F$5:$F$2092,"*"&amp;A173&amp;"*")</f>
        <v>2</v>
      </c>
      <c r="C173" s="9" t="n">
        <f aca="false">B173/$G$5</f>
        <v>0.00095831336847149</v>
      </c>
      <c r="D173" s="0" t="n">
        <f aca="false">COUNTIF('Intoxications réelles'!$D$84:$D$2092,"*"&amp;A173&amp;"*")</f>
        <v>2</v>
      </c>
      <c r="E173" s="1" t="n">
        <f aca="false">B173-D173</f>
        <v>0</v>
      </c>
      <c r="F173" s="2" t="s">
        <v>542</v>
      </c>
      <c r="G173" s="0" t="str">
        <f aca="false">SUBSTITUTE(F173," ","μ",2)</f>
        <v>Agaricus variegans</v>
      </c>
      <c r="H173" s="10" t="n">
        <f aca="false">IF(ISERROR(SEARCH("µ",G173,1)),0,SEARCH("µ",G173,1))</f>
        <v>0</v>
      </c>
      <c r="I173" s="0" t="str">
        <f aca="false">IF(H173&gt;0,LEFT(G173,H173-1),G173)</f>
        <v>Agaricus variegans</v>
      </c>
      <c r="J173" s="0" t="n">
        <f aca="false">COUNTIF(A$7:A$223,I173)</f>
        <v>1</v>
      </c>
      <c r="K173" s="1" t="s">
        <v>777</v>
      </c>
      <c r="L173" s="1" t="n">
        <f aca="false">IF(COUNTIF(A$7:A$270,K173)=1,1,0)</f>
        <v>0</v>
      </c>
    </row>
    <row r="174" customFormat="false" ht="12.8" hidden="false" customHeight="false" outlineLevel="0" collapsed="false">
      <c r="A174" s="1" t="s">
        <v>1199</v>
      </c>
      <c r="B174" s="1" t="n">
        <f aca="false">COUNTIF($F$5:$F$2092,"*"&amp;A174&amp;"*")</f>
        <v>1</v>
      </c>
      <c r="C174" s="9" t="n">
        <f aca="false">B174/$G$5</f>
        <v>0.000479156684235745</v>
      </c>
      <c r="D174" s="0" t="n">
        <f aca="false">COUNTIF('Intoxications réelles'!$D$84:$D$2092,"*"&amp;A174&amp;"*")</f>
        <v>1</v>
      </c>
      <c r="E174" s="1" t="n">
        <f aca="false">B174-D174</f>
        <v>0</v>
      </c>
      <c r="F174" s="2" t="s">
        <v>542</v>
      </c>
      <c r="G174" s="0" t="str">
        <f aca="false">SUBSTITUTE(F174," ","μ",2)</f>
        <v>Agaricus variegans</v>
      </c>
      <c r="H174" s="10" t="n">
        <f aca="false">IF(ISERROR(SEARCH("µ",G174,1)),0,SEARCH("µ",G174,1))</f>
        <v>0</v>
      </c>
      <c r="I174" s="0" t="str">
        <f aca="false">IF(H174&gt;0,LEFT(G174,H174-1),G174)</f>
        <v>Agaricus variegans</v>
      </c>
      <c r="J174" s="0" t="n">
        <f aca="false">COUNTIF(A$7:A$223,I174)</f>
        <v>1</v>
      </c>
      <c r="K174" s="1" t="s">
        <v>777</v>
      </c>
      <c r="L174" s="1" t="n">
        <f aca="false">IF(COUNTIF(A$7:A$270,K174)=1,1,0)</f>
        <v>0</v>
      </c>
    </row>
    <row r="175" customFormat="false" ht="12.8" hidden="false" customHeight="false" outlineLevel="0" collapsed="false">
      <c r="A175" s="1" t="s">
        <v>2337</v>
      </c>
      <c r="B175" s="1" t="n">
        <f aca="false">COUNTIF($F$5:$F$2092,"*"&amp;A175&amp;"*")</f>
        <v>1</v>
      </c>
      <c r="C175" s="9" t="n">
        <f aca="false">B175/$G$5</f>
        <v>0.000479156684235745</v>
      </c>
      <c r="D175" s="0" t="n">
        <f aca="false">COUNTIF('Intoxications réelles'!$D$84:$D$2092,"*"&amp;A175&amp;"*")</f>
        <v>1</v>
      </c>
      <c r="E175" s="1" t="n">
        <f aca="false">B175-D175</f>
        <v>0</v>
      </c>
      <c r="F175" s="2" t="s">
        <v>542</v>
      </c>
      <c r="G175" s="0" t="str">
        <f aca="false">SUBSTITUTE(F175," ","μ",2)</f>
        <v>Agaricus variegans</v>
      </c>
      <c r="H175" s="10" t="n">
        <f aca="false">IF(ISERROR(SEARCH("µ",G175,1)),0,SEARCH("µ",G175,1))</f>
        <v>0</v>
      </c>
      <c r="I175" s="0" t="str">
        <f aca="false">IF(H175&gt;0,LEFT(G175,H175-1),G175)</f>
        <v>Agaricus variegans</v>
      </c>
      <c r="J175" s="0" t="n">
        <f aca="false">COUNTIF(A$7:A$223,I175)</f>
        <v>1</v>
      </c>
      <c r="K175" s="1" t="s">
        <v>780</v>
      </c>
      <c r="L175" s="1" t="n">
        <f aca="false">IF(COUNTIF(A$7:A$270,K175)=1,1,0)</f>
        <v>0</v>
      </c>
    </row>
    <row r="176" customFormat="false" ht="12.8" hidden="false" customHeight="false" outlineLevel="0" collapsed="false">
      <c r="A176" s="1" t="s">
        <v>1211</v>
      </c>
      <c r="B176" s="1" t="n">
        <f aca="false">COUNTIF($F$5:$F$2092,"*"&amp;A176&amp;"*")</f>
        <v>1</v>
      </c>
      <c r="C176" s="9" t="n">
        <f aca="false">B176/$G$5</f>
        <v>0.000479156684235745</v>
      </c>
      <c r="D176" s="0" t="n">
        <f aca="false">COUNTIF('Intoxications réelles'!$D$84:$D$2092,"*"&amp;A176&amp;"*")</f>
        <v>1</v>
      </c>
      <c r="E176" s="1" t="n">
        <f aca="false">B176-D176</f>
        <v>0</v>
      </c>
      <c r="F176" s="2" t="s">
        <v>542</v>
      </c>
      <c r="G176" s="0" t="str">
        <f aca="false">SUBSTITUTE(F176," ","μ",2)</f>
        <v>Agaricus variegans</v>
      </c>
      <c r="H176" s="10" t="n">
        <f aca="false">IF(ISERROR(SEARCH("µ",G176,1)),0,SEARCH("µ",G176,1))</f>
        <v>0</v>
      </c>
      <c r="I176" s="0" t="str">
        <f aca="false">IF(H176&gt;0,LEFT(G176,H176-1),G176)</f>
        <v>Agaricus variegans</v>
      </c>
      <c r="J176" s="0" t="n">
        <f aca="false">COUNTIF(A$7:A$223,I176)</f>
        <v>1</v>
      </c>
      <c r="K176" s="1" t="s">
        <v>780</v>
      </c>
      <c r="L176" s="1" t="n">
        <f aca="false">IF(COUNTIF(A$7:A$270,K176)=1,1,0)</f>
        <v>0</v>
      </c>
    </row>
    <row r="177" customFormat="false" ht="12.8" hidden="false" customHeight="false" outlineLevel="0" collapsed="false">
      <c r="A177" s="1" t="s">
        <v>1221</v>
      </c>
      <c r="B177" s="1" t="n">
        <f aca="false">COUNTIF($F$5:$F$2092,"*"&amp;A177&amp;"*")</f>
        <v>1</v>
      </c>
      <c r="C177" s="9" t="n">
        <f aca="false">B177/$G$5</f>
        <v>0.000479156684235745</v>
      </c>
      <c r="D177" s="0" t="n">
        <f aca="false">COUNTIF('Intoxications réelles'!$D$84:$D$2092,"*"&amp;A177&amp;"*")</f>
        <v>1</v>
      </c>
      <c r="E177" s="1" t="n">
        <f aca="false">B177-D177</f>
        <v>0</v>
      </c>
      <c r="F177" s="2" t="s">
        <v>542</v>
      </c>
      <c r="G177" s="0" t="str">
        <f aca="false">SUBSTITUTE(F177," ","μ",2)</f>
        <v>Agaricus variegans</v>
      </c>
      <c r="H177" s="10" t="n">
        <f aca="false">IF(ISERROR(SEARCH("µ",G177,1)),0,SEARCH("µ",G177,1))</f>
        <v>0</v>
      </c>
      <c r="I177" s="0" t="str">
        <f aca="false">IF(H177&gt;0,LEFT(G177,H177-1),G177)</f>
        <v>Agaricus variegans</v>
      </c>
      <c r="J177" s="0" t="n">
        <f aca="false">COUNTIF(A$7:A$223,I177)</f>
        <v>1</v>
      </c>
      <c r="K177" s="1" t="s">
        <v>780</v>
      </c>
      <c r="L177" s="1" t="n">
        <f aca="false">IF(COUNTIF(A$7:A$270,K177)=1,1,0)</f>
        <v>0</v>
      </c>
    </row>
    <row r="178" customFormat="false" ht="12.8" hidden="false" customHeight="false" outlineLevel="0" collapsed="false">
      <c r="A178" s="1" t="s">
        <v>46</v>
      </c>
      <c r="B178" s="1" t="n">
        <f aca="false">COUNTIF($F$5:$F$2092,"*"&amp;A178&amp;"*")</f>
        <v>1</v>
      </c>
      <c r="C178" s="9" t="n">
        <f aca="false">B178/$G$5</f>
        <v>0.000479156684235745</v>
      </c>
      <c r="D178" s="0" t="n">
        <f aca="false">COUNTIF('Intoxications réelles'!$D$84:$D$2092,"*"&amp;A178&amp;"*")</f>
        <v>1</v>
      </c>
      <c r="E178" s="1" t="n">
        <f aca="false">B178-D178</f>
        <v>0</v>
      </c>
      <c r="F178" s="2" t="s">
        <v>542</v>
      </c>
      <c r="G178" s="0" t="str">
        <f aca="false">SUBSTITUTE(F178," ","μ",2)</f>
        <v>Agaricus variegans</v>
      </c>
      <c r="H178" s="10" t="n">
        <f aca="false">IF(ISERROR(SEARCH("µ",G178,1)),0,SEARCH("µ",G178,1))</f>
        <v>0</v>
      </c>
      <c r="I178" s="0" t="str">
        <f aca="false">IF(H178&gt;0,LEFT(G178,H178-1),G178)</f>
        <v>Agaricus variegans</v>
      </c>
      <c r="J178" s="0" t="n">
        <f aca="false">COUNTIF(A$7:A$223,I178)</f>
        <v>1</v>
      </c>
      <c r="K178" s="1" t="s">
        <v>780</v>
      </c>
      <c r="L178" s="1" t="n">
        <f aca="false">IF(COUNTIF(A$7:A$270,K178)=1,1,0)</f>
        <v>0</v>
      </c>
    </row>
    <row r="179" customFormat="false" ht="12.8" hidden="false" customHeight="false" outlineLevel="0" collapsed="false">
      <c r="A179" s="1" t="s">
        <v>2338</v>
      </c>
      <c r="B179" s="1" t="n">
        <f aca="false">COUNTIF($F$5:$F$2092,"*"&amp;A179&amp;"*")</f>
        <v>1</v>
      </c>
      <c r="C179" s="9" t="n">
        <f aca="false">B179/$G$5</f>
        <v>0.000479156684235745</v>
      </c>
      <c r="D179" s="0" t="n">
        <f aca="false">COUNTIF('Intoxications réelles'!$D$84:$D$2092,"*"&amp;A179&amp;"*")</f>
        <v>1</v>
      </c>
      <c r="E179" s="1" t="n">
        <f aca="false">B179-D179</f>
        <v>0</v>
      </c>
      <c r="F179" s="2" t="s">
        <v>542</v>
      </c>
      <c r="G179" s="0" t="str">
        <f aca="false">SUBSTITUTE(F179," ","μ",2)</f>
        <v>Agaricus variegans</v>
      </c>
      <c r="H179" s="10" t="n">
        <f aca="false">IF(ISERROR(SEARCH("µ",G179,1)),0,SEARCH("µ",G179,1))</f>
        <v>0</v>
      </c>
      <c r="I179" s="0" t="str">
        <f aca="false">IF(H179&gt;0,LEFT(G179,H179-1),G179)</f>
        <v>Agaricus variegans</v>
      </c>
      <c r="J179" s="0" t="n">
        <f aca="false">COUNTIF(A$7:A$223,I179)</f>
        <v>1</v>
      </c>
      <c r="K179" s="1" t="s">
        <v>780</v>
      </c>
      <c r="L179" s="1" t="n">
        <f aca="false">IF(COUNTIF(A$7:A$270,K179)=1,1,0)</f>
        <v>0</v>
      </c>
    </row>
    <row r="180" customFormat="false" ht="12.8" hidden="false" customHeight="false" outlineLevel="0" collapsed="false">
      <c r="A180" s="1" t="s">
        <v>314</v>
      </c>
      <c r="B180" s="1" t="n">
        <f aca="false">COUNTIF($F$5:$F$2092,"*"&amp;A180&amp;"*")</f>
        <v>3</v>
      </c>
      <c r="C180" s="9" t="n">
        <f aca="false">B180/$G$5</f>
        <v>0.00143747005270724</v>
      </c>
      <c r="D180" s="0" t="n">
        <f aca="false">COUNTIF('Intoxications réelles'!$D$84:$D$2092,"*"&amp;A180&amp;"*")</f>
        <v>3</v>
      </c>
      <c r="E180" s="1" t="n">
        <f aca="false">B180-D180</f>
        <v>0</v>
      </c>
      <c r="F180" s="2" t="s">
        <v>542</v>
      </c>
      <c r="G180" s="0" t="str">
        <f aca="false">SUBSTITUTE(F180," ","μ",2)</f>
        <v>Agaricus variegans</v>
      </c>
      <c r="H180" s="10" t="n">
        <f aca="false">IF(ISERROR(SEARCH("µ",G180,1)),0,SEARCH("µ",G180,1))</f>
        <v>0</v>
      </c>
      <c r="I180" s="0" t="str">
        <f aca="false">IF(H180&gt;0,LEFT(G180,H180-1),G180)</f>
        <v>Agaricus variegans</v>
      </c>
      <c r="J180" s="0" t="n">
        <f aca="false">COUNTIF(A$7:A$223,I180)</f>
        <v>1</v>
      </c>
      <c r="K180" s="1" t="s">
        <v>780</v>
      </c>
      <c r="L180" s="1" t="n">
        <f aca="false">IF(COUNTIF(A$7:A$270,K180)=1,1,0)</f>
        <v>0</v>
      </c>
    </row>
    <row r="181" customFormat="false" ht="12.8" hidden="false" customHeight="false" outlineLevel="0" collapsed="false">
      <c r="A181" s="1" t="s">
        <v>1233</v>
      </c>
      <c r="B181" s="1" t="n">
        <f aca="false">COUNTIF($F$5:$F$2092,"*"&amp;A181&amp;"*")</f>
        <v>1</v>
      </c>
      <c r="C181" s="9" t="n">
        <f aca="false">B181/$G$5</f>
        <v>0.000479156684235745</v>
      </c>
      <c r="D181" s="0" t="n">
        <f aca="false">COUNTIF('Intoxications réelles'!$D$84:$D$2092,"*"&amp;A181&amp;"*")</f>
        <v>1</v>
      </c>
      <c r="E181" s="1" t="n">
        <f aca="false">B181-D181</f>
        <v>0</v>
      </c>
      <c r="F181" s="2" t="s">
        <v>549</v>
      </c>
      <c r="G181" s="0" t="str">
        <f aca="false">SUBSTITUTE(F181," ","μ",2)</f>
        <v>Agaricus variegans/xanthoderma</v>
      </c>
      <c r="H181" s="10" t="n">
        <f aca="false">IF(ISERROR(SEARCH("µ",G181,1)),0,SEARCH("µ",G181,1))</f>
        <v>0</v>
      </c>
      <c r="I181" s="0" t="str">
        <f aca="false">IF(H181&gt;0,LEFT(G181,H181-1),G181)</f>
        <v>Agaricus variegans/xanthoderma</v>
      </c>
      <c r="J181" s="0" t="n">
        <f aca="false">COUNTIF(A$7:A$223,I181)</f>
        <v>0</v>
      </c>
      <c r="K181" s="1" t="s">
        <v>780</v>
      </c>
      <c r="L181" s="1" t="n">
        <f aca="false">IF(COUNTIF(A$7:A$270,K181)=1,1,0)</f>
        <v>0</v>
      </c>
    </row>
    <row r="182" customFormat="false" ht="12.8" hidden="false" customHeight="false" outlineLevel="0" collapsed="false">
      <c r="A182" s="1" t="s">
        <v>154</v>
      </c>
      <c r="B182" s="1" t="n">
        <f aca="false">COUNTIF($F$5:$F$2092,"*"&amp;A182&amp;"*")</f>
        <v>1</v>
      </c>
      <c r="C182" s="9" t="n">
        <f aca="false">B182/$G$5</f>
        <v>0.000479156684235745</v>
      </c>
      <c r="D182" s="0" t="n">
        <f aca="false">COUNTIF('Intoxications réelles'!$D$84:$D$2092,"*"&amp;A182&amp;"*")</f>
        <v>1</v>
      </c>
      <c r="E182" s="1" t="n">
        <f aca="false">B182-D182</f>
        <v>0</v>
      </c>
      <c r="F182" s="2" t="s">
        <v>550</v>
      </c>
      <c r="G182" s="0" t="str">
        <f aca="false">SUBSTITUTE(F182," ","μ",2)</f>
        <v>Agaricus variegatus</v>
      </c>
      <c r="H182" s="10" t="n">
        <f aca="false">IF(ISERROR(SEARCH("µ",G182,1)),0,SEARCH("µ",G182,1))</f>
        <v>0</v>
      </c>
      <c r="I182" s="0" t="str">
        <f aca="false">IF(H182&gt;0,LEFT(G182,H182-1),G182)</f>
        <v>Agaricus variegatus</v>
      </c>
      <c r="J182" s="0" t="n">
        <f aca="false">COUNTIF(A$7:A$223,I182)</f>
        <v>1</v>
      </c>
      <c r="K182" s="1" t="s">
        <v>2339</v>
      </c>
      <c r="L182" s="1" t="n">
        <f aca="false">IF(COUNTIF(A$7:A$270,K182)=1,1,0)</f>
        <v>0</v>
      </c>
    </row>
    <row r="183" customFormat="false" ht="12.8" hidden="false" customHeight="false" outlineLevel="0" collapsed="false">
      <c r="A183" s="1" t="s">
        <v>1243</v>
      </c>
      <c r="B183" s="1" t="n">
        <f aca="false">COUNTIF($F$5:$F$2092,"*"&amp;A183&amp;"*")</f>
        <v>1</v>
      </c>
      <c r="C183" s="9" t="n">
        <f aca="false">B183/$G$5</f>
        <v>0.000479156684235745</v>
      </c>
      <c r="D183" s="0" t="n">
        <f aca="false">COUNTIF('Intoxications réelles'!$D$84:$D$2092,"*"&amp;A183&amp;"*")</f>
        <v>1</v>
      </c>
      <c r="E183" s="1" t="n">
        <f aca="false">B183-D183</f>
        <v>0</v>
      </c>
      <c r="F183" s="2" t="s">
        <v>552</v>
      </c>
      <c r="G183" s="0" t="str">
        <f aca="false">SUBSTITUTE(F183," ","μ",2)</f>
        <v>Agaricus xanthoderma</v>
      </c>
      <c r="H183" s="10" t="n">
        <f aca="false">IF(ISERROR(SEARCH("µ",G183,1)),0,SEARCH("µ",G183,1))</f>
        <v>0</v>
      </c>
      <c r="I183" s="0" t="str">
        <f aca="false">IF(H183&gt;0,LEFT(G183,H183-1),G183)</f>
        <v>Agaricus xanthoderma</v>
      </c>
      <c r="J183" s="0" t="n">
        <f aca="false">COUNTIF(A$7:A$223,I183)</f>
        <v>1</v>
      </c>
      <c r="K183" s="1" t="s">
        <v>239</v>
      </c>
      <c r="L183" s="1" t="n">
        <f aca="false">IF(COUNTIF(A$7:A$270,K183)=1,1,0)</f>
        <v>0</v>
      </c>
    </row>
    <row r="184" customFormat="false" ht="12.8" hidden="false" customHeight="false" outlineLevel="0" collapsed="false">
      <c r="A184" s="1" t="s">
        <v>1254</v>
      </c>
      <c r="B184" s="1" t="n">
        <f aca="false">COUNTIF($F$5:$F$2092,"*"&amp;A184&amp;"*")</f>
        <v>1</v>
      </c>
      <c r="C184" s="9" t="n">
        <f aca="false">B184/$G$5</f>
        <v>0.000479156684235745</v>
      </c>
      <c r="D184" s="0" t="n">
        <f aca="false">COUNTIF('Intoxications réelles'!$D$84:$D$2092,"*"&amp;A184&amp;"*")</f>
        <v>1</v>
      </c>
      <c r="E184" s="1" t="n">
        <f aca="false">B184-D184</f>
        <v>0</v>
      </c>
      <c r="F184" s="2" t="s">
        <v>552</v>
      </c>
      <c r="G184" s="0" t="str">
        <f aca="false">SUBSTITUTE(F184," ","μ",2)</f>
        <v>Agaricus xanthoderma</v>
      </c>
      <c r="H184" s="10" t="n">
        <f aca="false">IF(ISERROR(SEARCH("µ",G184,1)),0,SEARCH("µ",G184,1))</f>
        <v>0</v>
      </c>
      <c r="I184" s="0" t="str">
        <f aca="false">IF(H184&gt;0,LEFT(G184,H184-1),G184)</f>
        <v>Agaricus xanthoderma</v>
      </c>
      <c r="J184" s="0" t="n">
        <f aca="false">COUNTIF(A$7:A$223,I184)</f>
        <v>1</v>
      </c>
      <c r="K184" s="1" t="s">
        <v>239</v>
      </c>
      <c r="L184" s="1" t="n">
        <f aca="false">IF(COUNTIF(A$7:A$270,K184)=1,1,0)</f>
        <v>0</v>
      </c>
    </row>
    <row r="185" customFormat="false" ht="12.8" hidden="false" customHeight="false" outlineLevel="0" collapsed="false">
      <c r="A185" s="1" t="s">
        <v>2340</v>
      </c>
      <c r="B185" s="1" t="n">
        <f aca="false">COUNTIF($F$5:$F$2092,"*"&amp;A185&amp;"*")</f>
        <v>1</v>
      </c>
      <c r="C185" s="9" t="n">
        <f aca="false">B185/$G$5</f>
        <v>0.000479156684235745</v>
      </c>
      <c r="D185" s="0" t="n">
        <f aca="false">COUNTIF('Intoxications réelles'!$D$84:$D$2092,"*"&amp;A185&amp;"*")</f>
        <v>1</v>
      </c>
      <c r="E185" s="1" t="n">
        <f aca="false">B185-D185</f>
        <v>0</v>
      </c>
      <c r="F185" s="2" t="s">
        <v>552</v>
      </c>
      <c r="G185" s="0" t="str">
        <f aca="false">SUBSTITUTE(F185," ","μ",2)</f>
        <v>Agaricus xanthoderma</v>
      </c>
      <c r="H185" s="10" t="n">
        <f aca="false">IF(ISERROR(SEARCH("µ",G185,1)),0,SEARCH("µ",G185,1))</f>
        <v>0</v>
      </c>
      <c r="I185" s="0" t="str">
        <f aca="false">IF(H185&gt;0,LEFT(G185,H185-1),G185)</f>
        <v>Agaricus xanthoderma</v>
      </c>
      <c r="J185" s="0" t="n">
        <f aca="false">COUNTIF(A$7:A$223,I185)</f>
        <v>1</v>
      </c>
      <c r="K185" s="1" t="s">
        <v>239</v>
      </c>
      <c r="L185" s="1" t="n">
        <f aca="false">IF(COUNTIF(A$7:A$270,K185)=1,1,0)</f>
        <v>0</v>
      </c>
    </row>
    <row r="186" customFormat="false" ht="12.8" hidden="false" customHeight="false" outlineLevel="0" collapsed="false">
      <c r="A186" s="1" t="s">
        <v>1271</v>
      </c>
      <c r="B186" s="1" t="n">
        <f aca="false">COUNTIF($F$5:$F$2092,"*"&amp;A186&amp;"*")</f>
        <v>1</v>
      </c>
      <c r="C186" s="9" t="n">
        <f aca="false">B186/$G$5</f>
        <v>0.000479156684235745</v>
      </c>
      <c r="D186" s="0" t="n">
        <f aca="false">COUNTIF('Intoxications réelles'!$D$84:$D$2092,"*"&amp;A186&amp;"*")</f>
        <v>1</v>
      </c>
      <c r="E186" s="1" t="n">
        <f aca="false">B186-D186</f>
        <v>0</v>
      </c>
      <c r="F186" s="2" t="s">
        <v>552</v>
      </c>
      <c r="G186" s="0" t="str">
        <f aca="false">SUBSTITUTE(F186," ","μ",2)</f>
        <v>Agaricus xanthoderma</v>
      </c>
      <c r="H186" s="10" t="n">
        <f aca="false">IF(ISERROR(SEARCH("µ",G186,1)),0,SEARCH("µ",G186,1))</f>
        <v>0</v>
      </c>
      <c r="I186" s="0" t="str">
        <f aca="false">IF(H186&gt;0,LEFT(G186,H186-1),G186)</f>
        <v>Agaricus xanthoderma</v>
      </c>
      <c r="J186" s="0" t="n">
        <f aca="false">COUNTIF(A$7:A$223,I186)</f>
        <v>1</v>
      </c>
      <c r="K186" s="1" t="s">
        <v>239</v>
      </c>
      <c r="L186" s="1" t="n">
        <f aca="false">IF(COUNTIF(A$7:A$270,K186)=1,1,0)</f>
        <v>0</v>
      </c>
    </row>
    <row r="187" customFormat="false" ht="12.8" hidden="false" customHeight="false" outlineLevel="0" collapsed="false">
      <c r="A187" s="1" t="s">
        <v>1273</v>
      </c>
      <c r="B187" s="1" t="n">
        <f aca="false">COUNTIF($F$5:$F$2092,"*"&amp;A187&amp;"*")</f>
        <v>1</v>
      </c>
      <c r="C187" s="9" t="n">
        <f aca="false">B187/$G$5</f>
        <v>0.000479156684235745</v>
      </c>
      <c r="D187" s="0" t="n">
        <f aca="false">COUNTIF('Intoxications réelles'!$D$84:$D$2092,"*"&amp;A187&amp;"*")</f>
        <v>1</v>
      </c>
      <c r="E187" s="1" t="n">
        <f aca="false">B187-D187</f>
        <v>0</v>
      </c>
      <c r="F187" s="2" t="s">
        <v>552</v>
      </c>
      <c r="G187" s="0" t="str">
        <f aca="false">SUBSTITUTE(F187," ","μ",2)</f>
        <v>Agaricus xanthoderma</v>
      </c>
      <c r="H187" s="10" t="n">
        <f aca="false">IF(ISERROR(SEARCH("µ",G187,1)),0,SEARCH("µ",G187,1))</f>
        <v>0</v>
      </c>
      <c r="I187" s="0" t="str">
        <f aca="false">IF(H187&gt;0,LEFT(G187,H187-1),G187)</f>
        <v>Agaricus xanthoderma</v>
      </c>
      <c r="J187" s="0" t="n">
        <f aca="false">COUNTIF(A$7:A$223,I187)</f>
        <v>1</v>
      </c>
      <c r="K187" s="1" t="s">
        <v>786</v>
      </c>
      <c r="L187" s="1" t="n">
        <f aca="false">IF(COUNTIF(A$7:A$270,K187)=1,1,0)</f>
        <v>0</v>
      </c>
    </row>
    <row r="188" customFormat="false" ht="12.8" hidden="false" customHeight="false" outlineLevel="0" collapsed="false">
      <c r="A188" s="1" t="s">
        <v>2341</v>
      </c>
      <c r="B188" s="1" t="n">
        <f aca="false">COUNTIF($F$5:$F$2092,"*"&amp;A188&amp;"*")</f>
        <v>1</v>
      </c>
      <c r="C188" s="9" t="n">
        <f aca="false">B188/$G$5</f>
        <v>0.000479156684235745</v>
      </c>
      <c r="D188" s="0" t="n">
        <f aca="false">COUNTIF('Intoxications réelles'!$D$84:$D$2092,"*"&amp;A188&amp;"*")</f>
        <v>1</v>
      </c>
      <c r="E188" s="1" t="n">
        <f aca="false">B188-D188</f>
        <v>0</v>
      </c>
      <c r="F188" s="2" t="s">
        <v>552</v>
      </c>
      <c r="G188" s="0" t="str">
        <f aca="false">SUBSTITUTE(F188," ","μ",2)</f>
        <v>Agaricus xanthoderma</v>
      </c>
      <c r="H188" s="10" t="n">
        <f aca="false">IF(ISERROR(SEARCH("µ",G188,1)),0,SEARCH("µ",G188,1))</f>
        <v>0</v>
      </c>
      <c r="I188" s="0" t="str">
        <f aca="false">IF(H188&gt;0,LEFT(G188,H188-1),G188)</f>
        <v>Agaricus xanthoderma</v>
      </c>
      <c r="J188" s="0" t="n">
        <f aca="false">COUNTIF(A$7:A$223,I188)</f>
        <v>1</v>
      </c>
      <c r="K188" s="1" t="s">
        <v>788</v>
      </c>
      <c r="L188" s="1" t="n">
        <f aca="false">IF(COUNTIF(A$7:A$270,K188)=1,1,0)</f>
        <v>0</v>
      </c>
    </row>
    <row r="189" customFormat="false" ht="12.8" hidden="false" customHeight="false" outlineLevel="0" collapsed="false">
      <c r="A189" s="1" t="s">
        <v>1341</v>
      </c>
      <c r="B189" s="1" t="n">
        <f aca="false">COUNTIF($F$5:$F$2092,"*"&amp;A189&amp;"*")</f>
        <v>1</v>
      </c>
      <c r="C189" s="9" t="n">
        <f aca="false">B189/$G$5</f>
        <v>0.000479156684235745</v>
      </c>
      <c r="D189" s="0" t="n">
        <f aca="false">COUNTIF('Intoxications réelles'!$D$84:$D$2092,"*"&amp;A189&amp;"*")</f>
        <v>1</v>
      </c>
      <c r="E189" s="1" t="n">
        <f aca="false">B189-D189</f>
        <v>0</v>
      </c>
      <c r="F189" s="2" t="s">
        <v>552</v>
      </c>
      <c r="G189" s="0" t="str">
        <f aca="false">SUBSTITUTE(F189," ","μ",2)</f>
        <v>Agaricus xanthoderma</v>
      </c>
      <c r="H189" s="10" t="n">
        <f aca="false">IF(ISERROR(SEARCH("µ",G189,1)),0,SEARCH("µ",G189,1))</f>
        <v>0</v>
      </c>
      <c r="I189" s="0" t="str">
        <f aca="false">IF(H189&gt;0,LEFT(G189,H189-1),G189)</f>
        <v>Agaricus xanthoderma</v>
      </c>
      <c r="J189" s="0" t="n">
        <f aca="false">COUNTIF(A$7:A$223,I189)</f>
        <v>1</v>
      </c>
      <c r="K189" s="1" t="s">
        <v>321</v>
      </c>
      <c r="L189" s="1" t="n">
        <f aca="false">IF(COUNTIF(A$7:A$270,K189)=1,1,0)</f>
        <v>0</v>
      </c>
    </row>
    <row r="190" customFormat="false" ht="12.8" hidden="false" customHeight="false" outlineLevel="0" collapsed="false">
      <c r="A190" s="1" t="s">
        <v>1782</v>
      </c>
      <c r="B190" s="1" t="n">
        <f aca="false">COUNTIF($F$5:$F$2092,"*"&amp;A190&amp;"*")</f>
        <v>1</v>
      </c>
      <c r="C190" s="9" t="n">
        <f aca="false">B190/$G$5</f>
        <v>0.000479156684235745</v>
      </c>
      <c r="D190" s="0" t="n">
        <f aca="false">COUNTIF('Intoxications réelles'!$D$84:$D$2092,"*"&amp;A190&amp;"*")</f>
        <v>1</v>
      </c>
      <c r="E190" s="1" t="n">
        <f aca="false">B190-D190</f>
        <v>0</v>
      </c>
      <c r="F190" s="2" t="s">
        <v>552</v>
      </c>
      <c r="G190" s="0" t="str">
        <f aca="false">SUBSTITUTE(F190," ","μ",2)</f>
        <v>Agaricus xanthoderma</v>
      </c>
      <c r="H190" s="10" t="n">
        <f aca="false">IF(ISERROR(SEARCH("µ",G190,1)),0,SEARCH("µ",G190,1))</f>
        <v>0</v>
      </c>
      <c r="I190" s="0" t="str">
        <f aca="false">IF(H190&gt;0,LEFT(G190,H190-1),G190)</f>
        <v>Agaricus xanthoderma</v>
      </c>
      <c r="J190" s="0" t="n">
        <f aca="false">COUNTIF(A$7:A$223,I190)</f>
        <v>1</v>
      </c>
      <c r="K190" s="1" t="s">
        <v>321</v>
      </c>
      <c r="L190" s="1" t="n">
        <f aca="false">IF(COUNTIF(A$7:A$270,K190)=1,1,0)</f>
        <v>0</v>
      </c>
    </row>
    <row r="191" customFormat="false" ht="12.8" hidden="false" customHeight="false" outlineLevel="0" collapsed="false">
      <c r="A191" s="1" t="s">
        <v>2342</v>
      </c>
      <c r="B191" s="1" t="n">
        <f aca="false">COUNTIF($F$5:$F$2092,"*"&amp;A191&amp;"*")</f>
        <v>1</v>
      </c>
      <c r="C191" s="9" t="n">
        <f aca="false">B191/$G$5</f>
        <v>0.000479156684235745</v>
      </c>
      <c r="D191" s="0" t="n">
        <f aca="false">COUNTIF('Intoxications réelles'!$D$84:$D$2092,"*"&amp;A191&amp;"*")</f>
        <v>1</v>
      </c>
      <c r="E191" s="1" t="n">
        <f aca="false">B191-D191</f>
        <v>0</v>
      </c>
      <c r="F191" s="2" t="s">
        <v>552</v>
      </c>
      <c r="G191" s="0" t="str">
        <f aca="false">SUBSTITUTE(F191," ","μ",2)</f>
        <v>Agaricus xanthoderma</v>
      </c>
      <c r="H191" s="10" t="n">
        <f aca="false">IF(ISERROR(SEARCH("µ",G191,1)),0,SEARCH("µ",G191,1))</f>
        <v>0</v>
      </c>
      <c r="I191" s="0" t="str">
        <f aca="false">IF(H191&gt;0,LEFT(G191,H191-1),G191)</f>
        <v>Agaricus xanthoderma</v>
      </c>
      <c r="J191" s="0" t="n">
        <f aca="false">COUNTIF(A$7:A$223,I191)</f>
        <v>1</v>
      </c>
      <c r="K191" s="1" t="s">
        <v>790</v>
      </c>
      <c r="L191" s="1" t="n">
        <f aca="false">IF(COUNTIF(A$7:A$270,K191)=1,1,0)</f>
        <v>0</v>
      </c>
    </row>
    <row r="192" customFormat="false" ht="12.8" hidden="false" customHeight="false" outlineLevel="0" collapsed="false">
      <c r="A192" s="1" t="s">
        <v>1631</v>
      </c>
      <c r="B192" s="1" t="n">
        <f aca="false">COUNTIF($F$5:$F$2092,"*"&amp;A192&amp;"*")</f>
        <v>1</v>
      </c>
      <c r="C192" s="9" t="n">
        <f aca="false">B192/$G$5</f>
        <v>0.000479156684235745</v>
      </c>
      <c r="D192" s="0" t="n">
        <f aca="false">COUNTIF('Intoxications réelles'!$D$84:$D$2092,"*"&amp;A192&amp;"*")</f>
        <v>1</v>
      </c>
      <c r="E192" s="1" t="n">
        <f aca="false">B192-D192</f>
        <v>0</v>
      </c>
      <c r="F192" s="2" t="s">
        <v>552</v>
      </c>
      <c r="G192" s="0" t="str">
        <f aca="false">SUBSTITUTE(F192," ","μ",2)</f>
        <v>Agaricus xanthoderma</v>
      </c>
      <c r="H192" s="10" t="n">
        <f aca="false">IF(ISERROR(SEARCH("µ",G192,1)),0,SEARCH("µ",G192,1))</f>
        <v>0</v>
      </c>
      <c r="I192" s="0" t="str">
        <f aca="false">IF(H192&gt;0,LEFT(G192,H192-1),G192)</f>
        <v>Agaricus xanthoderma</v>
      </c>
      <c r="J192" s="0" t="n">
        <f aca="false">COUNTIF(A$7:A$223,I192)</f>
        <v>1</v>
      </c>
      <c r="K192" s="1" t="s">
        <v>790</v>
      </c>
      <c r="L192" s="1" t="n">
        <f aca="false">IF(COUNTIF(A$7:A$270,K192)=1,1,0)</f>
        <v>0</v>
      </c>
    </row>
    <row r="193" customFormat="false" ht="12.8" hidden="false" customHeight="false" outlineLevel="0" collapsed="false">
      <c r="A193" s="1" t="s">
        <v>1372</v>
      </c>
      <c r="B193" s="1" t="n">
        <f aca="false">COUNTIF($F$5:$F$2092,"*"&amp;A193&amp;"*")</f>
        <v>1</v>
      </c>
      <c r="C193" s="9" t="n">
        <f aca="false">B193/$G$5</f>
        <v>0.000479156684235745</v>
      </c>
      <c r="D193" s="0" t="n">
        <f aca="false">COUNTIF('Intoxications réelles'!$D$84:$D$2092,"*"&amp;A193&amp;"*")</f>
        <v>1</v>
      </c>
      <c r="E193" s="1" t="n">
        <f aca="false">B193-D193</f>
        <v>0</v>
      </c>
      <c r="F193" s="2" t="s">
        <v>552</v>
      </c>
      <c r="G193" s="0" t="str">
        <f aca="false">SUBSTITUTE(F193," ","μ",2)</f>
        <v>Agaricus xanthoderma</v>
      </c>
      <c r="H193" s="10" t="n">
        <f aca="false">IF(ISERROR(SEARCH("µ",G193,1)),0,SEARCH("µ",G193,1))</f>
        <v>0</v>
      </c>
      <c r="I193" s="0" t="str">
        <f aca="false">IF(H193&gt;0,LEFT(G193,H193-1),G193)</f>
        <v>Agaricus xanthoderma</v>
      </c>
      <c r="J193" s="0" t="n">
        <f aca="false">COUNTIF(A$7:A$223,I193)</f>
        <v>1</v>
      </c>
      <c r="K193" s="1" t="s">
        <v>790</v>
      </c>
      <c r="L193" s="1" t="n">
        <f aca="false">IF(COUNTIF(A$7:A$270,K193)=1,1,0)</f>
        <v>0</v>
      </c>
    </row>
    <row r="194" customFormat="false" ht="12.8" hidden="false" customHeight="false" outlineLevel="0" collapsed="false">
      <c r="A194" s="1" t="s">
        <v>2343</v>
      </c>
      <c r="B194" s="1" t="n">
        <f aca="false">COUNTIF($F$5:$F$2092,"*"&amp;A194&amp;"*")</f>
        <v>1</v>
      </c>
      <c r="C194" s="9" t="n">
        <f aca="false">B194/$G$5</f>
        <v>0.000479156684235745</v>
      </c>
      <c r="D194" s="0" t="n">
        <f aca="false">COUNTIF('Intoxications réelles'!$D$84:$D$2092,"*"&amp;A194&amp;"*")</f>
        <v>1</v>
      </c>
      <c r="E194" s="1" t="n">
        <f aca="false">B194-D194</f>
        <v>0</v>
      </c>
      <c r="F194" s="2" t="s">
        <v>552</v>
      </c>
      <c r="G194" s="0" t="str">
        <f aca="false">SUBSTITUTE(F194," ","μ",2)</f>
        <v>Agaricus xanthoderma</v>
      </c>
      <c r="H194" s="10" t="n">
        <f aca="false">IF(ISERROR(SEARCH("µ",G194,1)),0,SEARCH("µ",G194,1))</f>
        <v>0</v>
      </c>
      <c r="I194" s="0" t="str">
        <f aca="false">IF(H194&gt;0,LEFT(G194,H194-1),G194)</f>
        <v>Agaricus xanthoderma</v>
      </c>
      <c r="J194" s="0" t="n">
        <f aca="false">COUNTIF(A$7:A$223,I194)</f>
        <v>1</v>
      </c>
      <c r="K194" s="1" t="s">
        <v>790</v>
      </c>
      <c r="L194" s="1" t="n">
        <f aca="false">IF(COUNTIF(A$7:A$270,K194)=1,1,0)</f>
        <v>0</v>
      </c>
    </row>
    <row r="195" customFormat="false" ht="12.8" hidden="false" customHeight="false" outlineLevel="0" collapsed="false">
      <c r="A195" s="1" t="s">
        <v>1403</v>
      </c>
      <c r="B195" s="1" t="n">
        <f aca="false">COUNTIF($F$5:$F$2092,"*"&amp;A195&amp;"*")</f>
        <v>1</v>
      </c>
      <c r="C195" s="9" t="n">
        <f aca="false">B195/$G$5</f>
        <v>0.000479156684235745</v>
      </c>
      <c r="D195" s="0" t="n">
        <f aca="false">COUNTIF('Intoxications réelles'!$D$84:$D$2092,"*"&amp;A195&amp;"*")</f>
        <v>1</v>
      </c>
      <c r="E195" s="1" t="n">
        <f aca="false">B195-D195</f>
        <v>0</v>
      </c>
      <c r="F195" s="2" t="s">
        <v>552</v>
      </c>
      <c r="G195" s="0" t="str">
        <f aca="false">SUBSTITUTE(F195," ","μ",2)</f>
        <v>Agaricus xanthoderma</v>
      </c>
      <c r="H195" s="10" t="n">
        <f aca="false">IF(ISERROR(SEARCH("µ",G195,1)),0,SEARCH("µ",G195,1))</f>
        <v>0</v>
      </c>
      <c r="I195" s="0" t="str">
        <f aca="false">IF(H195&gt;0,LEFT(G195,H195-1),G195)</f>
        <v>Agaricus xanthoderma</v>
      </c>
      <c r="J195" s="0" t="n">
        <f aca="false">COUNTIF(A$7:A$223,I195)</f>
        <v>1</v>
      </c>
      <c r="K195" s="1" t="s">
        <v>790</v>
      </c>
      <c r="L195" s="1" t="n">
        <f aca="false">IF(COUNTIF(A$7:A$270,K195)=1,1,0)</f>
        <v>0</v>
      </c>
    </row>
    <row r="196" customFormat="false" ht="12.8" hidden="false" customHeight="false" outlineLevel="0" collapsed="false">
      <c r="A196" s="1" t="s">
        <v>1426</v>
      </c>
      <c r="B196" s="1" t="n">
        <f aca="false">COUNTIF($F$5:$F$2092,"*"&amp;A196&amp;"*")</f>
        <v>1</v>
      </c>
      <c r="C196" s="9" t="n">
        <f aca="false">B196/$G$5</f>
        <v>0.000479156684235745</v>
      </c>
      <c r="D196" s="0" t="n">
        <f aca="false">COUNTIF('Intoxications réelles'!$D$84:$D$2092,"*"&amp;A196&amp;"*")</f>
        <v>1</v>
      </c>
      <c r="E196" s="1" t="n">
        <f aca="false">B196-D196</f>
        <v>0</v>
      </c>
      <c r="F196" s="2" t="s">
        <v>552</v>
      </c>
      <c r="G196" s="0" t="str">
        <f aca="false">SUBSTITUTE(F196," ","μ",2)</f>
        <v>Agaricus xanthoderma</v>
      </c>
      <c r="H196" s="10" t="n">
        <f aca="false">IF(ISERROR(SEARCH("µ",G196,1)),0,SEARCH("µ",G196,1))</f>
        <v>0</v>
      </c>
      <c r="I196" s="0" t="str">
        <f aca="false">IF(H196&gt;0,LEFT(G196,H196-1),G196)</f>
        <v>Agaricus xanthoderma</v>
      </c>
      <c r="J196" s="0" t="n">
        <f aca="false">COUNTIF(A$7:A$223,I196)</f>
        <v>1</v>
      </c>
      <c r="K196" s="1" t="s">
        <v>790</v>
      </c>
      <c r="L196" s="1" t="n">
        <f aca="false">IF(COUNTIF(A$7:A$270,K196)=1,1,0)</f>
        <v>0</v>
      </c>
    </row>
    <row r="197" customFormat="false" ht="12.8" hidden="false" customHeight="false" outlineLevel="0" collapsed="false">
      <c r="A197" s="1" t="s">
        <v>1428</v>
      </c>
      <c r="B197" s="1" t="n">
        <f aca="false">COUNTIF($F$5:$F$2092,"*"&amp;A197&amp;"*")</f>
        <v>1</v>
      </c>
      <c r="C197" s="9" t="n">
        <f aca="false">B197/$G$5</f>
        <v>0.000479156684235745</v>
      </c>
      <c r="D197" s="0" t="n">
        <f aca="false">COUNTIF('Intoxications réelles'!$D$84:$D$2092,"*"&amp;A197&amp;"*")</f>
        <v>1</v>
      </c>
      <c r="E197" s="1" t="n">
        <f aca="false">B197-D197</f>
        <v>0</v>
      </c>
      <c r="F197" s="2" t="s">
        <v>552</v>
      </c>
      <c r="G197" s="0" t="str">
        <f aca="false">SUBSTITUTE(F197," ","μ",2)</f>
        <v>Agaricus xanthoderma</v>
      </c>
      <c r="H197" s="10" t="n">
        <f aca="false">IF(ISERROR(SEARCH("µ",G197,1)),0,SEARCH("µ",G197,1))</f>
        <v>0</v>
      </c>
      <c r="I197" s="0" t="str">
        <f aca="false">IF(H197&gt;0,LEFT(G197,H197-1),G197)</f>
        <v>Agaricus xanthoderma</v>
      </c>
      <c r="J197" s="0" t="n">
        <f aca="false">COUNTIF(A$7:A$223,I197)</f>
        <v>1</v>
      </c>
      <c r="K197" s="1" t="s">
        <v>790</v>
      </c>
      <c r="L197" s="1" t="n">
        <f aca="false">IF(COUNTIF(A$7:A$270,K197)=1,1,0)</f>
        <v>0</v>
      </c>
    </row>
    <row r="198" customFormat="false" ht="12.8" hidden="false" customHeight="false" outlineLevel="0" collapsed="false">
      <c r="A198" s="1" t="s">
        <v>2344</v>
      </c>
      <c r="B198" s="1" t="n">
        <f aca="false">COUNTIF($F$5:$F$2092,"*"&amp;A198&amp;"*")</f>
        <v>1</v>
      </c>
      <c r="C198" s="9" t="n">
        <f aca="false">B198/$G$5</f>
        <v>0.000479156684235745</v>
      </c>
      <c r="D198" s="0" t="n">
        <f aca="false">COUNTIF('Intoxications réelles'!$D$84:$D$2092,"*"&amp;A198&amp;"*")</f>
        <v>1</v>
      </c>
      <c r="E198" s="1" t="n">
        <f aca="false">B198-D198</f>
        <v>0</v>
      </c>
      <c r="F198" s="2" t="s">
        <v>552</v>
      </c>
      <c r="G198" s="0" t="str">
        <f aca="false">SUBSTITUTE(F198," ","μ",2)</f>
        <v>Agaricus xanthoderma</v>
      </c>
      <c r="H198" s="10" t="n">
        <f aca="false">IF(ISERROR(SEARCH("µ",G198,1)),0,SEARCH("µ",G198,1))</f>
        <v>0</v>
      </c>
      <c r="I198" s="0" t="str">
        <f aca="false">IF(H198&gt;0,LEFT(G198,H198-1),G198)</f>
        <v>Agaricus xanthoderma</v>
      </c>
      <c r="J198" s="0" t="n">
        <f aca="false">COUNTIF(A$7:A$223,I198)</f>
        <v>1</v>
      </c>
      <c r="K198" s="1" t="s">
        <v>798</v>
      </c>
      <c r="L198" s="1" t="n">
        <f aca="false">IF(COUNTIF(A$7:A$270,K198)=1,1,0)</f>
        <v>0</v>
      </c>
    </row>
    <row r="199" customFormat="false" ht="12.8" hidden="false" customHeight="false" outlineLevel="0" collapsed="false">
      <c r="A199" s="1" t="s">
        <v>17</v>
      </c>
      <c r="B199" s="1" t="n">
        <f aca="false">COUNTIF($F$5:$F$2092,"*"&amp;A199&amp;"*")</f>
        <v>3</v>
      </c>
      <c r="C199" s="9" t="n">
        <f aca="false">B199/$G$5</f>
        <v>0.00143747005270724</v>
      </c>
      <c r="D199" s="0" t="n">
        <f aca="false">COUNTIF('Intoxications réelles'!$D$84:$D$2092,"*"&amp;A199&amp;"*")</f>
        <v>3</v>
      </c>
      <c r="E199" s="1" t="n">
        <f aca="false">B199-D199</f>
        <v>0</v>
      </c>
      <c r="F199" s="2" t="s">
        <v>552</v>
      </c>
      <c r="G199" s="0" t="str">
        <f aca="false">SUBSTITUTE(F199," ","μ",2)</f>
        <v>Agaricus xanthoderma</v>
      </c>
      <c r="H199" s="10" t="n">
        <f aca="false">IF(ISERROR(SEARCH("µ",G199,1)),0,SEARCH("µ",G199,1))</f>
        <v>0</v>
      </c>
      <c r="I199" s="0" t="str">
        <f aca="false">IF(H199&gt;0,LEFT(G199,H199-1),G199)</f>
        <v>Agaricus xanthoderma</v>
      </c>
      <c r="J199" s="0" t="n">
        <f aca="false">COUNTIF(A$7:A$223,I199)</f>
        <v>1</v>
      </c>
      <c r="K199" s="1" t="s">
        <v>809</v>
      </c>
      <c r="L199" s="1" t="n">
        <f aca="false">IF(COUNTIF(A$7:A$270,K199)=1,1,0)</f>
        <v>0</v>
      </c>
    </row>
    <row r="200" customFormat="false" ht="12.8" hidden="false" customHeight="false" outlineLevel="0" collapsed="false">
      <c r="A200" s="1" t="s">
        <v>1454</v>
      </c>
      <c r="B200" s="1" t="n">
        <f aca="false">COUNTIF($F$5:$F$2092,"*"&amp;A200&amp;"*")</f>
        <v>1</v>
      </c>
      <c r="C200" s="9" t="n">
        <f aca="false">B200/$G$5</f>
        <v>0.000479156684235745</v>
      </c>
      <c r="D200" s="0" t="n">
        <f aca="false">COUNTIF('Intoxications réelles'!$D$84:$D$2092,"*"&amp;A200&amp;"*")</f>
        <v>1</v>
      </c>
      <c r="E200" s="1" t="n">
        <f aca="false">B200-D200</f>
        <v>0</v>
      </c>
      <c r="F200" s="2" t="s">
        <v>552</v>
      </c>
      <c r="G200" s="0" t="str">
        <f aca="false">SUBSTITUTE(F200," ","μ",2)</f>
        <v>Agaricus xanthoderma</v>
      </c>
      <c r="H200" s="10" t="n">
        <f aca="false">IF(ISERROR(SEARCH("µ",G200,1)),0,SEARCH("µ",G200,1))</f>
        <v>0</v>
      </c>
      <c r="I200" s="0" t="str">
        <f aca="false">IF(H200&gt;0,LEFT(G200,H200-1),G200)</f>
        <v>Agaricus xanthoderma</v>
      </c>
      <c r="J200" s="0" t="n">
        <f aca="false">COUNTIF(A$7:A$223,I200)</f>
        <v>1</v>
      </c>
      <c r="K200" s="1" t="s">
        <v>809</v>
      </c>
      <c r="L200" s="1" t="n">
        <f aca="false">IF(COUNTIF(A$7:A$270,K200)=1,1,0)</f>
        <v>0</v>
      </c>
    </row>
    <row r="201" customFormat="false" ht="12.8" hidden="false" customHeight="false" outlineLevel="0" collapsed="false">
      <c r="A201" s="1" t="s">
        <v>2345</v>
      </c>
      <c r="B201" s="1" t="n">
        <f aca="false">COUNTIF($F$5:$F$2092,"*"&amp;A201&amp;"*")</f>
        <v>1</v>
      </c>
      <c r="C201" s="9" t="n">
        <f aca="false">B201/$G$5</f>
        <v>0.000479156684235745</v>
      </c>
      <c r="D201" s="0" t="n">
        <f aca="false">COUNTIF('Intoxications réelles'!$D$84:$D$2092,"*"&amp;A201&amp;"*")</f>
        <v>1</v>
      </c>
      <c r="E201" s="1" t="n">
        <f aca="false">B201-D201</f>
        <v>0</v>
      </c>
      <c r="F201" s="2" t="s">
        <v>552</v>
      </c>
      <c r="G201" s="0" t="str">
        <f aca="false">SUBSTITUTE(F201," ","μ",2)</f>
        <v>Agaricus xanthoderma</v>
      </c>
      <c r="H201" s="10" t="n">
        <f aca="false">IF(ISERROR(SEARCH("µ",G201,1)),0,SEARCH("µ",G201,1))</f>
        <v>0</v>
      </c>
      <c r="I201" s="0" t="str">
        <f aca="false">IF(H201&gt;0,LEFT(G201,H201-1),G201)</f>
        <v>Agaricus xanthoderma</v>
      </c>
      <c r="J201" s="0" t="n">
        <f aca="false">COUNTIF(A$7:A$223,I201)</f>
        <v>1</v>
      </c>
      <c r="K201" s="1" t="s">
        <v>809</v>
      </c>
      <c r="L201" s="1" t="n">
        <f aca="false">IF(COUNTIF(A$7:A$270,K201)=1,1,0)</f>
        <v>0</v>
      </c>
    </row>
    <row r="202" customFormat="false" ht="12.8" hidden="false" customHeight="false" outlineLevel="0" collapsed="false">
      <c r="A202" s="1" t="s">
        <v>1472</v>
      </c>
      <c r="B202" s="1" t="n">
        <f aca="false">COUNTIF($F$5:$F$2092,"*"&amp;A202&amp;"*")</f>
        <v>1</v>
      </c>
      <c r="C202" s="9" t="n">
        <f aca="false">B202/$G$5</f>
        <v>0.000479156684235745</v>
      </c>
      <c r="D202" s="0" t="n">
        <f aca="false">COUNTIF('Intoxications réelles'!$D$84:$D$2092,"*"&amp;A202&amp;"*")</f>
        <v>1</v>
      </c>
      <c r="E202" s="1" t="n">
        <f aca="false">B202-D202</f>
        <v>0</v>
      </c>
      <c r="F202" s="2" t="s">
        <v>552</v>
      </c>
      <c r="G202" s="0" t="str">
        <f aca="false">SUBSTITUTE(F202," ","μ",2)</f>
        <v>Agaricus xanthoderma</v>
      </c>
      <c r="H202" s="10" t="n">
        <f aca="false">IF(ISERROR(SEARCH("µ",G202,1)),0,SEARCH("µ",G202,1))</f>
        <v>0</v>
      </c>
      <c r="I202" s="0" t="str">
        <f aca="false">IF(H202&gt;0,LEFT(G202,H202-1),G202)</f>
        <v>Agaricus xanthoderma</v>
      </c>
      <c r="J202" s="0" t="n">
        <f aca="false">COUNTIF(A$7:A$223,I202)</f>
        <v>1</v>
      </c>
      <c r="K202" s="1" t="s">
        <v>813</v>
      </c>
      <c r="L202" s="1" t="n">
        <f aca="false">IF(COUNTIF(A$7:A$270,K202)=1,1,0)</f>
        <v>0</v>
      </c>
    </row>
    <row r="203" customFormat="false" ht="12.8" hidden="false" customHeight="false" outlineLevel="0" collapsed="false">
      <c r="A203" s="1" t="s">
        <v>139</v>
      </c>
      <c r="B203" s="1" t="n">
        <f aca="false">COUNTIF($F$5:$F$2092,"*"&amp;A203&amp;"*")</f>
        <v>1</v>
      </c>
      <c r="C203" s="9" t="n">
        <f aca="false">B203/$G$5</f>
        <v>0.000479156684235745</v>
      </c>
      <c r="D203" s="0" t="n">
        <f aca="false">COUNTIF('Intoxications réelles'!$D$84:$D$2092,"*"&amp;A203&amp;"*")</f>
        <v>1</v>
      </c>
      <c r="E203" s="1" t="n">
        <f aca="false">B203-D203</f>
        <v>0</v>
      </c>
      <c r="F203" s="2" t="s">
        <v>552</v>
      </c>
      <c r="G203" s="0" t="str">
        <f aca="false">SUBSTITUTE(F203," ","μ",2)</f>
        <v>Agaricus xanthoderma</v>
      </c>
      <c r="H203" s="10" t="n">
        <f aca="false">IF(ISERROR(SEARCH("µ",G203,1)),0,SEARCH("µ",G203,1))</f>
        <v>0</v>
      </c>
      <c r="I203" s="0" t="str">
        <f aca="false">IF(H203&gt;0,LEFT(G203,H203-1),G203)</f>
        <v>Agaricus xanthoderma</v>
      </c>
      <c r="J203" s="0" t="n">
        <f aca="false">COUNTIF(A$7:A$223,I203)</f>
        <v>1</v>
      </c>
      <c r="K203" s="1" t="s">
        <v>813</v>
      </c>
      <c r="L203" s="1" t="n">
        <f aca="false">IF(COUNTIF(A$7:A$270,K203)=1,1,0)</f>
        <v>0</v>
      </c>
    </row>
    <row r="204" customFormat="false" ht="12.8" hidden="false" customHeight="false" outlineLevel="0" collapsed="false">
      <c r="A204" s="2" t="s">
        <v>1499</v>
      </c>
      <c r="B204" s="1" t="n">
        <f aca="false">COUNTIF($F$5:$F$2092,"*"&amp;A204&amp;"*")</f>
        <v>2</v>
      </c>
      <c r="C204" s="9" t="n">
        <f aca="false">B204/$G$5</f>
        <v>0.00095831336847149</v>
      </c>
      <c r="D204" s="0" t="n">
        <f aca="false">COUNTIF('Intoxications réelles'!$D$84:$D$2092,"*"&amp;A204&amp;"*")</f>
        <v>2</v>
      </c>
      <c r="E204" s="1" t="n">
        <f aca="false">B204-D204</f>
        <v>0</v>
      </c>
      <c r="F204" s="2" t="s">
        <v>552</v>
      </c>
      <c r="G204" s="0" t="str">
        <f aca="false">SUBSTITUTE(F204," ","μ",2)</f>
        <v>Agaricus xanthoderma</v>
      </c>
      <c r="H204" s="10" t="n">
        <f aca="false">IF(ISERROR(SEARCH("µ",G204,1)),0,SEARCH("µ",G204,1))</f>
        <v>0</v>
      </c>
      <c r="I204" s="0" t="str">
        <f aca="false">IF(H204&gt;0,LEFT(G204,H204-1),G204)</f>
        <v>Agaricus xanthoderma</v>
      </c>
      <c r="J204" s="0" t="n">
        <f aca="false">COUNTIF(A$7:A$223,I204)</f>
        <v>1</v>
      </c>
      <c r="K204" s="1" t="s">
        <v>815</v>
      </c>
      <c r="L204" s="1" t="n">
        <f aca="false">IF(COUNTIF(A$7:A$270,K204)=1,1,0)</f>
        <v>0</v>
      </c>
    </row>
    <row r="205" customFormat="false" ht="12.8" hidden="false" customHeight="false" outlineLevel="0" collapsed="false">
      <c r="A205" s="2" t="s">
        <v>1506</v>
      </c>
      <c r="B205" s="1" t="n">
        <f aca="false">COUNTIF($F$5:$F$2092,"*"&amp;A205&amp;"*")</f>
        <v>1</v>
      </c>
      <c r="C205" s="9" t="n">
        <f aca="false">B205/$G$5</f>
        <v>0.000479156684235745</v>
      </c>
      <c r="D205" s="0" t="n">
        <f aca="false">COUNTIF('Intoxications réelles'!$D$84:$D$2092,"*"&amp;A205&amp;"*")</f>
        <v>1</v>
      </c>
      <c r="E205" s="1" t="n">
        <f aca="false">B205-D205</f>
        <v>0</v>
      </c>
      <c r="F205" s="2" t="s">
        <v>552</v>
      </c>
      <c r="G205" s="0" t="str">
        <f aca="false">SUBSTITUTE(F205," ","μ",2)</f>
        <v>Agaricus xanthoderma</v>
      </c>
      <c r="H205" s="10" t="n">
        <f aca="false">IF(ISERROR(SEARCH("µ",G205,1)),0,SEARCH("µ",G205,1))</f>
        <v>0</v>
      </c>
      <c r="I205" s="0" t="str">
        <f aca="false">IF(H205&gt;0,LEFT(G205,H205-1),G205)</f>
        <v>Agaricus xanthoderma</v>
      </c>
      <c r="J205" s="0" t="n">
        <f aca="false">COUNTIF(A$7:A$223,I205)</f>
        <v>1</v>
      </c>
      <c r="K205" s="1" t="s">
        <v>820</v>
      </c>
      <c r="L205" s="1" t="n">
        <f aca="false">IF(COUNTIF(A$7:A$270,K205)=1,1,0)</f>
        <v>0</v>
      </c>
    </row>
    <row r="206" customFormat="false" ht="12.8" hidden="false" customHeight="false" outlineLevel="0" collapsed="false">
      <c r="A206" s="2" t="s">
        <v>1512</v>
      </c>
      <c r="B206" s="1" t="n">
        <f aca="false">COUNTIF($F$5:$F$2092,"*"&amp;A206&amp;"*")</f>
        <v>1</v>
      </c>
      <c r="C206" s="9" t="n">
        <f aca="false">B206/$G$5</f>
        <v>0.000479156684235745</v>
      </c>
      <c r="D206" s="0" t="n">
        <f aca="false">COUNTIF('Intoxications réelles'!$D$84:$D$2092,"*"&amp;A206&amp;"*")</f>
        <v>1</v>
      </c>
      <c r="E206" s="1" t="n">
        <f aca="false">B206-D206</f>
        <v>0</v>
      </c>
      <c r="F206" s="2" t="s">
        <v>552</v>
      </c>
      <c r="G206" s="0" t="str">
        <f aca="false">SUBSTITUTE(F206," ","μ",2)</f>
        <v>Agaricus xanthoderma</v>
      </c>
      <c r="H206" s="10" t="n">
        <f aca="false">IF(ISERROR(SEARCH("µ",G206,1)),0,SEARCH("µ",G206,1))</f>
        <v>0</v>
      </c>
      <c r="I206" s="0" t="str">
        <f aca="false">IF(H206&gt;0,LEFT(G206,H206-1),G206)</f>
        <v>Agaricus xanthoderma</v>
      </c>
      <c r="J206" s="0" t="n">
        <f aca="false">COUNTIF(A$7:A$223,I206)</f>
        <v>1</v>
      </c>
      <c r="K206" s="1" t="s">
        <v>2346</v>
      </c>
      <c r="L206" s="1" t="n">
        <f aca="false">IF(COUNTIF(A$7:A$270,K206)=1,1,0)</f>
        <v>0</v>
      </c>
    </row>
    <row r="207" customFormat="false" ht="12.8" hidden="false" customHeight="false" outlineLevel="0" collapsed="false">
      <c r="A207" s="2" t="s">
        <v>1515</v>
      </c>
      <c r="B207" s="1" t="n">
        <f aca="false">COUNTIF($F$5:$F$2092,"*"&amp;A207&amp;"*")</f>
        <v>1</v>
      </c>
      <c r="C207" s="9" t="n">
        <f aca="false">B207/$G$5</f>
        <v>0.000479156684235745</v>
      </c>
      <c r="D207" s="0" t="n">
        <f aca="false">COUNTIF('Intoxications réelles'!$D$84:$D$2092,"*"&amp;A207&amp;"*")</f>
        <v>1</v>
      </c>
      <c r="E207" s="1" t="n">
        <f aca="false">B207-D207</f>
        <v>0</v>
      </c>
      <c r="F207" s="2" t="s">
        <v>552</v>
      </c>
      <c r="G207" s="0" t="str">
        <f aca="false">SUBSTITUTE(F207," ","μ",2)</f>
        <v>Agaricus xanthoderma</v>
      </c>
      <c r="H207" s="10" t="n">
        <f aca="false">IF(ISERROR(SEARCH("µ",G207,1)),0,SEARCH("µ",G207,1))</f>
        <v>0</v>
      </c>
      <c r="I207" s="0" t="str">
        <f aca="false">IF(H207&gt;0,LEFT(G207,H207-1),G207)</f>
        <v>Agaricus xanthoderma</v>
      </c>
      <c r="J207" s="0" t="n">
        <f aca="false">COUNTIF(A$7:A$223,I207)</f>
        <v>1</v>
      </c>
      <c r="K207" s="1" t="s">
        <v>2346</v>
      </c>
      <c r="L207" s="1" t="n">
        <f aca="false">IF(COUNTIF(A$7:A$270,K207)=1,1,0)</f>
        <v>0</v>
      </c>
    </row>
    <row r="208" customFormat="false" ht="12.8" hidden="false" customHeight="false" outlineLevel="0" collapsed="false">
      <c r="A208" s="2" t="s">
        <v>1516</v>
      </c>
      <c r="B208" s="1" t="n">
        <f aca="false">COUNTIF($F$5:$F$2092,"*"&amp;A208&amp;"*")</f>
        <v>1</v>
      </c>
      <c r="C208" s="9" t="n">
        <f aca="false">B208/$G$5</f>
        <v>0.000479156684235745</v>
      </c>
      <c r="D208" s="0" t="n">
        <f aca="false">COUNTIF('Intoxications réelles'!$D$84:$D$2092,"*"&amp;A208&amp;"*")</f>
        <v>1</v>
      </c>
      <c r="E208" s="1" t="n">
        <f aca="false">B208-D208</f>
        <v>0</v>
      </c>
      <c r="F208" s="2" t="s">
        <v>552</v>
      </c>
      <c r="G208" s="0" t="str">
        <f aca="false">SUBSTITUTE(F208," ","μ",2)</f>
        <v>Agaricus xanthoderma</v>
      </c>
      <c r="H208" s="10" t="n">
        <f aca="false">IF(ISERROR(SEARCH("µ",G208,1)),0,SEARCH("µ",G208,1))</f>
        <v>0</v>
      </c>
      <c r="I208" s="0" t="str">
        <f aca="false">IF(H208&gt;0,LEFT(G208,H208-1),G208)</f>
        <v>Agaricus xanthoderma</v>
      </c>
      <c r="J208" s="0" t="n">
        <f aca="false">COUNTIF(A$7:A$223,I208)</f>
        <v>1</v>
      </c>
      <c r="K208" s="1" t="s">
        <v>2346</v>
      </c>
      <c r="L208" s="1" t="n">
        <f aca="false">IF(COUNTIF(A$7:A$270,K208)=1,1,0)</f>
        <v>0</v>
      </c>
    </row>
    <row r="209" customFormat="false" ht="12.8" hidden="false" customHeight="false" outlineLevel="0" collapsed="false">
      <c r="A209" s="2" t="s">
        <v>2347</v>
      </c>
      <c r="B209" s="1" t="n">
        <f aca="false">COUNTIF($F$5:$F$2092,"*"&amp;A209&amp;"*")</f>
        <v>1</v>
      </c>
      <c r="C209" s="9" t="n">
        <f aca="false">B209/$G$5</f>
        <v>0.000479156684235745</v>
      </c>
      <c r="D209" s="0" t="n">
        <f aca="false">COUNTIF('Intoxications réelles'!$D$84:$D$2092,"*"&amp;A209&amp;"*")</f>
        <v>1</v>
      </c>
      <c r="E209" s="1" t="n">
        <f aca="false">B209-D209</f>
        <v>0</v>
      </c>
      <c r="F209" s="2" t="s">
        <v>552</v>
      </c>
      <c r="G209" s="0" t="str">
        <f aca="false">SUBSTITUTE(F209," ","μ",2)</f>
        <v>Agaricus xanthoderma</v>
      </c>
      <c r="H209" s="10" t="n">
        <f aca="false">IF(ISERROR(SEARCH("µ",G209,1)),0,SEARCH("µ",G209,1))</f>
        <v>0</v>
      </c>
      <c r="I209" s="0" t="str">
        <f aca="false">IF(H209&gt;0,LEFT(G209,H209-1),G209)</f>
        <v>Agaricus xanthoderma</v>
      </c>
      <c r="J209" s="0" t="n">
        <f aca="false">COUNTIF(A$7:A$223,I209)</f>
        <v>1</v>
      </c>
      <c r="K209" s="1" t="s">
        <v>2346</v>
      </c>
      <c r="L209" s="1" t="n">
        <f aca="false">IF(COUNTIF(A$7:A$270,K209)=1,1,0)</f>
        <v>0</v>
      </c>
    </row>
    <row r="210" customFormat="false" ht="12.8" hidden="false" customHeight="false" outlineLevel="0" collapsed="false">
      <c r="A210" s="2" t="s">
        <v>1529</v>
      </c>
      <c r="B210" s="1" t="n">
        <f aca="false">COUNTIF($F$5:$F$2092,"*"&amp;A210&amp;"*")</f>
        <v>2</v>
      </c>
      <c r="C210" s="9" t="n">
        <f aca="false">B210/$G$5</f>
        <v>0.00095831336847149</v>
      </c>
      <c r="D210" s="0" t="n">
        <f aca="false">COUNTIF('Intoxications réelles'!$D$84:$D$2092,"*"&amp;A210&amp;"*")</f>
        <v>2</v>
      </c>
      <c r="E210" s="1" t="n">
        <f aca="false">B210-D210</f>
        <v>0</v>
      </c>
      <c r="F210" s="2" t="s">
        <v>552</v>
      </c>
      <c r="G210" s="0" t="str">
        <f aca="false">SUBSTITUTE(F210," ","μ",2)</f>
        <v>Agaricus xanthoderma</v>
      </c>
      <c r="H210" s="10" t="n">
        <f aca="false">IF(ISERROR(SEARCH("µ",G210,1)),0,SEARCH("µ",G210,1))</f>
        <v>0</v>
      </c>
      <c r="I210" s="0" t="str">
        <f aca="false">IF(H210&gt;0,LEFT(G210,H210-1),G210)</f>
        <v>Agaricus xanthoderma</v>
      </c>
      <c r="J210" s="0" t="n">
        <f aca="false">COUNTIF(A$7:A$223,I210)</f>
        <v>1</v>
      </c>
      <c r="K210" s="1" t="s">
        <v>2348</v>
      </c>
      <c r="L210" s="1" t="n">
        <f aca="false">IF(COUNTIF(A$7:A$270,K210)=1,1,0)</f>
        <v>0</v>
      </c>
    </row>
    <row r="211" customFormat="false" ht="12.8" hidden="false" customHeight="false" outlineLevel="0" collapsed="false">
      <c r="A211" s="2" t="s">
        <v>1941</v>
      </c>
      <c r="B211" s="1" t="n">
        <f aca="false">COUNTIF($F$5:$F$2092,"*"&amp;A211&amp;"*")</f>
        <v>1</v>
      </c>
      <c r="C211" s="9" t="n">
        <f aca="false">B211/$G$5</f>
        <v>0.000479156684235745</v>
      </c>
      <c r="D211" s="0" t="n">
        <f aca="false">COUNTIF('Intoxications réelles'!$D$84:$D$2092,"*"&amp;A211&amp;"*")</f>
        <v>1</v>
      </c>
      <c r="E211" s="1" t="n">
        <f aca="false">B211-D211</f>
        <v>0</v>
      </c>
      <c r="F211" s="2" t="s">
        <v>552</v>
      </c>
      <c r="G211" s="0" t="str">
        <f aca="false">SUBSTITUTE(F211," ","μ",2)</f>
        <v>Agaricus xanthoderma</v>
      </c>
      <c r="H211" s="10" t="n">
        <f aca="false">IF(ISERROR(SEARCH("µ",G211,1)),0,SEARCH("µ",G211,1))</f>
        <v>0</v>
      </c>
      <c r="I211" s="0" t="str">
        <f aca="false">IF(H211&gt;0,LEFT(G211,H211-1),G211)</f>
        <v>Agaricus xanthoderma</v>
      </c>
      <c r="J211" s="0" t="n">
        <f aca="false">COUNTIF(A$7:A$223,I211)</f>
        <v>1</v>
      </c>
      <c r="K211" s="1" t="s">
        <v>2348</v>
      </c>
      <c r="L211" s="1" t="n">
        <f aca="false">IF(COUNTIF(A$7:A$270,K211)=1,1,0)</f>
        <v>0</v>
      </c>
    </row>
    <row r="212" customFormat="false" ht="12.8" hidden="false" customHeight="false" outlineLevel="0" collapsed="false">
      <c r="A212" s="2" t="s">
        <v>1556</v>
      </c>
      <c r="B212" s="1" t="n">
        <f aca="false">COUNTIF($F$5:$F$2092,"*"&amp;A212&amp;"*")</f>
        <v>1</v>
      </c>
      <c r="C212" s="9" t="n">
        <f aca="false">B212/$G$5</f>
        <v>0.000479156684235745</v>
      </c>
      <c r="D212" s="0" t="n">
        <f aca="false">COUNTIF('Intoxications réelles'!$D$84:$D$2092,"*"&amp;A212&amp;"*")</f>
        <v>1</v>
      </c>
      <c r="E212" s="1" t="n">
        <f aca="false">B212-D212</f>
        <v>0</v>
      </c>
      <c r="F212" s="2" t="s">
        <v>552</v>
      </c>
      <c r="G212" s="0" t="str">
        <f aca="false">SUBSTITUTE(F212," ","μ",2)</f>
        <v>Agaricus xanthoderma</v>
      </c>
      <c r="H212" s="10" t="n">
        <f aca="false">IF(ISERROR(SEARCH("µ",G212,1)),0,SEARCH("µ",G212,1))</f>
        <v>0</v>
      </c>
      <c r="I212" s="0" t="str">
        <f aca="false">IF(H212&gt;0,LEFT(G212,H212-1),G212)</f>
        <v>Agaricus xanthoderma</v>
      </c>
      <c r="J212" s="0" t="n">
        <f aca="false">COUNTIF(A$7:A$223,I212)</f>
        <v>1</v>
      </c>
      <c r="K212" s="1" t="s">
        <v>2348</v>
      </c>
      <c r="L212" s="1" t="n">
        <f aca="false">IF(COUNTIF(A$7:A$270,K212)=1,1,0)</f>
        <v>0</v>
      </c>
    </row>
    <row r="213" customFormat="false" ht="12.8" hidden="false" customHeight="false" outlineLevel="0" collapsed="false">
      <c r="A213" s="1" t="s">
        <v>120</v>
      </c>
      <c r="B213" s="1" t="n">
        <f aca="false">COUNTIF($F$5:$F$2092,"*"&amp;A213&amp;"*")</f>
        <v>2</v>
      </c>
      <c r="D213" s="0" t="n">
        <f aca="false">COUNTIF('Intoxications réelles'!$D$84:$D$2092,"*"&amp;A213&amp;"*")</f>
        <v>2</v>
      </c>
      <c r="E213" s="1" t="n">
        <f aca="false">B213-D213</f>
        <v>0</v>
      </c>
      <c r="F213" s="2" t="s">
        <v>552</v>
      </c>
      <c r="G213" s="0" t="str">
        <f aca="false">SUBSTITUTE(F213," ","μ",2)</f>
        <v>Agaricus xanthoderma</v>
      </c>
      <c r="H213" s="10" t="n">
        <f aca="false">IF(ISERROR(SEARCH("µ",G213,1)),0,SEARCH("µ",G213,1))</f>
        <v>0</v>
      </c>
      <c r="I213" s="0" t="str">
        <f aca="false">IF(H213&gt;0,LEFT(G213,H213-1),G213)</f>
        <v>Agaricus xanthoderma</v>
      </c>
      <c r="J213" s="0" t="n">
        <f aca="false">COUNTIF(A$7:A$223,I213)</f>
        <v>1</v>
      </c>
      <c r="K213" s="1" t="s">
        <v>2348</v>
      </c>
      <c r="L213" s="1" t="n">
        <f aca="false">IF(COUNTIF(A$7:A$270,K213)=1,1,0)</f>
        <v>0</v>
      </c>
    </row>
    <row r="214" customFormat="false" ht="12.8" hidden="false" customHeight="false" outlineLevel="0" collapsed="false">
      <c r="A214" s="1" t="s">
        <v>363</v>
      </c>
      <c r="B214" s="1" t="n">
        <f aca="false">COUNTIF($F$5:$F$2092,"*"&amp;A214&amp;"*")</f>
        <v>2</v>
      </c>
      <c r="D214" s="0" t="n">
        <f aca="false">COUNTIF('Intoxications réelles'!$D$84:$D$2092,"*"&amp;A214&amp;"*")</f>
        <v>2</v>
      </c>
      <c r="E214" s="1" t="n">
        <f aca="false">B214-D214</f>
        <v>0</v>
      </c>
      <c r="F214" s="2" t="s">
        <v>552</v>
      </c>
      <c r="G214" s="0" t="str">
        <f aca="false">SUBSTITUTE(F214," ","μ",2)</f>
        <v>Agaricus xanthoderma</v>
      </c>
      <c r="H214" s="10" t="n">
        <f aca="false">IF(ISERROR(SEARCH("µ",G214,1)),0,SEARCH("µ",G214,1))</f>
        <v>0</v>
      </c>
      <c r="I214" s="0" t="str">
        <f aca="false">IF(H214&gt;0,LEFT(G214,H214-1),G214)</f>
        <v>Agaricus xanthoderma</v>
      </c>
      <c r="J214" s="0" t="n">
        <f aca="false">COUNTIF(A$7:A$223,I214)</f>
        <v>1</v>
      </c>
      <c r="K214" s="1" t="s">
        <v>2348</v>
      </c>
      <c r="L214" s="1" t="n">
        <f aca="false">IF(COUNTIF(A$7:A$270,K214)=1,1,0)</f>
        <v>0</v>
      </c>
    </row>
    <row r="215" customFormat="false" ht="12.8" hidden="false" customHeight="false" outlineLevel="0" collapsed="false">
      <c r="A215" s="1" t="s">
        <v>298</v>
      </c>
      <c r="B215" s="1" t="n">
        <f aca="false">COUNTIF($F$5:$F$2092,"*"&amp;A215&amp;"*")</f>
        <v>3</v>
      </c>
      <c r="D215" s="0" t="n">
        <f aca="false">COUNTIF('Intoxications réelles'!$D$84:$D$2092,"*"&amp;A215&amp;"*")</f>
        <v>3</v>
      </c>
      <c r="E215" s="1" t="n">
        <f aca="false">B215-D215</f>
        <v>0</v>
      </c>
      <c r="F215" s="2" t="s">
        <v>552</v>
      </c>
      <c r="G215" s="0" t="str">
        <f aca="false">SUBSTITUTE(F215," ","μ",2)</f>
        <v>Agaricus xanthoderma</v>
      </c>
      <c r="H215" s="10" t="n">
        <f aca="false">IF(ISERROR(SEARCH("µ",G215,1)),0,SEARCH("µ",G215,1))</f>
        <v>0</v>
      </c>
      <c r="I215" s="0" t="str">
        <f aca="false">IF(H215&gt;0,LEFT(G215,H215-1),G215)</f>
        <v>Agaricus xanthoderma</v>
      </c>
      <c r="J215" s="0" t="n">
        <f aca="false">COUNTIF(A$7:A$223,I215)</f>
        <v>1</v>
      </c>
      <c r="K215" s="1" t="s">
        <v>830</v>
      </c>
      <c r="L215" s="1" t="n">
        <f aca="false">IF(COUNTIF(A$7:A$270,K215)=1,1,0)</f>
        <v>0</v>
      </c>
    </row>
    <row r="216" customFormat="false" ht="12.8" hidden="false" customHeight="false" outlineLevel="0" collapsed="false">
      <c r="A216" s="1" t="s">
        <v>115</v>
      </c>
      <c r="B216" s="1" t="n">
        <f aca="false">COUNTIF($F$5:$F$2092,"*"&amp;A216&amp;"*")</f>
        <v>1</v>
      </c>
      <c r="D216" s="0" t="n">
        <f aca="false">COUNTIF('Intoxications réelles'!$D$84:$D$2092,"*"&amp;A216&amp;"*")</f>
        <v>1</v>
      </c>
      <c r="E216" s="1" t="n">
        <f aca="false">B216-D216</f>
        <v>0</v>
      </c>
      <c r="F216" s="2" t="s">
        <v>552</v>
      </c>
      <c r="G216" s="0" t="str">
        <f aca="false">SUBSTITUTE(F216," ","μ",2)</f>
        <v>Agaricus xanthoderma</v>
      </c>
      <c r="H216" s="10" t="n">
        <f aca="false">IF(ISERROR(SEARCH("µ",G216,1)),0,SEARCH("µ",G216,1))</f>
        <v>0</v>
      </c>
      <c r="I216" s="0" t="str">
        <f aca="false">IF(H216&gt;0,LEFT(G216,H216-1),G216)</f>
        <v>Agaricus xanthoderma</v>
      </c>
      <c r="J216" s="0" t="n">
        <f aca="false">COUNTIF(A$7:A$223,I216)</f>
        <v>1</v>
      </c>
      <c r="K216" s="1" t="s">
        <v>831</v>
      </c>
      <c r="L216" s="1" t="n">
        <f aca="false">IF(COUNTIF(A$7:A$270,K216)=1,1,0)</f>
        <v>0</v>
      </c>
    </row>
    <row r="217" customFormat="false" ht="12.8" hidden="false" customHeight="false" outlineLevel="0" collapsed="false">
      <c r="A217" s="1" t="s">
        <v>550</v>
      </c>
      <c r="B217" s="1" t="n">
        <f aca="false">COUNTIF($F$5:$F$2092,"*"&amp;A217&amp;"*")</f>
        <v>1</v>
      </c>
      <c r="D217" s="0" t="n">
        <f aca="false">COUNTIF('Intoxications réelles'!$D$84:$D$2092,"*"&amp;A217&amp;"*")</f>
        <v>1</v>
      </c>
      <c r="E217" s="1" t="n">
        <f aca="false">B217-D217</f>
        <v>0</v>
      </c>
      <c r="F217" s="2" t="s">
        <v>552</v>
      </c>
      <c r="G217" s="0" t="str">
        <f aca="false">SUBSTITUTE(F217," ","μ",2)</f>
        <v>Agaricus xanthoderma</v>
      </c>
      <c r="H217" s="10" t="n">
        <f aca="false">IF(ISERROR(SEARCH("µ",G217,1)),0,SEARCH("µ",G217,1))</f>
        <v>0</v>
      </c>
      <c r="I217" s="0" t="str">
        <f aca="false">IF(H217&gt;0,LEFT(G217,H217-1),G217)</f>
        <v>Agaricus xanthoderma</v>
      </c>
      <c r="J217" s="0" t="n">
        <f aca="false">COUNTIF(A$7:A$223,I217)</f>
        <v>1</v>
      </c>
      <c r="K217" s="1" t="s">
        <v>2349</v>
      </c>
      <c r="L217" s="1" t="n">
        <f aca="false">IF(COUNTIF(A$7:A$270,K217)=1,1,0)</f>
        <v>0</v>
      </c>
    </row>
    <row r="218" customFormat="false" ht="12.8" hidden="false" customHeight="false" outlineLevel="0" collapsed="false">
      <c r="A218" s="1" t="s">
        <v>264</v>
      </c>
      <c r="B218" s="1" t="n">
        <f aca="false">COUNTIF($F$5:$F$2092,"*"&amp;A218&amp;"*")</f>
        <v>2</v>
      </c>
      <c r="D218" s="0" t="n">
        <f aca="false">COUNTIF('Intoxications réelles'!$D$84:$D$2092,"*"&amp;A218&amp;"*")</f>
        <v>2</v>
      </c>
      <c r="E218" s="1" t="n">
        <f aca="false">B218-D218</f>
        <v>0</v>
      </c>
      <c r="F218" s="2" t="s">
        <v>552</v>
      </c>
      <c r="G218" s="0" t="str">
        <f aca="false">SUBSTITUTE(F218," ","μ",2)</f>
        <v>Agaricus xanthoderma</v>
      </c>
      <c r="H218" s="10" t="n">
        <f aca="false">IF(ISERROR(SEARCH("µ",G218,1)),0,SEARCH("µ",G218,1))</f>
        <v>0</v>
      </c>
      <c r="I218" s="0" t="str">
        <f aca="false">IF(H218&gt;0,LEFT(G218,H218-1),G218)</f>
        <v>Agaricus xanthoderma</v>
      </c>
      <c r="J218" s="0" t="n">
        <f aca="false">COUNTIF(A$7:A$223,I218)</f>
        <v>1</v>
      </c>
      <c r="K218" s="1" t="s">
        <v>2349</v>
      </c>
      <c r="L218" s="1" t="n">
        <f aca="false">IF(COUNTIF(A$7:A$270,K218)=1,1,0)</f>
        <v>0</v>
      </c>
    </row>
    <row r="219" customFormat="false" ht="12.8" hidden="false" customHeight="false" outlineLevel="0" collapsed="false">
      <c r="A219" s="1" t="s">
        <v>168</v>
      </c>
      <c r="B219" s="1" t="n">
        <f aca="false">COUNTIF($F$5:$F$2092,"*"&amp;A219&amp;"*")</f>
        <v>2</v>
      </c>
      <c r="D219" s="0" t="n">
        <f aca="false">COUNTIF('Intoxications réelles'!$D$84:$D$2092,"*"&amp;A219&amp;"*")</f>
        <v>2</v>
      </c>
      <c r="E219" s="1" t="n">
        <f aca="false">B219-D219</f>
        <v>0</v>
      </c>
      <c r="F219" s="2" t="s">
        <v>552</v>
      </c>
      <c r="G219" s="0" t="str">
        <f aca="false">SUBSTITUTE(F219," ","μ",2)</f>
        <v>Agaricus xanthoderma</v>
      </c>
      <c r="H219" s="10" t="n">
        <f aca="false">IF(ISERROR(SEARCH("µ",G219,1)),0,SEARCH("µ",G219,1))</f>
        <v>0</v>
      </c>
      <c r="I219" s="0" t="str">
        <f aca="false">IF(H219&gt;0,LEFT(G219,H219-1),G219)</f>
        <v>Agaricus xanthoderma</v>
      </c>
      <c r="J219" s="0" t="n">
        <f aca="false">COUNTIF(A$7:A$223,I219)</f>
        <v>1</v>
      </c>
      <c r="K219" s="1" t="s">
        <v>212</v>
      </c>
      <c r="L219" s="1" t="n">
        <f aca="false">IF(COUNTIF(A$7:A$270,K219)=1,1,0)</f>
        <v>0</v>
      </c>
    </row>
    <row r="220" customFormat="false" ht="12.8" hidden="false" customHeight="false" outlineLevel="0" collapsed="false">
      <c r="A220" s="1" t="s">
        <v>9</v>
      </c>
      <c r="B220" s="1" t="n">
        <f aca="false">COUNTIF($F$5:$F$2092,"*"&amp;A220&amp;"*")</f>
        <v>2</v>
      </c>
      <c r="D220" s="0" t="n">
        <f aca="false">COUNTIF('Intoxications réelles'!$D$84:$D$2092,"*"&amp;A220&amp;"*")</f>
        <v>2</v>
      </c>
      <c r="E220" s="1" t="n">
        <f aca="false">B220-D220</f>
        <v>0</v>
      </c>
      <c r="F220" s="2" t="s">
        <v>552</v>
      </c>
      <c r="G220" s="0" t="str">
        <f aca="false">SUBSTITUTE(F220," ","μ",2)</f>
        <v>Agaricus xanthoderma</v>
      </c>
      <c r="H220" s="10" t="n">
        <f aca="false">IF(ISERROR(SEARCH("µ",G220,1)),0,SEARCH("µ",G220,1))</f>
        <v>0</v>
      </c>
      <c r="I220" s="0" t="str">
        <f aca="false">IF(H220&gt;0,LEFT(G220,H220-1),G220)</f>
        <v>Agaricus xanthoderma</v>
      </c>
      <c r="J220" s="0" t="n">
        <f aca="false">COUNTIF(A$7:A$223,I220)</f>
        <v>1</v>
      </c>
      <c r="K220" s="1" t="s">
        <v>212</v>
      </c>
      <c r="L220" s="1" t="n">
        <f aca="false">IF(COUNTIF(A$7:A$270,K220)=1,1,0)</f>
        <v>0</v>
      </c>
    </row>
    <row r="221" customFormat="false" ht="12.8" hidden="false" customHeight="false" outlineLevel="0" collapsed="false">
      <c r="A221" s="1" t="s">
        <v>178</v>
      </c>
      <c r="B221" s="1" t="n">
        <f aca="false">COUNTIF($F$5:$F$2092,"*"&amp;A221&amp;"*")</f>
        <v>1</v>
      </c>
      <c r="D221" s="0" t="n">
        <f aca="false">COUNTIF('Intoxications réelles'!$D$84:$D$2092,"*"&amp;A221&amp;"*")</f>
        <v>1</v>
      </c>
      <c r="E221" s="1" t="n">
        <f aca="false">B221-D221</f>
        <v>0</v>
      </c>
      <c r="F221" s="2" t="s">
        <v>552</v>
      </c>
      <c r="G221" s="0" t="str">
        <f aca="false">SUBSTITUTE(F221," ","μ",2)</f>
        <v>Agaricus xanthoderma</v>
      </c>
      <c r="H221" s="10" t="n">
        <f aca="false">IF(ISERROR(SEARCH("µ",G221,1)),0,SEARCH("µ",G221,1))</f>
        <v>0</v>
      </c>
      <c r="I221" s="0" t="str">
        <f aca="false">IF(H221&gt;0,LEFT(G221,H221-1),G221)</f>
        <v>Agaricus xanthoderma</v>
      </c>
      <c r="J221" s="0" t="n">
        <f aca="false">COUNTIF(A$7:A$223,I221)</f>
        <v>1</v>
      </c>
      <c r="K221" s="1" t="s">
        <v>212</v>
      </c>
      <c r="L221" s="1" t="n">
        <f aca="false">IF(COUNTIF(A$7:A$270,K221)=1,1,0)</f>
        <v>0</v>
      </c>
    </row>
    <row r="222" customFormat="false" ht="12.8" hidden="false" customHeight="false" outlineLevel="0" collapsed="false">
      <c r="A222" s="1" t="s">
        <v>331</v>
      </c>
      <c r="B222" s="1" t="n">
        <f aca="false">COUNTIF($F$5:$F$2092,"*"&amp;A222&amp;"*")</f>
        <v>2</v>
      </c>
      <c r="D222" s="0" t="n">
        <f aca="false">COUNTIF('Intoxications réelles'!$D$84:$D$2092,"*"&amp;A222&amp;"*")</f>
        <v>2</v>
      </c>
      <c r="E222" s="1" t="n">
        <f aca="false">B222-D222</f>
        <v>0</v>
      </c>
      <c r="F222" s="2" t="s">
        <v>552</v>
      </c>
      <c r="G222" s="0" t="str">
        <f aca="false">SUBSTITUTE(F222," ","μ",2)</f>
        <v>Agaricus xanthoderma</v>
      </c>
      <c r="H222" s="10" t="n">
        <f aca="false">IF(ISERROR(SEARCH("µ",G222,1)),0,SEARCH("µ",G222,1))</f>
        <v>0</v>
      </c>
      <c r="I222" s="0" t="str">
        <f aca="false">IF(H222&gt;0,LEFT(G222,H222-1),G222)</f>
        <v>Agaricus xanthoderma</v>
      </c>
      <c r="J222" s="0" t="n">
        <f aca="false">COUNTIF(A$7:A$223,I222)</f>
        <v>1</v>
      </c>
      <c r="K222" s="1" t="s">
        <v>212</v>
      </c>
      <c r="L222" s="1" t="n">
        <f aca="false">IF(COUNTIF(A$7:A$270,K222)=1,1,0)</f>
        <v>0</v>
      </c>
    </row>
    <row r="223" customFormat="false" ht="12.8" hidden="false" customHeight="false" outlineLevel="0" collapsed="false">
      <c r="A223" s="1" t="s">
        <v>875</v>
      </c>
      <c r="B223" s="1" t="n">
        <f aca="false">COUNTIF($F$5:$F$2092,"*"&amp;A223&amp;"*")</f>
        <v>1</v>
      </c>
      <c r="D223" s="0" t="n">
        <f aca="false">COUNTIF('Intoxications réelles'!$D$84:$D$2092,"*"&amp;A223&amp;"*")</f>
        <v>1</v>
      </c>
      <c r="E223" s="1" t="n">
        <f aca="false">B223-D223</f>
        <v>0</v>
      </c>
      <c r="F223" s="2" t="s">
        <v>552</v>
      </c>
      <c r="G223" s="0" t="str">
        <f aca="false">SUBSTITUTE(F223," ","μ",2)</f>
        <v>Agaricus xanthoderma</v>
      </c>
      <c r="H223" s="10" t="n">
        <f aca="false">IF(ISERROR(SEARCH("µ",G223,1)),0,SEARCH("µ",G223,1))</f>
        <v>0</v>
      </c>
      <c r="I223" s="0" t="str">
        <f aca="false">IF(H223&gt;0,LEFT(G223,H223-1),G223)</f>
        <v>Agaricus xanthoderma</v>
      </c>
      <c r="J223" s="0" t="n">
        <f aca="false">COUNTIF(A$7:A$223,I223)</f>
        <v>1</v>
      </c>
      <c r="K223" s="1" t="s">
        <v>2350</v>
      </c>
      <c r="L223" s="1" t="n">
        <f aca="false">IF(COUNTIF(A$7:A$270,K223)=1,1,0)</f>
        <v>0</v>
      </c>
    </row>
    <row r="224" customFormat="false" ht="12.8" hidden="false" customHeight="false" outlineLevel="0" collapsed="false">
      <c r="A224" s="1" t="s">
        <v>2128</v>
      </c>
      <c r="B224" s="1" t="n">
        <f aca="false">COUNTIF($F$5:$F$2092,"*"&amp;A224&amp;"*")</f>
        <v>1</v>
      </c>
      <c r="D224" s="0" t="n">
        <f aca="false">COUNTIF('Intoxications réelles'!$D$84:$D$2092,"*"&amp;A224&amp;"*")</f>
        <v>1</v>
      </c>
      <c r="E224" s="1" t="n">
        <f aca="false">B224-D224</f>
        <v>0</v>
      </c>
      <c r="F224" s="2" t="s">
        <v>552</v>
      </c>
      <c r="G224" s="0" t="str">
        <f aca="false">SUBSTITUTE(F224," ","μ",2)</f>
        <v>Agaricus xanthoderma</v>
      </c>
      <c r="H224" s="10" t="n">
        <f aca="false">IF(ISERROR(SEARCH("µ",G224,1)),0,SEARCH("µ",G224,1))</f>
        <v>0</v>
      </c>
      <c r="I224" s="0" t="str">
        <f aca="false">IF(H224&gt;0,LEFT(G224,H224-1),G224)</f>
        <v>Agaricus xanthoderma</v>
      </c>
      <c r="J224" s="0" t="n">
        <f aca="false">COUNTIF(A$7:A$223,I224)</f>
        <v>1</v>
      </c>
      <c r="K224" s="1" t="s">
        <v>2351</v>
      </c>
      <c r="L224" s="1" t="n">
        <f aca="false">IF(COUNTIF(A$7:A$270,K224)=1,1,0)</f>
        <v>0</v>
      </c>
    </row>
    <row r="225" customFormat="false" ht="12.8" hidden="false" customHeight="false" outlineLevel="0" collapsed="false">
      <c r="A225" s="1" t="s">
        <v>294</v>
      </c>
      <c r="B225" s="1" t="n">
        <f aca="false">COUNTIF($F$5:$F$2092,"*"&amp;A225&amp;"*")</f>
        <v>2</v>
      </c>
      <c r="F225" s="2" t="s">
        <v>552</v>
      </c>
      <c r="G225" s="0" t="str">
        <f aca="false">SUBSTITUTE(F225," ","μ",2)</f>
        <v>Agaricus xanthoderma</v>
      </c>
      <c r="H225" s="10" t="n">
        <f aca="false">IF(ISERROR(SEARCH("µ",G225,1)),0,SEARCH("µ",G225,1))</f>
        <v>0</v>
      </c>
      <c r="I225" s="0" t="str">
        <f aca="false">IF(H225&gt;0,LEFT(G225,H225-1),G225)</f>
        <v>Agaricus xanthoderma</v>
      </c>
      <c r="J225" s="0" t="n">
        <f aca="false">COUNTIF(A$7:A$223,I225)</f>
        <v>1</v>
      </c>
      <c r="K225" s="1" t="s">
        <v>2351</v>
      </c>
      <c r="L225" s="1" t="n">
        <f aca="false">IF(COUNTIF(A$7:A$270,K225)=1,1,0)</f>
        <v>0</v>
      </c>
    </row>
    <row r="226" customFormat="false" ht="12.8" hidden="false" customHeight="false" outlineLevel="0" collapsed="false">
      <c r="A226" s="1" t="s">
        <v>333</v>
      </c>
      <c r="B226" s="1" t="n">
        <f aca="false">COUNTIF($F$5:$F$2092,"*"&amp;A226&amp;"*")</f>
        <v>2</v>
      </c>
      <c r="F226" s="2" t="s">
        <v>552</v>
      </c>
      <c r="G226" s="0" t="str">
        <f aca="false">SUBSTITUTE(F226," ","μ",2)</f>
        <v>Agaricus xanthoderma</v>
      </c>
      <c r="H226" s="10" t="n">
        <f aca="false">IF(ISERROR(SEARCH("µ",G226,1)),0,SEARCH("µ",G226,1))</f>
        <v>0</v>
      </c>
      <c r="I226" s="0" t="str">
        <f aca="false">IF(H226&gt;0,LEFT(G226,H226-1),G226)</f>
        <v>Agaricus xanthoderma</v>
      </c>
      <c r="J226" s="0" t="n">
        <f aca="false">COUNTIF(A$7:A$223,I226)</f>
        <v>1</v>
      </c>
      <c r="K226" s="1" t="s">
        <v>290</v>
      </c>
      <c r="L226" s="1" t="n">
        <f aca="false">IF(COUNTIF(A$7:A$270,K226)=1,1,0)</f>
        <v>0</v>
      </c>
    </row>
    <row r="227" customFormat="false" ht="12.8" hidden="false" customHeight="false" outlineLevel="0" collapsed="false">
      <c r="A227" s="1" t="s">
        <v>30</v>
      </c>
      <c r="B227" s="1" t="n">
        <f aca="false">COUNTIF($F$5:$F$2092,"*"&amp;A227&amp;"*")</f>
        <v>2</v>
      </c>
      <c r="F227" s="2" t="s">
        <v>552</v>
      </c>
      <c r="G227" s="0" t="str">
        <f aca="false">SUBSTITUTE(F227," ","μ",2)</f>
        <v>Agaricus xanthoderma</v>
      </c>
      <c r="H227" s="10" t="n">
        <f aca="false">IF(ISERROR(SEARCH("µ",G227,1)),0,SEARCH("µ",G227,1))</f>
        <v>0</v>
      </c>
      <c r="I227" s="0" t="str">
        <f aca="false">IF(H227&gt;0,LEFT(G227,H227-1),G227)</f>
        <v>Agaricus xanthoderma</v>
      </c>
      <c r="J227" s="0" t="n">
        <f aca="false">COUNTIF(A$7:A$223,I227)</f>
        <v>1</v>
      </c>
      <c r="K227" s="1" t="s">
        <v>290</v>
      </c>
      <c r="L227" s="1" t="n">
        <f aca="false">IF(COUNTIF(A$7:A$270,K227)=1,1,0)</f>
        <v>0</v>
      </c>
    </row>
    <row r="228" customFormat="false" ht="12.8" hidden="false" customHeight="false" outlineLevel="0" collapsed="false">
      <c r="A228" s="1" t="s">
        <v>1463</v>
      </c>
      <c r="B228" s="1" t="n">
        <f aca="false">COUNTIF($F$5:$F$2092,"*"&amp;A228&amp;"*")</f>
        <v>1</v>
      </c>
      <c r="F228" s="2" t="s">
        <v>552</v>
      </c>
      <c r="G228" s="0" t="str">
        <f aca="false">SUBSTITUTE(F228," ","μ",2)</f>
        <v>Agaricus xanthoderma</v>
      </c>
      <c r="H228" s="10" t="n">
        <f aca="false">IF(ISERROR(SEARCH("µ",G228,1)),0,SEARCH("µ",G228,1))</f>
        <v>0</v>
      </c>
      <c r="I228" s="0" t="str">
        <f aca="false">IF(H228&gt;0,LEFT(G228,H228-1),G228)</f>
        <v>Agaricus xanthoderma</v>
      </c>
      <c r="J228" s="0" t="n">
        <f aca="false">COUNTIF(A$7:A$223,I228)</f>
        <v>1</v>
      </c>
      <c r="K228" s="1" t="s">
        <v>891</v>
      </c>
      <c r="L228" s="1" t="n">
        <f aca="false">IF(COUNTIF(A$7:A$270,K228)=1,1,0)</f>
        <v>0</v>
      </c>
    </row>
    <row r="229" customFormat="false" ht="12.8" hidden="false" customHeight="false" outlineLevel="0" collapsed="false">
      <c r="A229" s="1" t="s">
        <v>71</v>
      </c>
      <c r="B229" s="1" t="n">
        <f aca="false">COUNTIF($F$5:$F$2092,"*"&amp;A229&amp;"*")</f>
        <v>1</v>
      </c>
      <c r="F229" s="2" t="s">
        <v>552</v>
      </c>
      <c r="G229" s="0" t="str">
        <f aca="false">SUBSTITUTE(F229," ","μ",2)</f>
        <v>Agaricus xanthoderma</v>
      </c>
      <c r="H229" s="10" t="n">
        <f aca="false">IF(ISERROR(SEARCH("µ",G229,1)),0,SEARCH("µ",G229,1))</f>
        <v>0</v>
      </c>
      <c r="I229" s="0" t="str">
        <f aca="false">IF(H229&gt;0,LEFT(G229,H229-1),G229)</f>
        <v>Agaricus xanthoderma</v>
      </c>
      <c r="J229" s="0" t="n">
        <f aca="false">COUNTIF(A$7:A$223,I229)</f>
        <v>1</v>
      </c>
      <c r="K229" s="1" t="s">
        <v>892</v>
      </c>
      <c r="L229" s="1" t="n">
        <f aca="false">IF(COUNTIF(A$7:A$270,K229)=1,1,0)</f>
        <v>0</v>
      </c>
    </row>
    <row r="230" customFormat="false" ht="12.8" hidden="false" customHeight="false" outlineLevel="0" collapsed="false">
      <c r="A230" s="1" t="s">
        <v>278</v>
      </c>
      <c r="B230" s="1" t="n">
        <f aca="false">COUNTIF($F$5:$F$2092,"*"&amp;A230&amp;"*")</f>
        <v>2</v>
      </c>
      <c r="F230" s="2" t="s">
        <v>552</v>
      </c>
      <c r="G230" s="0" t="str">
        <f aca="false">SUBSTITUTE(F230," ","μ",2)</f>
        <v>Agaricus xanthoderma</v>
      </c>
      <c r="H230" s="10" t="n">
        <f aca="false">IF(ISERROR(SEARCH("µ",G230,1)),0,SEARCH("µ",G230,1))</f>
        <v>0</v>
      </c>
      <c r="I230" s="0" t="str">
        <f aca="false">IF(H230&gt;0,LEFT(G230,H230-1),G230)</f>
        <v>Agaricus xanthoderma</v>
      </c>
      <c r="J230" s="0" t="n">
        <f aca="false">COUNTIF(A$7:A$223,I230)</f>
        <v>1</v>
      </c>
      <c r="K230" s="1" t="s">
        <v>896</v>
      </c>
      <c r="L230" s="1" t="n">
        <f aca="false">IF(COUNTIF(A$7:A$270,K230)=1,1,0)</f>
        <v>0</v>
      </c>
    </row>
    <row r="231" customFormat="false" ht="12.8" hidden="false" customHeight="false" outlineLevel="0" collapsed="false">
      <c r="A231" s="1" t="s">
        <v>1761</v>
      </c>
      <c r="B231" s="1" t="n">
        <f aca="false">COUNTIF($F$5:$F$2092,"*"&amp;A231&amp;"*")</f>
        <v>2</v>
      </c>
      <c r="F231" s="2" t="s">
        <v>552</v>
      </c>
      <c r="G231" s="0" t="str">
        <f aca="false">SUBSTITUTE(F231," ","μ",2)</f>
        <v>Agaricus xanthoderma</v>
      </c>
      <c r="H231" s="10" t="n">
        <f aca="false">IF(ISERROR(SEARCH("µ",G231,1)),0,SEARCH("µ",G231,1))</f>
        <v>0</v>
      </c>
      <c r="I231" s="0" t="str">
        <f aca="false">IF(H231&gt;0,LEFT(G231,H231-1),G231)</f>
        <v>Agaricus xanthoderma</v>
      </c>
      <c r="J231" s="0" t="n">
        <f aca="false">COUNTIF(A$7:A$223,I231)</f>
        <v>1</v>
      </c>
      <c r="K231" s="1" t="s">
        <v>915</v>
      </c>
      <c r="L231" s="1" t="n">
        <f aca="false">IF(COUNTIF(A$7:A$270,K231)=1,1,0)</f>
        <v>0</v>
      </c>
    </row>
    <row r="232" customFormat="false" ht="12.8" hidden="false" customHeight="false" outlineLevel="0" collapsed="false">
      <c r="A232" s="1" t="s">
        <v>344</v>
      </c>
      <c r="B232" s="1" t="n">
        <f aca="false">COUNTIF($F$5:$F$2092,"*"&amp;A232&amp;"*")</f>
        <v>2</v>
      </c>
      <c r="F232" s="2" t="s">
        <v>552</v>
      </c>
      <c r="G232" s="0" t="str">
        <f aca="false">SUBSTITUTE(F232," ","μ",2)</f>
        <v>Agaricus xanthoderma</v>
      </c>
      <c r="H232" s="10" t="n">
        <f aca="false">IF(ISERROR(SEARCH("µ",G232,1)),0,SEARCH("µ",G232,1))</f>
        <v>0</v>
      </c>
      <c r="I232" s="0" t="str">
        <f aca="false">IF(H232&gt;0,LEFT(G232,H232-1),G232)</f>
        <v>Agaricus xanthoderma</v>
      </c>
      <c r="J232" s="0" t="n">
        <f aca="false">COUNTIF(A$7:A$223,I232)</f>
        <v>1</v>
      </c>
      <c r="K232" s="1" t="s">
        <v>917</v>
      </c>
      <c r="L232" s="1" t="n">
        <f aca="false">IF(COUNTIF(A$7:A$270,K232)=1,1,0)</f>
        <v>0</v>
      </c>
    </row>
    <row r="233" customFormat="false" ht="12.8" hidden="false" customHeight="false" outlineLevel="0" collapsed="false">
      <c r="A233" s="1" t="s">
        <v>149</v>
      </c>
      <c r="B233" s="1" t="n">
        <f aca="false">COUNTIF($F$5:$F$2092,"*"&amp;A233&amp;"*")</f>
        <v>2</v>
      </c>
      <c r="F233" s="2" t="s">
        <v>552</v>
      </c>
      <c r="G233" s="0" t="str">
        <f aca="false">SUBSTITUTE(F233," ","μ",2)</f>
        <v>Agaricus xanthoderma</v>
      </c>
      <c r="H233" s="10" t="n">
        <f aca="false">IF(ISERROR(SEARCH("µ",G233,1)),0,SEARCH("µ",G233,1))</f>
        <v>0</v>
      </c>
      <c r="I233" s="0" t="str">
        <f aca="false">IF(H233&gt;0,LEFT(G233,H233-1),G233)</f>
        <v>Agaricus xanthoderma</v>
      </c>
      <c r="J233" s="0" t="n">
        <f aca="false">COUNTIF(A$7:A$223,I233)</f>
        <v>1</v>
      </c>
      <c r="K233" s="1" t="s">
        <v>917</v>
      </c>
      <c r="L233" s="1" t="n">
        <f aca="false">IF(COUNTIF(A$7:A$270,K233)=1,1,0)</f>
        <v>0</v>
      </c>
    </row>
    <row r="234" customFormat="false" ht="12.8" hidden="false" customHeight="false" outlineLevel="0" collapsed="false">
      <c r="A234" s="1" t="s">
        <v>2352</v>
      </c>
      <c r="B234" s="1" t="n">
        <f aca="false">COUNTIF($F$5:$F$2092,"*"&amp;A234&amp;"*")</f>
        <v>1</v>
      </c>
      <c r="F234" s="2" t="s">
        <v>552</v>
      </c>
      <c r="G234" s="0" t="str">
        <f aca="false">SUBSTITUTE(F234," ","μ",2)</f>
        <v>Agaricus xanthoderma</v>
      </c>
      <c r="H234" s="10" t="n">
        <f aca="false">IF(ISERROR(SEARCH("µ",G234,1)),0,SEARCH("µ",G234,1))</f>
        <v>0</v>
      </c>
      <c r="I234" s="0" t="str">
        <f aca="false">IF(H234&gt;0,LEFT(G234,H234-1),G234)</f>
        <v>Agaricus xanthoderma</v>
      </c>
      <c r="J234" s="0" t="n">
        <f aca="false">COUNTIF(A$7:A$223,I234)</f>
        <v>1</v>
      </c>
      <c r="K234" s="1" t="s">
        <v>89</v>
      </c>
      <c r="L234" s="1" t="n">
        <f aca="false">IF(COUNTIF(A$7:A$270,K234)=1,1,0)</f>
        <v>0</v>
      </c>
    </row>
    <row r="235" customFormat="false" ht="12.8" hidden="false" customHeight="false" outlineLevel="0" collapsed="false">
      <c r="A235" s="1" t="s">
        <v>2028</v>
      </c>
      <c r="B235" s="1" t="n">
        <f aca="false">COUNTIF($F$5:$F$2092,"*"&amp;A235&amp;"*")</f>
        <v>2</v>
      </c>
      <c r="F235" s="2" t="s">
        <v>552</v>
      </c>
      <c r="G235" s="0" t="str">
        <f aca="false">SUBSTITUTE(F235," ","μ",2)</f>
        <v>Agaricus xanthoderma</v>
      </c>
      <c r="H235" s="10" t="n">
        <f aca="false">IF(ISERROR(SEARCH("µ",G235,1)),0,SEARCH("µ",G235,1))</f>
        <v>0</v>
      </c>
      <c r="I235" s="0" t="str">
        <f aca="false">IF(H235&gt;0,LEFT(G235,H235-1),G235)</f>
        <v>Agaricus xanthoderma</v>
      </c>
      <c r="J235" s="0" t="n">
        <f aca="false">COUNTIF(A$7:A$223,I235)</f>
        <v>1</v>
      </c>
      <c r="K235" s="1" t="s">
        <v>89</v>
      </c>
      <c r="L235" s="1" t="n">
        <f aca="false">IF(COUNTIF(A$7:A$270,K235)=1,1,0)</f>
        <v>0</v>
      </c>
    </row>
    <row r="236" customFormat="false" ht="12.8" hidden="false" customHeight="false" outlineLevel="0" collapsed="false">
      <c r="A236" s="1" t="s">
        <v>1229</v>
      </c>
      <c r="B236" s="1" t="n">
        <f aca="false">COUNTIF($F$5:$F$2092,"*"&amp;A236&amp;"*")</f>
        <v>1</v>
      </c>
      <c r="F236" s="2" t="s">
        <v>552</v>
      </c>
      <c r="G236" s="0" t="str">
        <f aca="false">SUBSTITUTE(F236," ","μ",2)</f>
        <v>Agaricus xanthoderma</v>
      </c>
      <c r="H236" s="10" t="n">
        <f aca="false">IF(ISERROR(SEARCH("µ",G236,1)),0,SEARCH("µ",G236,1))</f>
        <v>0</v>
      </c>
      <c r="I236" s="0" t="str">
        <f aca="false">IF(H236&gt;0,LEFT(G236,H236-1),G236)</f>
        <v>Agaricus xanthoderma</v>
      </c>
      <c r="J236" s="0" t="n">
        <f aca="false">COUNTIF(A$7:A$223,I236)</f>
        <v>1</v>
      </c>
      <c r="K236" s="1" t="s">
        <v>919</v>
      </c>
      <c r="L236" s="1" t="n">
        <f aca="false">IF(COUNTIF(A$7:A$270,K236)=1,1,0)</f>
        <v>0</v>
      </c>
    </row>
    <row r="237" customFormat="false" ht="12.8" hidden="false" customHeight="false" outlineLevel="0" collapsed="false">
      <c r="A237" s="1" t="s">
        <v>2304</v>
      </c>
      <c r="B237" s="1" t="n">
        <f aca="false">COUNTIF($F$5:$F$2092,"*"&amp;A237&amp;"*")</f>
        <v>2</v>
      </c>
      <c r="F237" s="2" t="s">
        <v>552</v>
      </c>
      <c r="G237" s="0" t="str">
        <f aca="false">SUBSTITUTE(F237," ","μ",2)</f>
        <v>Agaricus xanthoderma</v>
      </c>
      <c r="H237" s="10" t="n">
        <f aca="false">IF(ISERROR(SEARCH("µ",G237,1)),0,SEARCH("µ",G237,1))</f>
        <v>0</v>
      </c>
      <c r="I237" s="0" t="str">
        <f aca="false">IF(H237&gt;0,LEFT(G237,H237-1),G237)</f>
        <v>Agaricus xanthoderma</v>
      </c>
      <c r="J237" s="0" t="n">
        <f aca="false">COUNTIF(A$7:A$223,I237)</f>
        <v>1</v>
      </c>
      <c r="K237" s="1" t="s">
        <v>919</v>
      </c>
      <c r="L237" s="1" t="n">
        <f aca="false">IF(COUNTIF(A$7:A$270,K237)=1,1,0)</f>
        <v>0</v>
      </c>
    </row>
    <row r="238" customFormat="false" ht="12.8" hidden="false" customHeight="false" outlineLevel="0" collapsed="false">
      <c r="A238" s="1" t="s">
        <v>374</v>
      </c>
      <c r="B238" s="1" t="n">
        <f aca="false">COUNTIF($F$5:$F$2092,"*"&amp;A238&amp;"*")</f>
        <v>2</v>
      </c>
      <c r="F238" s="2" t="s">
        <v>552</v>
      </c>
      <c r="G238" s="0" t="str">
        <f aca="false">SUBSTITUTE(F238," ","μ",2)</f>
        <v>Agaricus xanthoderma</v>
      </c>
      <c r="H238" s="10" t="n">
        <f aca="false">IF(ISERROR(SEARCH("µ",G238,1)),0,SEARCH("µ",G238,1))</f>
        <v>0</v>
      </c>
      <c r="I238" s="0" t="str">
        <f aca="false">IF(H238&gt;0,LEFT(G238,H238-1),G238)</f>
        <v>Agaricus xanthoderma</v>
      </c>
      <c r="J238" s="0" t="n">
        <f aca="false">COUNTIF(A$7:A$223,I238)</f>
        <v>1</v>
      </c>
      <c r="K238" s="1" t="s">
        <v>919</v>
      </c>
      <c r="L238" s="1" t="n">
        <f aca="false">IF(COUNTIF(A$7:A$270,K238)=1,1,0)</f>
        <v>0</v>
      </c>
    </row>
    <row r="239" customFormat="false" ht="12.8" hidden="false" customHeight="false" outlineLevel="0" collapsed="false">
      <c r="A239" s="1" t="s">
        <v>302</v>
      </c>
      <c r="B239" s="1" t="n">
        <f aca="false">COUNTIF($F$5:$F$2092,"*"&amp;A239&amp;"*")</f>
        <v>2</v>
      </c>
      <c r="F239" s="2" t="s">
        <v>552</v>
      </c>
      <c r="G239" s="0" t="str">
        <f aca="false">SUBSTITUTE(F239," ","μ",2)</f>
        <v>Agaricus xanthoderma</v>
      </c>
      <c r="H239" s="10" t="n">
        <f aca="false">IF(ISERROR(SEARCH("µ",G239,1)),0,SEARCH("µ",G239,1))</f>
        <v>0</v>
      </c>
      <c r="I239" s="0" t="str">
        <f aca="false">IF(H239&gt;0,LEFT(G239,H239-1),G239)</f>
        <v>Agaricus xanthoderma</v>
      </c>
      <c r="J239" s="0" t="n">
        <f aca="false">COUNTIF(A$7:A$223,I239)</f>
        <v>1</v>
      </c>
      <c r="K239" s="1" t="s">
        <v>2353</v>
      </c>
      <c r="L239" s="1" t="n">
        <f aca="false">IF(COUNTIF(A$7:A$270,K239)=1,1,0)</f>
        <v>0</v>
      </c>
    </row>
    <row r="240" customFormat="false" ht="12.8" hidden="false" customHeight="false" outlineLevel="0" collapsed="false">
      <c r="A240" s="1" t="s">
        <v>319</v>
      </c>
      <c r="B240" s="1" t="n">
        <f aca="false">COUNTIF($F$5:$F$2092,"*"&amp;A240&amp;"*")</f>
        <v>2</v>
      </c>
      <c r="F240" s="2" t="s">
        <v>552</v>
      </c>
      <c r="G240" s="0" t="str">
        <f aca="false">SUBSTITUTE(F240," ","μ",2)</f>
        <v>Agaricus xanthoderma</v>
      </c>
      <c r="H240" s="10" t="n">
        <f aca="false">IF(ISERROR(SEARCH("µ",G240,1)),0,SEARCH("µ",G240,1))</f>
        <v>0</v>
      </c>
      <c r="I240" s="0" t="str">
        <f aca="false">IF(H240&gt;0,LEFT(G240,H240-1),G240)</f>
        <v>Agaricus xanthoderma</v>
      </c>
      <c r="J240" s="0" t="n">
        <f aca="false">COUNTIF(A$7:A$223,I240)</f>
        <v>1</v>
      </c>
      <c r="K240" s="1" t="s">
        <v>235</v>
      </c>
      <c r="L240" s="1" t="n">
        <f aca="false">IF(COUNTIF(A$7:A$270,K240)=1,1,0)</f>
        <v>1</v>
      </c>
    </row>
    <row r="241" customFormat="false" ht="12.8" hidden="false" customHeight="false" outlineLevel="0" collapsed="false">
      <c r="A241" s="1" t="s">
        <v>336</v>
      </c>
      <c r="B241" s="1" t="n">
        <f aca="false">COUNTIF($F$5:$F$2092,"*"&amp;A241&amp;"*")</f>
        <v>4</v>
      </c>
      <c r="F241" s="2" t="s">
        <v>552</v>
      </c>
      <c r="G241" s="0" t="str">
        <f aca="false">SUBSTITUTE(F241," ","μ",2)</f>
        <v>Agaricus xanthoderma</v>
      </c>
      <c r="H241" s="10" t="n">
        <f aca="false">IF(ISERROR(SEARCH("µ",G241,1)),0,SEARCH("µ",G241,1))</f>
        <v>0</v>
      </c>
      <c r="I241" s="0" t="str">
        <f aca="false">IF(H241&gt;0,LEFT(G241,H241-1),G241)</f>
        <v>Agaricus xanthoderma</v>
      </c>
      <c r="J241" s="0" t="n">
        <f aca="false">COUNTIF(A$7:A$223,I241)</f>
        <v>1</v>
      </c>
      <c r="K241" s="1" t="s">
        <v>235</v>
      </c>
      <c r="L241" s="1" t="n">
        <f aca="false">IF(COUNTIF(A$7:A$270,K241)=1,1,0)</f>
        <v>1</v>
      </c>
    </row>
    <row r="242" customFormat="false" ht="12.8" hidden="false" customHeight="false" outlineLevel="0" collapsed="false">
      <c r="A242" s="1" t="s">
        <v>348</v>
      </c>
      <c r="B242" s="1" t="n">
        <f aca="false">COUNTIF($F$5:$F$2092,"*"&amp;A242&amp;"*")</f>
        <v>2</v>
      </c>
      <c r="F242" s="2" t="s">
        <v>552</v>
      </c>
      <c r="G242" s="0" t="str">
        <f aca="false">SUBSTITUTE(F242," ","μ",2)</f>
        <v>Agaricus xanthoderma</v>
      </c>
      <c r="H242" s="10" t="n">
        <f aca="false">IF(ISERROR(SEARCH("µ",G242,1)),0,SEARCH("µ",G242,1))</f>
        <v>0</v>
      </c>
      <c r="I242" s="0" t="str">
        <f aca="false">IF(H242&gt;0,LEFT(G242,H242-1),G242)</f>
        <v>Agaricus xanthoderma</v>
      </c>
      <c r="J242" s="0" t="n">
        <f aca="false">COUNTIF(A$7:A$223,I242)</f>
        <v>1</v>
      </c>
      <c r="K242" s="1" t="s">
        <v>878</v>
      </c>
      <c r="L242" s="1" t="n">
        <f aca="false">IF(COUNTIF(A$7:A$270,K242)=1,1,0)</f>
        <v>1</v>
      </c>
    </row>
    <row r="243" customFormat="false" ht="12.8" hidden="false" customHeight="false" outlineLevel="0" collapsed="false">
      <c r="A243" s="1" t="s">
        <v>2354</v>
      </c>
      <c r="B243" s="1" t="n">
        <f aca="false">COUNTIF($F$5:$F$2092,"*"&amp;A243&amp;"*")</f>
        <v>1</v>
      </c>
      <c r="F243" s="2" t="s">
        <v>552</v>
      </c>
      <c r="G243" s="0" t="str">
        <f aca="false">SUBSTITUTE(F243," ","μ",2)</f>
        <v>Agaricus xanthoderma</v>
      </c>
      <c r="H243" s="10" t="n">
        <f aca="false">IF(ISERROR(SEARCH("µ",G243,1)),0,SEARCH("µ",G243,1))</f>
        <v>0</v>
      </c>
      <c r="I243" s="0" t="str">
        <f aca="false">IF(H243&gt;0,LEFT(G243,H243-1),G243)</f>
        <v>Agaricus xanthoderma</v>
      </c>
      <c r="J243" s="0" t="n">
        <f aca="false">COUNTIF(A$7:A$223,I243)</f>
        <v>1</v>
      </c>
      <c r="K243" s="1" t="s">
        <v>878</v>
      </c>
      <c r="L243" s="1" t="n">
        <f aca="false">IF(COUNTIF(A$7:A$270,K243)=1,1,0)</f>
        <v>1</v>
      </c>
    </row>
    <row r="244" customFormat="false" ht="12.8" hidden="false" customHeight="false" outlineLevel="0" collapsed="false">
      <c r="A244" s="1" t="s">
        <v>307</v>
      </c>
      <c r="B244" s="1" t="n">
        <f aca="false">COUNTIF($F$5:$F$2092,"*"&amp;A244&amp;"*")</f>
        <v>2</v>
      </c>
      <c r="F244" s="2" t="s">
        <v>552</v>
      </c>
      <c r="G244" s="0" t="str">
        <f aca="false">SUBSTITUTE(F244," ","μ",2)</f>
        <v>Agaricus xanthoderma</v>
      </c>
      <c r="H244" s="10" t="n">
        <f aca="false">IF(ISERROR(SEARCH("µ",G244,1)),0,SEARCH("µ",G244,1))</f>
        <v>0</v>
      </c>
      <c r="I244" s="0" t="str">
        <f aca="false">IF(H244&gt;0,LEFT(G244,H244-1),G244)</f>
        <v>Agaricus xanthoderma</v>
      </c>
      <c r="J244" s="0" t="n">
        <f aca="false">COUNTIF(A$7:A$223,I244)</f>
        <v>1</v>
      </c>
      <c r="K244" s="1" t="s">
        <v>878</v>
      </c>
      <c r="L244" s="1" t="n">
        <f aca="false">IF(COUNTIF(A$7:A$270,K244)=1,1,0)</f>
        <v>1</v>
      </c>
    </row>
    <row r="245" customFormat="false" ht="12.8" hidden="false" customHeight="false" outlineLevel="0" collapsed="false">
      <c r="A245" s="2" t="s">
        <v>2355</v>
      </c>
      <c r="B245" s="1" t="n">
        <f aca="false">COUNTIF($F$5:$F$2092,"*"&amp;A245&amp;"*")</f>
        <v>2</v>
      </c>
      <c r="F245" s="2" t="s">
        <v>552</v>
      </c>
      <c r="G245" s="0" t="str">
        <f aca="false">SUBSTITUTE(F245," ","μ",2)</f>
        <v>Agaricus xanthoderma</v>
      </c>
      <c r="H245" s="10" t="n">
        <f aca="false">IF(ISERROR(SEARCH("µ",G245,1)),0,SEARCH("µ",G245,1))</f>
        <v>0</v>
      </c>
      <c r="I245" s="0" t="str">
        <f aca="false">IF(H245&gt;0,LEFT(G245,H245-1),G245)</f>
        <v>Agaricus xanthoderma</v>
      </c>
      <c r="J245" s="0" t="n">
        <f aca="false">COUNTIF(A$7:A$223,I245)</f>
        <v>1</v>
      </c>
      <c r="K245" s="1" t="s">
        <v>878</v>
      </c>
      <c r="L245" s="1" t="n">
        <f aca="false">IF(COUNTIF(A$7:A$270,K245)=1,1,0)</f>
        <v>1</v>
      </c>
    </row>
    <row r="246" customFormat="false" ht="12.8" hidden="false" customHeight="false" outlineLevel="0" collapsed="false">
      <c r="A246" s="1" t="s">
        <v>285</v>
      </c>
      <c r="B246" s="1" t="n">
        <f aca="false">COUNTIF($F$5:$F$2092,"*"&amp;A246&amp;"*")</f>
        <v>4</v>
      </c>
      <c r="F246" s="2" t="s">
        <v>552</v>
      </c>
      <c r="G246" s="0" t="str">
        <f aca="false">SUBSTITUTE(F246," ","μ",2)</f>
        <v>Agaricus xanthoderma</v>
      </c>
      <c r="H246" s="10" t="n">
        <f aca="false">IF(ISERROR(SEARCH("µ",G246,1)),0,SEARCH("µ",G246,1))</f>
        <v>0</v>
      </c>
      <c r="I246" s="0" t="str">
        <f aca="false">IF(H246&gt;0,LEFT(G246,H246-1),G246)</f>
        <v>Agaricus xanthoderma</v>
      </c>
      <c r="J246" s="0" t="n">
        <f aca="false">COUNTIF(A$7:A$223,I246)</f>
        <v>1</v>
      </c>
      <c r="K246" s="1" t="s">
        <v>878</v>
      </c>
      <c r="L246" s="1" t="n">
        <f aca="false">IF(COUNTIF(A$7:A$270,K246)=1,1,0)</f>
        <v>1</v>
      </c>
    </row>
    <row r="247" customFormat="false" ht="12.8" hidden="false" customHeight="false" outlineLevel="0" collapsed="false">
      <c r="A247" s="1" t="s">
        <v>301</v>
      </c>
      <c r="B247" s="1" t="n">
        <f aca="false">COUNTIF($F$5:$F$2092,"*"&amp;A247&amp;"*")</f>
        <v>2</v>
      </c>
      <c r="F247" s="2" t="s">
        <v>552</v>
      </c>
      <c r="G247" s="0" t="str">
        <f aca="false">SUBSTITUTE(F247," ","μ",2)</f>
        <v>Agaricus xanthoderma</v>
      </c>
      <c r="H247" s="10" t="n">
        <f aca="false">IF(ISERROR(SEARCH("µ",G247,1)),0,SEARCH("µ",G247,1))</f>
        <v>0</v>
      </c>
      <c r="I247" s="0" t="str">
        <f aca="false">IF(H247&gt;0,LEFT(G247,H247-1),G247)</f>
        <v>Agaricus xanthoderma</v>
      </c>
      <c r="J247" s="0" t="n">
        <f aca="false">COUNTIF(A$7:A$223,I247)</f>
        <v>1</v>
      </c>
      <c r="K247" s="1" t="s">
        <v>878</v>
      </c>
      <c r="L247" s="1" t="n">
        <f aca="false">IF(COUNTIF(A$7:A$270,K247)=1,1,0)</f>
        <v>1</v>
      </c>
    </row>
    <row r="248" customFormat="false" ht="12.8" hidden="false" customHeight="false" outlineLevel="0" collapsed="false">
      <c r="A248" s="1" t="s">
        <v>145</v>
      </c>
      <c r="B248" s="1" t="n">
        <f aca="false">COUNTIF($F$5:$F$2092,"*"&amp;A248&amp;"*")</f>
        <v>2</v>
      </c>
      <c r="F248" s="2" t="s">
        <v>552</v>
      </c>
      <c r="G248" s="0" t="str">
        <f aca="false">SUBSTITUTE(F248," ","μ",2)</f>
        <v>Agaricus xanthoderma</v>
      </c>
      <c r="H248" s="10" t="n">
        <f aca="false">IF(ISERROR(SEARCH("µ",G248,1)),0,SEARCH("µ",G248,1))</f>
        <v>0</v>
      </c>
      <c r="I248" s="0" t="str">
        <f aca="false">IF(H248&gt;0,LEFT(G248,H248-1),G248)</f>
        <v>Agaricus xanthoderma</v>
      </c>
      <c r="J248" s="0" t="n">
        <f aca="false">COUNTIF(A$7:A$223,I248)</f>
        <v>1</v>
      </c>
      <c r="K248" s="1" t="s">
        <v>878</v>
      </c>
      <c r="L248" s="1" t="n">
        <f aca="false">IF(COUNTIF(A$7:A$270,K248)=1,1,0)</f>
        <v>1</v>
      </c>
    </row>
    <row r="249" customFormat="false" ht="12.8" hidden="false" customHeight="false" outlineLevel="0" collapsed="false">
      <c r="A249" s="1" t="s">
        <v>2356</v>
      </c>
      <c r="B249" s="1" t="n">
        <f aca="false">COUNTIF($F$5:$F$2092,"*"&amp;A249&amp;"*")</f>
        <v>2</v>
      </c>
      <c r="F249" s="1" t="s">
        <v>552</v>
      </c>
      <c r="G249" s="0" t="str">
        <f aca="false">SUBSTITUTE(F249," ","μ",2)</f>
        <v>Agaricus xanthoderma</v>
      </c>
      <c r="H249" s="10" t="n">
        <f aca="false">IF(ISERROR(SEARCH("µ",G249,1)),0,SEARCH("µ",G249,1))</f>
        <v>0</v>
      </c>
      <c r="I249" s="0" t="str">
        <f aca="false">IF(H249&gt;0,LEFT(G249,H249-1),G249)</f>
        <v>Agaricus xanthoderma</v>
      </c>
      <c r="J249" s="0" t="n">
        <f aca="false">COUNTIF(A$7:A$223,I249)</f>
        <v>1</v>
      </c>
      <c r="K249" s="1" t="s">
        <v>878</v>
      </c>
      <c r="L249" s="1" t="n">
        <f aca="false">IF(COUNTIF(A$7:A$270,K249)=1,1,0)</f>
        <v>1</v>
      </c>
    </row>
    <row r="250" customFormat="false" ht="12.8" hidden="false" customHeight="false" outlineLevel="0" collapsed="false">
      <c r="A250" s="1" t="s">
        <v>109</v>
      </c>
      <c r="B250" s="1" t="n">
        <f aca="false">COUNTIF($F$5:$F$2092,"*"&amp;A250&amp;"*")</f>
        <v>2</v>
      </c>
      <c r="F250" s="2" t="s">
        <v>552</v>
      </c>
      <c r="G250" s="0" t="str">
        <f aca="false">SUBSTITUTE(F250," ","μ",2)</f>
        <v>Agaricus xanthoderma</v>
      </c>
      <c r="H250" s="10" t="n">
        <f aca="false">IF(ISERROR(SEARCH("µ",G250,1)),0,SEARCH("µ",G250,1))</f>
        <v>0</v>
      </c>
      <c r="I250" s="0" t="str">
        <f aca="false">IF(H250&gt;0,LEFT(G250,H250-1),G250)</f>
        <v>Agaricus xanthoderma</v>
      </c>
      <c r="J250" s="0" t="n">
        <f aca="false">COUNTIF(A$7:A$223,I250)</f>
        <v>1</v>
      </c>
      <c r="K250" s="1" t="s">
        <v>2357</v>
      </c>
      <c r="L250" s="1" t="n">
        <f aca="false">IF(COUNTIF(A$7:A$270,K250)=1,1,0)</f>
        <v>0</v>
      </c>
    </row>
    <row r="251" customFormat="false" ht="12.8" hidden="false" customHeight="false" outlineLevel="0" collapsed="false">
      <c r="A251" s="1" t="s">
        <v>1080</v>
      </c>
      <c r="B251" s="1" t="n">
        <f aca="false">COUNTIF($F$5:$F$2092,"*"&amp;A251&amp;"*")</f>
        <v>1</v>
      </c>
      <c r="F251" s="2" t="s">
        <v>552</v>
      </c>
      <c r="G251" s="0" t="str">
        <f aca="false">SUBSTITUTE(F251," ","μ",2)</f>
        <v>Agaricus xanthoderma</v>
      </c>
      <c r="H251" s="10" t="n">
        <f aca="false">IF(ISERROR(SEARCH("µ",G251,1)),0,SEARCH("µ",G251,1))</f>
        <v>0</v>
      </c>
      <c r="I251" s="0" t="str">
        <f aca="false">IF(H251&gt;0,LEFT(G251,H251-1),G251)</f>
        <v>Agaricus xanthoderma</v>
      </c>
      <c r="J251" s="0" t="n">
        <f aca="false">COUNTIF(A$7:A$223,I251)</f>
        <v>1</v>
      </c>
      <c r="K251" s="1" t="s">
        <v>2358</v>
      </c>
      <c r="L251" s="1" t="n">
        <f aca="false">IF(COUNTIF(A$7:A$270,K251)=1,1,0)</f>
        <v>0</v>
      </c>
    </row>
    <row r="252" customFormat="false" ht="12.8" hidden="false" customHeight="false" outlineLevel="0" collapsed="false">
      <c r="A252" s="1" t="s">
        <v>93</v>
      </c>
      <c r="B252" s="1" t="n">
        <f aca="false">COUNTIF($F$5:$F$2092,"*"&amp;A252&amp;"*")</f>
        <v>2</v>
      </c>
      <c r="F252" s="2" t="s">
        <v>552</v>
      </c>
      <c r="G252" s="0" t="str">
        <f aca="false">SUBSTITUTE(F252," ","μ",2)</f>
        <v>Agaricus xanthoderma</v>
      </c>
      <c r="H252" s="10" t="n">
        <f aca="false">IF(ISERROR(SEARCH("µ",G252,1)),0,SEARCH("µ",G252,1))</f>
        <v>0</v>
      </c>
      <c r="I252" s="0" t="str">
        <f aca="false">IF(H252&gt;0,LEFT(G252,H252-1),G252)</f>
        <v>Agaricus xanthoderma</v>
      </c>
      <c r="J252" s="0" t="n">
        <f aca="false">COUNTIF(A$7:A$223,I252)</f>
        <v>1</v>
      </c>
      <c r="K252" s="1" t="s">
        <v>2359</v>
      </c>
      <c r="L252" s="1" t="n">
        <f aca="false">IF(COUNTIF(A$7:A$270,K252)=1,1,0)</f>
        <v>0</v>
      </c>
    </row>
    <row r="253" customFormat="false" ht="12.8" hidden="false" customHeight="false" outlineLevel="0" collapsed="false">
      <c r="A253" s="1" t="s">
        <v>1027</v>
      </c>
      <c r="B253" s="1" t="n">
        <f aca="false">COUNTIF($F$5:$F$2092,"*"&amp;A253&amp;"*")</f>
        <v>2</v>
      </c>
      <c r="F253" s="2" t="s">
        <v>552</v>
      </c>
      <c r="G253" s="0" t="str">
        <f aca="false">SUBSTITUTE(F253," ","μ",2)</f>
        <v>Agaricus xanthoderma</v>
      </c>
      <c r="H253" s="10" t="n">
        <f aca="false">IF(ISERROR(SEARCH("µ",G253,1)),0,SEARCH("µ",G253,1))</f>
        <v>0</v>
      </c>
      <c r="I253" s="0" t="str">
        <f aca="false">IF(H253&gt;0,LEFT(G253,H253-1),G253)</f>
        <v>Agaricus xanthoderma</v>
      </c>
      <c r="J253" s="0" t="n">
        <f aca="false">COUNTIF(A$7:A$223,I253)</f>
        <v>1</v>
      </c>
      <c r="K253" s="1" t="s">
        <v>2359</v>
      </c>
      <c r="L253" s="1" t="n">
        <f aca="false">IF(COUNTIF(A$7:A$270,K253)=1,1,0)</f>
        <v>0</v>
      </c>
    </row>
    <row r="254" customFormat="false" ht="12.8" hidden="false" customHeight="false" outlineLevel="0" collapsed="false">
      <c r="A254" s="1" t="s">
        <v>1020</v>
      </c>
      <c r="B254" s="1" t="n">
        <f aca="false">COUNTIF($F$5:$F$2092,"*"&amp;A254&amp;"*")</f>
        <v>1</v>
      </c>
      <c r="F254" s="2" t="s">
        <v>552</v>
      </c>
      <c r="G254" s="0" t="str">
        <f aca="false">SUBSTITUTE(F254," ","μ",2)</f>
        <v>Agaricus xanthoderma</v>
      </c>
      <c r="H254" s="10" t="n">
        <f aca="false">IF(ISERROR(SEARCH("µ",G254,1)),0,SEARCH("µ",G254,1))</f>
        <v>0</v>
      </c>
      <c r="I254" s="0" t="str">
        <f aca="false">IF(H254&gt;0,LEFT(G254,H254-1),G254)</f>
        <v>Agaricus xanthoderma</v>
      </c>
      <c r="J254" s="0" t="n">
        <f aca="false">COUNTIF(A$7:A$223,I254)</f>
        <v>1</v>
      </c>
      <c r="K254" s="1" t="s">
        <v>98</v>
      </c>
      <c r="L254" s="1" t="n">
        <f aca="false">IF(COUNTIF(A$7:A$270,K254)=1,1,0)</f>
        <v>0</v>
      </c>
    </row>
    <row r="255" customFormat="false" ht="12.8" hidden="false" customHeight="false" outlineLevel="0" collapsed="false">
      <c r="A255" s="1" t="s">
        <v>172</v>
      </c>
      <c r="B255" s="1" t="n">
        <f aca="false">COUNTIF($F$5:$F$2092,"*"&amp;A255&amp;"*")</f>
        <v>7</v>
      </c>
      <c r="F255" s="2" t="s">
        <v>552</v>
      </c>
      <c r="G255" s="0" t="str">
        <f aca="false">SUBSTITUTE(F255," ","μ",2)</f>
        <v>Agaricus xanthoderma</v>
      </c>
      <c r="H255" s="10" t="n">
        <f aca="false">IF(ISERROR(SEARCH("µ",G255,1)),0,SEARCH("µ",G255,1))</f>
        <v>0</v>
      </c>
      <c r="I255" s="0" t="str">
        <f aca="false">IF(H255&gt;0,LEFT(G255,H255-1),G255)</f>
        <v>Agaricus xanthoderma</v>
      </c>
      <c r="J255" s="0" t="n">
        <f aca="false">COUNTIF(A$7:A$223,I255)</f>
        <v>1</v>
      </c>
      <c r="K255" s="1" t="s">
        <v>324</v>
      </c>
      <c r="L255" s="1" t="n">
        <f aca="false">IF(COUNTIF(A$7:A$270,K255)=1,1,0)</f>
        <v>1</v>
      </c>
    </row>
    <row r="256" customFormat="false" ht="12.8" hidden="false" customHeight="false" outlineLevel="0" collapsed="false">
      <c r="A256" s="1" t="s">
        <v>324</v>
      </c>
      <c r="B256" s="1" t="n">
        <f aca="false">COUNTIF($F$5:$F$2092,"*"&amp;A256&amp;"*")</f>
        <v>2</v>
      </c>
      <c r="F256" s="1" t="s">
        <v>552</v>
      </c>
      <c r="G256" s="0" t="str">
        <f aca="false">SUBSTITUTE(F256," ","μ",2)</f>
        <v>Agaricus xanthoderma</v>
      </c>
      <c r="H256" s="10" t="n">
        <f aca="false">IF(ISERROR(SEARCH("µ",G256,1)),0,SEARCH("µ",G256,1))</f>
        <v>0</v>
      </c>
      <c r="I256" s="0" t="str">
        <f aca="false">IF(H256&gt;0,LEFT(G256,H256-1),G256)</f>
        <v>Agaricus xanthoderma</v>
      </c>
      <c r="J256" s="0" t="n">
        <f aca="false">COUNTIF(A$7:A$223,I256)</f>
        <v>1</v>
      </c>
      <c r="K256" s="1" t="s">
        <v>324</v>
      </c>
      <c r="L256" s="1" t="n">
        <f aca="false">IF(COUNTIF(A$7:A$270,K256)=1,1,0)</f>
        <v>1</v>
      </c>
    </row>
    <row r="257" customFormat="false" ht="12.8" hidden="false" customHeight="false" outlineLevel="0" collapsed="false">
      <c r="A257" s="1" t="s">
        <v>235</v>
      </c>
      <c r="B257" s="1" t="n">
        <f aca="false">COUNTIF($F$5:$F$2092,"*"&amp;A257&amp;"*")</f>
        <v>2</v>
      </c>
      <c r="F257" s="2" t="s">
        <v>552</v>
      </c>
      <c r="G257" s="0" t="str">
        <f aca="false">SUBSTITUTE(F257," ","μ",2)</f>
        <v>Agaricus xanthoderma</v>
      </c>
      <c r="H257" s="10" t="n">
        <f aca="false">IF(ISERROR(SEARCH("µ",G257,1)),0,SEARCH("µ",G257,1))</f>
        <v>0</v>
      </c>
      <c r="I257" s="0" t="str">
        <f aca="false">IF(H257&gt;0,LEFT(G257,H257-1),G257)</f>
        <v>Agaricus xanthoderma</v>
      </c>
      <c r="J257" s="0" t="n">
        <f aca="false">COUNTIF(A$7:A$223,I257)</f>
        <v>1</v>
      </c>
      <c r="K257" s="1" t="s">
        <v>935</v>
      </c>
      <c r="L257" s="1" t="n">
        <f aca="false">IF(COUNTIF(A$7:A$270,K257)=1,1,0)</f>
        <v>0</v>
      </c>
    </row>
    <row r="258" customFormat="false" ht="12.8" hidden="false" customHeight="false" outlineLevel="0" collapsed="false">
      <c r="F258" s="2" t="s">
        <v>552</v>
      </c>
      <c r="G258" s="0" t="str">
        <f aca="false">SUBSTITUTE(F258," ","μ",2)</f>
        <v>Agaricus xanthoderma</v>
      </c>
      <c r="H258" s="10" t="n">
        <f aca="false">IF(ISERROR(SEARCH("µ",G258,1)),0,SEARCH("µ",G258,1))</f>
        <v>0</v>
      </c>
      <c r="I258" s="0" t="str">
        <f aca="false">IF(H258&gt;0,LEFT(G258,H258-1),G258)</f>
        <v>Agaricus xanthoderma</v>
      </c>
      <c r="J258" s="0" t="n">
        <f aca="false">COUNTIF(A$7:A$223,I258)</f>
        <v>1</v>
      </c>
      <c r="K258" s="1" t="s">
        <v>935</v>
      </c>
      <c r="L258" s="1" t="n">
        <f aca="false">IF(COUNTIF(A$7:A$270,K258)=1,1,0)</f>
        <v>0</v>
      </c>
    </row>
    <row r="259" customFormat="false" ht="12.8" hidden="false" customHeight="false" outlineLevel="0" collapsed="false">
      <c r="F259" s="2" t="s">
        <v>552</v>
      </c>
      <c r="G259" s="0" t="str">
        <f aca="false">SUBSTITUTE(F259," ","μ",2)</f>
        <v>Agaricus xanthoderma</v>
      </c>
      <c r="H259" s="10" t="n">
        <f aca="false">IF(ISERROR(SEARCH("µ",G259,1)),0,SEARCH("µ",G259,1))</f>
        <v>0</v>
      </c>
      <c r="I259" s="0" t="str">
        <f aca="false">IF(H259&gt;0,LEFT(G259,H259-1),G259)</f>
        <v>Agaricus xanthoderma</v>
      </c>
      <c r="J259" s="0" t="n">
        <f aca="false">COUNTIF(A$7:A$223,I259)</f>
        <v>1</v>
      </c>
      <c r="K259" s="1" t="s">
        <v>936</v>
      </c>
      <c r="L259" s="1" t="n">
        <f aca="false">IF(COUNTIF(A$7:A$270,K259)=1,1,0)</f>
        <v>0</v>
      </c>
    </row>
    <row r="260" customFormat="false" ht="12.8" hidden="false" customHeight="false" outlineLevel="0" collapsed="false">
      <c r="F260" s="2" t="s">
        <v>552</v>
      </c>
      <c r="G260" s="0" t="str">
        <f aca="false">SUBSTITUTE(F260," ","μ",2)</f>
        <v>Agaricus xanthoderma</v>
      </c>
      <c r="H260" s="10" t="n">
        <f aca="false">IF(ISERROR(SEARCH("µ",G260,1)),0,SEARCH("µ",G260,1))</f>
        <v>0</v>
      </c>
      <c r="I260" s="0" t="str">
        <f aca="false">IF(H260&gt;0,LEFT(G260,H260-1),G260)</f>
        <v>Agaricus xanthoderma</v>
      </c>
      <c r="J260" s="0" t="n">
        <f aca="false">COUNTIF(A$7:A$223,I260)</f>
        <v>1</v>
      </c>
      <c r="K260" s="1" t="s">
        <v>172</v>
      </c>
      <c r="L260" s="1" t="n">
        <f aca="false">IF(COUNTIF(A$7:A$270,K260)=1,1,0)</f>
        <v>1</v>
      </c>
    </row>
    <row r="261" customFormat="false" ht="12.8" hidden="false" customHeight="false" outlineLevel="0" collapsed="false">
      <c r="F261" s="2" t="s">
        <v>552</v>
      </c>
      <c r="G261" s="0" t="str">
        <f aca="false">SUBSTITUTE(F261," ","μ",2)</f>
        <v>Agaricus xanthoderma</v>
      </c>
      <c r="H261" s="10" t="n">
        <f aca="false">IF(ISERROR(SEARCH("µ",G261,1)),0,SEARCH("µ",G261,1))</f>
        <v>0</v>
      </c>
      <c r="I261" s="0" t="str">
        <f aca="false">IF(H261&gt;0,LEFT(G261,H261-1),G261)</f>
        <v>Agaricus xanthoderma</v>
      </c>
      <c r="J261" s="0" t="n">
        <f aca="false">COUNTIF(A$7:A$223,I261)</f>
        <v>1</v>
      </c>
      <c r="K261" s="1" t="s">
        <v>172</v>
      </c>
      <c r="L261" s="1" t="n">
        <f aca="false">IF(COUNTIF(A$7:A$270,K261)=1,1,0)</f>
        <v>1</v>
      </c>
    </row>
    <row r="262" customFormat="false" ht="12.8" hidden="false" customHeight="false" outlineLevel="0" collapsed="false">
      <c r="F262" s="2" t="s">
        <v>552</v>
      </c>
      <c r="G262" s="0" t="str">
        <f aca="false">SUBSTITUTE(F262," ","μ",2)</f>
        <v>Agaricus xanthoderma</v>
      </c>
      <c r="H262" s="10" t="n">
        <f aca="false">IF(ISERROR(SEARCH("µ",G262,1)),0,SEARCH("µ",G262,1))</f>
        <v>0</v>
      </c>
      <c r="I262" s="0" t="str">
        <f aca="false">IF(H262&gt;0,LEFT(G262,H262-1),G262)</f>
        <v>Agaricus xanthoderma</v>
      </c>
      <c r="J262" s="0" t="n">
        <f aca="false">COUNTIF(A$7:A$223,I262)</f>
        <v>1</v>
      </c>
      <c r="K262" s="1" t="s">
        <v>172</v>
      </c>
      <c r="L262" s="1" t="n">
        <f aca="false">IF(COUNTIF(A$7:A$270,K262)=1,1,0)</f>
        <v>1</v>
      </c>
    </row>
    <row r="263" customFormat="false" ht="12.8" hidden="false" customHeight="false" outlineLevel="0" collapsed="false">
      <c r="F263" s="2" t="s">
        <v>552</v>
      </c>
      <c r="G263" s="0" t="str">
        <f aca="false">SUBSTITUTE(F263," ","μ",2)</f>
        <v>Agaricus xanthoderma</v>
      </c>
      <c r="H263" s="10" t="n">
        <f aca="false">IF(ISERROR(SEARCH("µ",G263,1)),0,SEARCH("µ",G263,1))</f>
        <v>0</v>
      </c>
      <c r="I263" s="0" t="str">
        <f aca="false">IF(H263&gt;0,LEFT(G263,H263-1),G263)</f>
        <v>Agaricus xanthoderma</v>
      </c>
      <c r="J263" s="0" t="n">
        <f aca="false">COUNTIF(A$7:A$223,I263)</f>
        <v>1</v>
      </c>
      <c r="K263" s="1" t="s">
        <v>172</v>
      </c>
      <c r="L263" s="1" t="n">
        <f aca="false">IF(COUNTIF(A$7:A$270,K263)=1,1,0)</f>
        <v>1</v>
      </c>
    </row>
    <row r="264" customFormat="false" ht="12.8" hidden="false" customHeight="false" outlineLevel="0" collapsed="false">
      <c r="F264" s="2" t="s">
        <v>552</v>
      </c>
      <c r="G264" s="0" t="str">
        <f aca="false">SUBSTITUTE(F264," ","μ",2)</f>
        <v>Agaricus xanthoderma</v>
      </c>
      <c r="H264" s="10" t="n">
        <f aca="false">IF(ISERROR(SEARCH("µ",G264,1)),0,SEARCH("µ",G264,1))</f>
        <v>0</v>
      </c>
      <c r="I264" s="0" t="str">
        <f aca="false">IF(H264&gt;0,LEFT(G264,H264-1),G264)</f>
        <v>Agaricus xanthoderma</v>
      </c>
      <c r="J264" s="0" t="n">
        <f aca="false">COUNTIF(A$7:A$223,I264)</f>
        <v>1</v>
      </c>
      <c r="K264" s="1" t="s">
        <v>172</v>
      </c>
      <c r="L264" s="1" t="n">
        <f aca="false">IF(COUNTIF(A$7:A$270,K264)=1,1,0)</f>
        <v>1</v>
      </c>
    </row>
    <row r="265" customFormat="false" ht="12.8" hidden="false" customHeight="false" outlineLevel="0" collapsed="false">
      <c r="F265" s="2" t="s">
        <v>552</v>
      </c>
      <c r="G265" s="0" t="str">
        <f aca="false">SUBSTITUTE(F265," ","μ",2)</f>
        <v>Agaricus xanthoderma</v>
      </c>
      <c r="H265" s="10" t="n">
        <f aca="false">IF(ISERROR(SEARCH("µ",G265,1)),0,SEARCH("µ",G265,1))</f>
        <v>0</v>
      </c>
      <c r="I265" s="0" t="str">
        <f aca="false">IF(H265&gt;0,LEFT(G265,H265-1),G265)</f>
        <v>Agaricus xanthoderma</v>
      </c>
      <c r="J265" s="0" t="n">
        <f aca="false">COUNTIF(A$7:A$223,I265)</f>
        <v>1</v>
      </c>
      <c r="K265" s="1" t="s">
        <v>172</v>
      </c>
      <c r="L265" s="1" t="n">
        <f aca="false">IF(COUNTIF(A$7:A$270,K265)=1,1,0)</f>
        <v>1</v>
      </c>
    </row>
    <row r="266" customFormat="false" ht="12.8" hidden="false" customHeight="false" outlineLevel="0" collapsed="false">
      <c r="F266" s="2" t="s">
        <v>552</v>
      </c>
      <c r="G266" s="0" t="str">
        <f aca="false">SUBSTITUTE(F266," ","μ",2)</f>
        <v>Agaricus xanthoderma</v>
      </c>
      <c r="H266" s="10" t="n">
        <f aca="false">IF(ISERROR(SEARCH("µ",G266,1)),0,SEARCH("µ",G266,1))</f>
        <v>0</v>
      </c>
      <c r="I266" s="0" t="str">
        <f aca="false">IF(H266&gt;0,LEFT(G266,H266-1),G266)</f>
        <v>Agaricus xanthoderma</v>
      </c>
      <c r="J266" s="0" t="n">
        <f aca="false">COUNTIF(A$7:A$223,I266)</f>
        <v>1</v>
      </c>
      <c r="K266" s="1" t="s">
        <v>172</v>
      </c>
      <c r="L266" s="1" t="n">
        <f aca="false">IF(COUNTIF(A$7:A$270,K266)=1,1,0)</f>
        <v>1</v>
      </c>
    </row>
    <row r="267" customFormat="false" ht="12.8" hidden="false" customHeight="false" outlineLevel="0" collapsed="false">
      <c r="F267" s="2" t="s">
        <v>552</v>
      </c>
      <c r="G267" s="0" t="str">
        <f aca="false">SUBSTITUTE(F267," ","μ",2)</f>
        <v>Agaricus xanthoderma</v>
      </c>
      <c r="H267" s="10" t="n">
        <f aca="false">IF(ISERROR(SEARCH("µ",G267,1)),0,SEARCH("µ",G267,1))</f>
        <v>0</v>
      </c>
      <c r="I267" s="0" t="str">
        <f aca="false">IF(H267&gt;0,LEFT(G267,H267-1),G267)</f>
        <v>Agaricus xanthoderma</v>
      </c>
      <c r="J267" s="0" t="n">
        <f aca="false">COUNTIF(A$7:A$223,I267)</f>
        <v>1</v>
      </c>
      <c r="K267" s="1" t="s">
        <v>943</v>
      </c>
      <c r="L267" s="1" t="n">
        <f aca="false">IF(COUNTIF(A$7:A$270,K267)=1,1,0)</f>
        <v>0</v>
      </c>
    </row>
    <row r="268" customFormat="false" ht="12.8" hidden="false" customHeight="false" outlineLevel="0" collapsed="false">
      <c r="F268" s="2" t="s">
        <v>552</v>
      </c>
      <c r="G268" s="0" t="str">
        <f aca="false">SUBSTITUTE(F268," ","μ",2)</f>
        <v>Agaricus xanthoderma</v>
      </c>
      <c r="H268" s="10" t="n">
        <f aca="false">IF(ISERROR(SEARCH("µ",G268,1)),0,SEARCH("µ",G268,1))</f>
        <v>0</v>
      </c>
      <c r="I268" s="0" t="str">
        <f aca="false">IF(H268&gt;0,LEFT(G268,H268-1),G268)</f>
        <v>Agaricus xanthoderma</v>
      </c>
      <c r="J268" s="0" t="n">
        <f aca="false">COUNTIF(A$7:A$223,I268)</f>
        <v>1</v>
      </c>
      <c r="K268" s="1" t="s">
        <v>300</v>
      </c>
      <c r="L268" s="1" t="n">
        <f aca="false">IF(COUNTIF(A$7:A$270,K268)=1,1,0)</f>
        <v>0</v>
      </c>
    </row>
    <row r="269" customFormat="false" ht="12.8" hidden="false" customHeight="false" outlineLevel="0" collapsed="false">
      <c r="F269" s="2" t="s">
        <v>552</v>
      </c>
      <c r="G269" s="0" t="str">
        <f aca="false">SUBSTITUTE(F269," ","μ",2)</f>
        <v>Agaricus xanthoderma</v>
      </c>
      <c r="H269" s="10" t="n">
        <f aca="false">IF(ISERROR(SEARCH("µ",G269,1)),0,SEARCH("µ",G269,1))</f>
        <v>0</v>
      </c>
      <c r="I269" s="0" t="str">
        <f aca="false">IF(H269&gt;0,LEFT(G269,H269-1),G269)</f>
        <v>Agaricus xanthoderma</v>
      </c>
      <c r="J269" s="0" t="n">
        <f aca="false">COUNTIF(A$7:A$223,I269)</f>
        <v>1</v>
      </c>
      <c r="K269" s="1" t="s">
        <v>300</v>
      </c>
      <c r="L269" s="1" t="n">
        <f aca="false">IF(COUNTIF(A$7:A$270,K269)=1,1,0)</f>
        <v>0</v>
      </c>
    </row>
    <row r="270" customFormat="false" ht="12.8" hidden="false" customHeight="false" outlineLevel="0" collapsed="false">
      <c r="F270" s="2" t="s">
        <v>552</v>
      </c>
      <c r="G270" s="0" t="str">
        <f aca="false">SUBSTITUTE(F270," ","μ",2)</f>
        <v>Agaricus xanthoderma</v>
      </c>
      <c r="H270" s="10" t="n">
        <f aca="false">IF(ISERROR(SEARCH("µ",G270,1)),0,SEARCH("µ",G270,1))</f>
        <v>0</v>
      </c>
      <c r="I270" s="0" t="str">
        <f aca="false">IF(H270&gt;0,LEFT(G270,H270-1),G270)</f>
        <v>Agaricus xanthoderma</v>
      </c>
      <c r="J270" s="0" t="n">
        <f aca="false">COUNTIF(A$7:A$223,I270)</f>
        <v>1</v>
      </c>
      <c r="K270" s="1" t="s">
        <v>946</v>
      </c>
      <c r="L270" s="1" t="n">
        <f aca="false">IF(COUNTIF(A$7:A$270,K270)=1,1,0)</f>
        <v>0</v>
      </c>
    </row>
    <row r="271" customFormat="false" ht="12.8" hidden="false" customHeight="false" outlineLevel="0" collapsed="false">
      <c r="F271" s="2" t="s">
        <v>552</v>
      </c>
      <c r="G271" s="0" t="str">
        <f aca="false">SUBSTITUTE(F271," ","μ",2)</f>
        <v>Agaricus xanthoderma</v>
      </c>
      <c r="H271" s="10" t="n">
        <f aca="false">IF(ISERROR(SEARCH("µ",G271,1)),0,SEARCH("µ",G271,1))</f>
        <v>0</v>
      </c>
      <c r="I271" s="0" t="str">
        <f aca="false">IF(H271&gt;0,LEFT(G271,H271-1),G271)</f>
        <v>Agaricus xanthoderma</v>
      </c>
      <c r="J271" s="0" t="n">
        <f aca="false">COUNTIF(A$7:A$223,I271)</f>
        <v>1</v>
      </c>
      <c r="K271" s="1" t="s">
        <v>946</v>
      </c>
      <c r="L271" s="1" t="n">
        <f aca="false">IF(COUNTIF(A$7:A$270,K271)=1,1,0)</f>
        <v>0</v>
      </c>
    </row>
    <row r="272" customFormat="false" ht="12.8" hidden="false" customHeight="false" outlineLevel="0" collapsed="false">
      <c r="F272" s="2" t="s">
        <v>552</v>
      </c>
      <c r="G272" s="0" t="str">
        <f aca="false">SUBSTITUTE(F272," ","μ",2)</f>
        <v>Agaricus xanthoderma</v>
      </c>
      <c r="H272" s="10" t="n">
        <f aca="false">IF(ISERROR(SEARCH("µ",G272,1)),0,SEARCH("µ",G272,1))</f>
        <v>0</v>
      </c>
      <c r="I272" s="0" t="str">
        <f aca="false">IF(H272&gt;0,LEFT(G272,H272-1),G272)</f>
        <v>Agaricus xanthoderma</v>
      </c>
      <c r="J272" s="0" t="n">
        <f aca="false">COUNTIF(A$7:A$223,I272)</f>
        <v>1</v>
      </c>
      <c r="K272" s="1" t="s">
        <v>954</v>
      </c>
      <c r="L272" s="1" t="n">
        <f aca="false">IF(COUNTIF(A$7:A$270,K272)=1,1,0)</f>
        <v>0</v>
      </c>
    </row>
    <row r="273" customFormat="false" ht="12.8" hidden="false" customHeight="false" outlineLevel="0" collapsed="false">
      <c r="F273" s="2" t="s">
        <v>552</v>
      </c>
      <c r="G273" s="0" t="str">
        <f aca="false">SUBSTITUTE(F273," ","μ",2)</f>
        <v>Agaricus xanthoderma</v>
      </c>
      <c r="H273" s="10" t="n">
        <f aca="false">IF(ISERROR(SEARCH("µ",G273,1)),0,SEARCH("µ",G273,1))</f>
        <v>0</v>
      </c>
      <c r="I273" s="0" t="str">
        <f aca="false">IF(H273&gt;0,LEFT(G273,H273-1),G273)</f>
        <v>Agaricus xanthoderma</v>
      </c>
      <c r="J273" s="0" t="n">
        <f aca="false">COUNTIF(A$7:A$223,I273)</f>
        <v>1</v>
      </c>
      <c r="K273" s="1" t="s">
        <v>956</v>
      </c>
      <c r="L273" s="1" t="n">
        <f aca="false">IF(COUNTIF(A$7:A$270,K273)=1,1,0)</f>
        <v>0</v>
      </c>
    </row>
    <row r="274" customFormat="false" ht="12.8" hidden="false" customHeight="false" outlineLevel="0" collapsed="false">
      <c r="F274" s="2" t="s">
        <v>552</v>
      </c>
      <c r="G274" s="0" t="str">
        <f aca="false">SUBSTITUTE(F274," ","μ",2)</f>
        <v>Agaricus xanthoderma</v>
      </c>
      <c r="H274" s="10" t="n">
        <f aca="false">IF(ISERROR(SEARCH("µ",G274,1)),0,SEARCH("µ",G274,1))</f>
        <v>0</v>
      </c>
      <c r="I274" s="0" t="str">
        <f aca="false">IF(H274&gt;0,LEFT(G274,H274-1),G274)</f>
        <v>Agaricus xanthoderma</v>
      </c>
      <c r="J274" s="0" t="n">
        <f aca="false">COUNTIF(A$7:A$223,I274)</f>
        <v>1</v>
      </c>
      <c r="K274" s="1" t="s">
        <v>956</v>
      </c>
      <c r="L274" s="1" t="n">
        <f aca="false">IF(COUNTIF(A$7:A$270,K274)=1,1,0)</f>
        <v>0</v>
      </c>
    </row>
    <row r="275" customFormat="false" ht="12.8" hidden="false" customHeight="false" outlineLevel="0" collapsed="false">
      <c r="F275" s="2" t="s">
        <v>552</v>
      </c>
      <c r="G275" s="0" t="str">
        <f aca="false">SUBSTITUTE(F275," ","μ",2)</f>
        <v>Agaricus xanthoderma</v>
      </c>
      <c r="H275" s="10" t="n">
        <f aca="false">IF(ISERROR(SEARCH("µ",G275,1)),0,SEARCH("µ",G275,1))</f>
        <v>0</v>
      </c>
      <c r="I275" s="0" t="str">
        <f aca="false">IF(H275&gt;0,LEFT(G275,H275-1),G275)</f>
        <v>Agaricus xanthoderma</v>
      </c>
      <c r="J275" s="0" t="n">
        <f aca="false">COUNTIF(A$7:A$223,I275)</f>
        <v>1</v>
      </c>
      <c r="K275" s="1" t="s">
        <v>2360</v>
      </c>
      <c r="L275" s="1" t="n">
        <f aca="false">IF(COUNTIF(A$7:A$270,K275)=1,1,0)</f>
        <v>0</v>
      </c>
    </row>
    <row r="276" customFormat="false" ht="12.8" hidden="false" customHeight="false" outlineLevel="0" collapsed="false">
      <c r="F276" s="2" t="s">
        <v>552</v>
      </c>
      <c r="G276" s="0" t="str">
        <f aca="false">SUBSTITUTE(F276," ","μ",2)</f>
        <v>Agaricus xanthoderma</v>
      </c>
      <c r="H276" s="10" t="n">
        <f aca="false">IF(ISERROR(SEARCH("µ",G276,1)),0,SEARCH("µ",G276,1))</f>
        <v>0</v>
      </c>
      <c r="I276" s="0" t="str">
        <f aca="false">IF(H276&gt;0,LEFT(G276,H276-1),G276)</f>
        <v>Agaricus xanthoderma</v>
      </c>
      <c r="J276" s="0" t="n">
        <f aca="false">COUNTIF(A$7:A$223,I276)</f>
        <v>1</v>
      </c>
      <c r="K276" s="1" t="s">
        <v>959</v>
      </c>
      <c r="L276" s="1" t="n">
        <f aca="false">IF(COUNTIF(A$7:A$270,K276)=1,1,0)</f>
        <v>0</v>
      </c>
    </row>
    <row r="277" customFormat="false" ht="12.8" hidden="false" customHeight="false" outlineLevel="0" collapsed="false">
      <c r="F277" s="2" t="s">
        <v>552</v>
      </c>
      <c r="G277" s="0" t="str">
        <f aca="false">SUBSTITUTE(F277," ","μ",2)</f>
        <v>Agaricus xanthoderma</v>
      </c>
      <c r="H277" s="10" t="n">
        <f aca="false">IF(ISERROR(SEARCH("µ",G277,1)),0,SEARCH("µ",G277,1))</f>
        <v>0</v>
      </c>
      <c r="I277" s="0" t="str">
        <f aca="false">IF(H277&gt;0,LEFT(G277,H277-1),G277)</f>
        <v>Agaricus xanthoderma</v>
      </c>
      <c r="J277" s="0" t="n">
        <f aca="false">COUNTIF(A$7:A$223,I277)</f>
        <v>1</v>
      </c>
      <c r="K277" s="1" t="s">
        <v>56</v>
      </c>
      <c r="L277" s="1" t="n">
        <f aca="false">IF(COUNTIF(A$7:A$270,K277)=1,1,0)</f>
        <v>1</v>
      </c>
    </row>
    <row r="278" customFormat="false" ht="12.8" hidden="false" customHeight="false" outlineLevel="0" collapsed="false">
      <c r="F278" s="2" t="s">
        <v>552</v>
      </c>
      <c r="G278" s="0" t="str">
        <f aca="false">SUBSTITUTE(F278," ","μ",2)</f>
        <v>Agaricus xanthoderma</v>
      </c>
      <c r="H278" s="10" t="n">
        <f aca="false">IF(ISERROR(SEARCH("µ",G278,1)),0,SEARCH("µ",G278,1))</f>
        <v>0</v>
      </c>
      <c r="I278" s="0" t="str">
        <f aca="false">IF(H278&gt;0,LEFT(G278,H278-1),G278)</f>
        <v>Agaricus xanthoderma</v>
      </c>
      <c r="J278" s="0" t="n">
        <f aca="false">COUNTIF(A$7:A$223,I278)</f>
        <v>1</v>
      </c>
      <c r="K278" s="1" t="s">
        <v>56</v>
      </c>
      <c r="L278" s="1" t="n">
        <f aca="false">IF(COUNTIF(A$7:A$270,K278)=1,1,0)</f>
        <v>1</v>
      </c>
    </row>
    <row r="279" customFormat="false" ht="12.8" hidden="false" customHeight="false" outlineLevel="0" collapsed="false">
      <c r="F279" s="2" t="s">
        <v>552</v>
      </c>
      <c r="G279" s="0" t="str">
        <f aca="false">SUBSTITUTE(F279," ","μ",2)</f>
        <v>Agaricus xanthoderma</v>
      </c>
      <c r="H279" s="10" t="n">
        <f aca="false">IF(ISERROR(SEARCH("µ",G279,1)),0,SEARCH("µ",G279,1))</f>
        <v>0</v>
      </c>
      <c r="I279" s="0" t="str">
        <f aca="false">IF(H279&gt;0,LEFT(G279,H279-1),G279)</f>
        <v>Agaricus xanthoderma</v>
      </c>
      <c r="J279" s="0" t="n">
        <f aca="false">COUNTIF(A$7:A$223,I279)</f>
        <v>1</v>
      </c>
      <c r="K279" s="1" t="s">
        <v>56</v>
      </c>
      <c r="L279" s="1" t="n">
        <f aca="false">IF(COUNTIF(A$7:A$270,K279)=1,1,0)</f>
        <v>1</v>
      </c>
    </row>
    <row r="280" customFormat="false" ht="12.8" hidden="false" customHeight="false" outlineLevel="0" collapsed="false">
      <c r="F280" s="2" t="s">
        <v>552</v>
      </c>
      <c r="G280" s="0" t="str">
        <f aca="false">SUBSTITUTE(F280," ","μ",2)</f>
        <v>Agaricus xanthoderma</v>
      </c>
      <c r="H280" s="10" t="n">
        <f aca="false">IF(ISERROR(SEARCH("µ",G280,1)),0,SEARCH("µ",G280,1))</f>
        <v>0</v>
      </c>
      <c r="I280" s="0" t="str">
        <f aca="false">IF(H280&gt;0,LEFT(G280,H280-1),G280)</f>
        <v>Agaricus xanthoderma</v>
      </c>
      <c r="J280" s="0" t="n">
        <f aca="false">COUNTIF(A$7:A$223,I280)</f>
        <v>1</v>
      </c>
      <c r="K280" s="1" t="s">
        <v>56</v>
      </c>
      <c r="L280" s="1" t="n">
        <f aca="false">IF(COUNTIF(A$7:A$270,K280)=1,1,0)</f>
        <v>1</v>
      </c>
    </row>
    <row r="281" customFormat="false" ht="12.8" hidden="false" customHeight="false" outlineLevel="0" collapsed="false">
      <c r="F281" s="2" t="s">
        <v>552</v>
      </c>
      <c r="G281" s="0" t="str">
        <f aca="false">SUBSTITUTE(F281," ","μ",2)</f>
        <v>Agaricus xanthoderma</v>
      </c>
      <c r="H281" s="10" t="n">
        <f aca="false">IF(ISERROR(SEARCH("µ",G281,1)),0,SEARCH("µ",G281,1))</f>
        <v>0</v>
      </c>
      <c r="I281" s="0" t="str">
        <f aca="false">IF(H281&gt;0,LEFT(G281,H281-1),G281)</f>
        <v>Agaricus xanthoderma</v>
      </c>
      <c r="J281" s="0" t="n">
        <f aca="false">COUNTIF(A$7:A$223,I281)</f>
        <v>1</v>
      </c>
      <c r="K281" s="1" t="s">
        <v>56</v>
      </c>
      <c r="L281" s="1" t="n">
        <f aca="false">IF(COUNTIF(A$7:A$270,K281)=1,1,0)</f>
        <v>1</v>
      </c>
    </row>
    <row r="282" customFormat="false" ht="12.8" hidden="false" customHeight="false" outlineLevel="0" collapsed="false">
      <c r="F282" s="2" t="s">
        <v>552</v>
      </c>
      <c r="G282" s="0" t="str">
        <f aca="false">SUBSTITUTE(F282," ","μ",2)</f>
        <v>Agaricus xanthoderma</v>
      </c>
      <c r="H282" s="10" t="n">
        <f aca="false">IF(ISERROR(SEARCH("µ",G282,1)),0,SEARCH("µ",G282,1))</f>
        <v>0</v>
      </c>
      <c r="I282" s="0" t="str">
        <f aca="false">IF(H282&gt;0,LEFT(G282,H282-1),G282)</f>
        <v>Agaricus xanthoderma</v>
      </c>
      <c r="J282" s="0" t="n">
        <f aca="false">COUNTIF(A$7:A$223,I282)</f>
        <v>1</v>
      </c>
      <c r="K282" s="1" t="s">
        <v>982</v>
      </c>
      <c r="L282" s="1" t="n">
        <f aca="false">IF(COUNTIF(A$7:A$270,K282)=1,1,0)</f>
        <v>0</v>
      </c>
    </row>
    <row r="283" customFormat="false" ht="12.8" hidden="false" customHeight="false" outlineLevel="0" collapsed="false">
      <c r="F283" s="2" t="s">
        <v>552</v>
      </c>
      <c r="G283" s="0" t="str">
        <f aca="false">SUBSTITUTE(F283," ","μ",2)</f>
        <v>Agaricus xanthoderma</v>
      </c>
      <c r="H283" s="10" t="n">
        <f aca="false">IF(ISERROR(SEARCH("µ",G283,1)),0,SEARCH("µ",G283,1))</f>
        <v>0</v>
      </c>
      <c r="I283" s="0" t="str">
        <f aca="false">IF(H283&gt;0,LEFT(G283,H283-1),G283)</f>
        <v>Agaricus xanthoderma</v>
      </c>
      <c r="J283" s="0" t="n">
        <f aca="false">COUNTIF(A$7:A$223,I283)</f>
        <v>1</v>
      </c>
      <c r="K283" s="1" t="s">
        <v>987</v>
      </c>
      <c r="L283" s="1" t="n">
        <f aca="false">IF(COUNTIF(A$7:A$270,K283)=1,1,0)</f>
        <v>0</v>
      </c>
    </row>
    <row r="284" customFormat="false" ht="12.8" hidden="false" customHeight="false" outlineLevel="0" collapsed="false">
      <c r="F284" s="2" t="s">
        <v>552</v>
      </c>
      <c r="G284" s="0" t="str">
        <f aca="false">SUBSTITUTE(F284," ","μ",2)</f>
        <v>Agaricus xanthoderma</v>
      </c>
      <c r="H284" s="10" t="n">
        <f aca="false">IF(ISERROR(SEARCH("µ",G284,1)),0,SEARCH("µ",G284,1))</f>
        <v>0</v>
      </c>
      <c r="I284" s="0" t="str">
        <f aca="false">IF(H284&gt;0,LEFT(G284,H284-1),G284)</f>
        <v>Agaricus xanthoderma</v>
      </c>
      <c r="J284" s="0" t="n">
        <f aca="false">COUNTIF(A$7:A$223,I284)</f>
        <v>1</v>
      </c>
      <c r="K284" s="1" t="s">
        <v>987</v>
      </c>
      <c r="L284" s="1" t="n">
        <f aca="false">IF(COUNTIF(A$7:A$270,K284)=1,1,0)</f>
        <v>0</v>
      </c>
    </row>
    <row r="285" customFormat="false" ht="12.8" hidden="false" customHeight="false" outlineLevel="0" collapsed="false">
      <c r="F285" s="2" t="s">
        <v>552</v>
      </c>
      <c r="G285" s="0" t="str">
        <f aca="false">SUBSTITUTE(F285," ","μ",2)</f>
        <v>Agaricus xanthoderma</v>
      </c>
      <c r="H285" s="10" t="n">
        <f aca="false">IF(ISERROR(SEARCH("µ",G285,1)),0,SEARCH("µ",G285,1))</f>
        <v>0</v>
      </c>
      <c r="I285" s="0" t="str">
        <f aca="false">IF(H285&gt;0,LEFT(G285,H285-1),G285)</f>
        <v>Agaricus xanthoderma</v>
      </c>
      <c r="J285" s="0" t="n">
        <f aca="false">COUNTIF(A$7:A$223,I285)</f>
        <v>1</v>
      </c>
      <c r="K285" s="1" t="s">
        <v>274</v>
      </c>
      <c r="L285" s="1" t="n">
        <f aca="false">IF(COUNTIF(A$7:A$270,K285)=1,1,0)</f>
        <v>0</v>
      </c>
    </row>
    <row r="286" customFormat="false" ht="12.8" hidden="false" customHeight="false" outlineLevel="0" collapsed="false">
      <c r="F286" s="2" t="s">
        <v>552</v>
      </c>
      <c r="G286" s="0" t="str">
        <f aca="false">SUBSTITUTE(F286," ","μ",2)</f>
        <v>Agaricus xanthoderma</v>
      </c>
      <c r="H286" s="10" t="n">
        <f aca="false">IF(ISERROR(SEARCH("µ",G286,1)),0,SEARCH("µ",G286,1))</f>
        <v>0</v>
      </c>
      <c r="I286" s="0" t="str">
        <f aca="false">IF(H286&gt;0,LEFT(G286,H286-1),G286)</f>
        <v>Agaricus xanthoderma</v>
      </c>
      <c r="J286" s="0" t="n">
        <f aca="false">COUNTIF(A$7:A$223,I286)</f>
        <v>1</v>
      </c>
      <c r="K286" s="1" t="s">
        <v>274</v>
      </c>
      <c r="L286" s="1" t="n">
        <f aca="false">IF(COUNTIF(A$7:A$270,K286)=1,1,0)</f>
        <v>0</v>
      </c>
    </row>
    <row r="287" customFormat="false" ht="12.8" hidden="false" customHeight="false" outlineLevel="0" collapsed="false">
      <c r="F287" s="2" t="s">
        <v>552</v>
      </c>
      <c r="G287" s="0" t="str">
        <f aca="false">SUBSTITUTE(F287," ","μ",2)</f>
        <v>Agaricus xanthoderma</v>
      </c>
      <c r="H287" s="10" t="n">
        <f aca="false">IF(ISERROR(SEARCH("µ",G287,1)),0,SEARCH("µ",G287,1))</f>
        <v>0</v>
      </c>
      <c r="I287" s="0" t="str">
        <f aca="false">IF(H287&gt;0,LEFT(G287,H287-1),G287)</f>
        <v>Agaricus xanthoderma</v>
      </c>
      <c r="J287" s="0" t="n">
        <f aca="false">COUNTIF(A$7:A$223,I287)</f>
        <v>1</v>
      </c>
      <c r="K287" s="1" t="s">
        <v>993</v>
      </c>
      <c r="L287" s="1" t="n">
        <f aca="false">IF(COUNTIF(A$7:A$270,K287)=1,1,0)</f>
        <v>0</v>
      </c>
    </row>
    <row r="288" customFormat="false" ht="12.8" hidden="false" customHeight="false" outlineLevel="0" collapsed="false">
      <c r="F288" s="2" t="s">
        <v>552</v>
      </c>
      <c r="G288" s="0" t="str">
        <f aca="false">SUBSTITUTE(F288," ","μ",2)</f>
        <v>Agaricus xanthoderma</v>
      </c>
      <c r="H288" s="10" t="n">
        <f aca="false">IF(ISERROR(SEARCH("µ",G288,1)),0,SEARCH("µ",G288,1))</f>
        <v>0</v>
      </c>
      <c r="I288" s="0" t="str">
        <f aca="false">IF(H288&gt;0,LEFT(G288,H288-1),G288)</f>
        <v>Agaricus xanthoderma</v>
      </c>
      <c r="J288" s="0" t="n">
        <f aca="false">COUNTIF(A$7:A$223,I288)</f>
        <v>1</v>
      </c>
      <c r="K288" s="1" t="s">
        <v>237</v>
      </c>
      <c r="L288" s="1" t="n">
        <f aca="false">IF(COUNTIF(A$7:A$270,K288)=1,1,0)</f>
        <v>0</v>
      </c>
    </row>
    <row r="289" customFormat="false" ht="12.8" hidden="false" customHeight="false" outlineLevel="0" collapsed="false">
      <c r="F289" s="2" t="s">
        <v>552</v>
      </c>
      <c r="G289" s="0" t="str">
        <f aca="false">SUBSTITUTE(F289," ","μ",2)</f>
        <v>Agaricus xanthoderma</v>
      </c>
      <c r="H289" s="10" t="n">
        <f aca="false">IF(ISERROR(SEARCH("µ",G289,1)),0,SEARCH("µ",G289,1))</f>
        <v>0</v>
      </c>
      <c r="I289" s="0" t="str">
        <f aca="false">IF(H289&gt;0,LEFT(G289,H289-1),G289)</f>
        <v>Agaricus xanthoderma</v>
      </c>
      <c r="J289" s="0" t="n">
        <f aca="false">COUNTIF(A$7:A$223,I289)</f>
        <v>1</v>
      </c>
      <c r="K289" s="1" t="s">
        <v>237</v>
      </c>
      <c r="L289" s="1" t="n">
        <f aca="false">IF(COUNTIF(A$7:A$270,K289)=1,1,0)</f>
        <v>0</v>
      </c>
    </row>
    <row r="290" customFormat="false" ht="12.8" hidden="false" customHeight="false" outlineLevel="0" collapsed="false">
      <c r="F290" s="2" t="s">
        <v>552</v>
      </c>
      <c r="G290" s="0" t="str">
        <f aca="false">SUBSTITUTE(F290," ","μ",2)</f>
        <v>Agaricus xanthoderma</v>
      </c>
      <c r="H290" s="10" t="n">
        <f aca="false">IF(ISERROR(SEARCH("µ",G290,1)),0,SEARCH("µ",G290,1))</f>
        <v>0</v>
      </c>
      <c r="I290" s="0" t="str">
        <f aca="false">IF(H290&gt;0,LEFT(G290,H290-1),G290)</f>
        <v>Agaricus xanthoderma</v>
      </c>
      <c r="J290" s="0" t="n">
        <f aca="false">COUNTIF(A$7:A$223,I290)</f>
        <v>1</v>
      </c>
      <c r="K290" s="1" t="s">
        <v>997</v>
      </c>
      <c r="L290" s="1" t="n">
        <f aca="false">IF(COUNTIF(A$7:A$270,K290)=1,1,0)</f>
        <v>0</v>
      </c>
    </row>
    <row r="291" customFormat="false" ht="12.8" hidden="false" customHeight="false" outlineLevel="0" collapsed="false">
      <c r="F291" s="2" t="s">
        <v>552</v>
      </c>
      <c r="G291" s="0" t="str">
        <f aca="false">SUBSTITUTE(F291," ","μ",2)</f>
        <v>Agaricus xanthoderma</v>
      </c>
      <c r="H291" s="10" t="n">
        <f aca="false">IF(ISERROR(SEARCH("µ",G291,1)),0,SEARCH("µ",G291,1))</f>
        <v>0</v>
      </c>
      <c r="I291" s="0" t="str">
        <f aca="false">IF(H291&gt;0,LEFT(G291,H291-1),G291)</f>
        <v>Agaricus xanthoderma</v>
      </c>
      <c r="J291" s="0" t="n">
        <f aca="false">COUNTIF(A$7:A$223,I291)</f>
        <v>1</v>
      </c>
      <c r="K291" s="1" t="s">
        <v>382</v>
      </c>
      <c r="L291" s="1" t="n">
        <f aca="false">IF(COUNTIF(A$7:A$270,K291)=1,1,0)</f>
        <v>0</v>
      </c>
    </row>
    <row r="292" customFormat="false" ht="12.8" hidden="false" customHeight="false" outlineLevel="0" collapsed="false">
      <c r="F292" s="2" t="s">
        <v>552</v>
      </c>
      <c r="G292" s="0" t="str">
        <f aca="false">SUBSTITUTE(F292," ","μ",2)</f>
        <v>Agaricus xanthoderma</v>
      </c>
      <c r="H292" s="10" t="n">
        <f aca="false">IF(ISERROR(SEARCH("µ",G292,1)),0,SEARCH("µ",G292,1))</f>
        <v>0</v>
      </c>
      <c r="I292" s="0" t="str">
        <f aca="false">IF(H292&gt;0,LEFT(G292,H292-1),G292)</f>
        <v>Agaricus xanthoderma</v>
      </c>
      <c r="J292" s="0" t="n">
        <f aca="false">COUNTIF(A$7:A$223,I292)</f>
        <v>1</v>
      </c>
      <c r="K292" s="1" t="s">
        <v>382</v>
      </c>
      <c r="L292" s="1" t="n">
        <f aca="false">IF(COUNTIF(A$7:A$270,K292)=1,1,0)</f>
        <v>0</v>
      </c>
    </row>
    <row r="293" customFormat="false" ht="12.8" hidden="false" customHeight="false" outlineLevel="0" collapsed="false">
      <c r="F293" s="2" t="s">
        <v>552</v>
      </c>
      <c r="G293" s="0" t="str">
        <f aca="false">SUBSTITUTE(F293," ","μ",2)</f>
        <v>Agaricus xanthoderma</v>
      </c>
      <c r="H293" s="10" t="n">
        <f aca="false">IF(ISERROR(SEARCH("µ",G293,1)),0,SEARCH("µ",G293,1))</f>
        <v>0</v>
      </c>
      <c r="I293" s="0" t="str">
        <f aca="false">IF(H293&gt;0,LEFT(G293,H293-1),G293)</f>
        <v>Agaricus xanthoderma</v>
      </c>
      <c r="J293" s="0" t="n">
        <f aca="false">COUNTIF(A$7:A$223,I293)</f>
        <v>1</v>
      </c>
      <c r="K293" s="1" t="s">
        <v>382</v>
      </c>
      <c r="L293" s="1" t="n">
        <f aca="false">IF(COUNTIF(A$7:A$270,K293)=1,1,0)</f>
        <v>0</v>
      </c>
    </row>
    <row r="294" customFormat="false" ht="12.8" hidden="false" customHeight="false" outlineLevel="0" collapsed="false">
      <c r="F294" s="2" t="s">
        <v>552</v>
      </c>
      <c r="G294" s="0" t="str">
        <f aca="false">SUBSTITUTE(F294," ","μ",2)</f>
        <v>Agaricus xanthoderma</v>
      </c>
      <c r="H294" s="10" t="n">
        <f aca="false">IF(ISERROR(SEARCH("µ",G294,1)),0,SEARCH("µ",G294,1))</f>
        <v>0</v>
      </c>
      <c r="I294" s="0" t="str">
        <f aca="false">IF(H294&gt;0,LEFT(G294,H294-1),G294)</f>
        <v>Agaricus xanthoderma</v>
      </c>
      <c r="J294" s="0" t="n">
        <f aca="false">COUNTIF(A$7:A$223,I294)</f>
        <v>1</v>
      </c>
      <c r="K294" s="1" t="s">
        <v>382</v>
      </c>
      <c r="L294" s="1" t="n">
        <f aca="false">IF(COUNTIF(A$7:A$270,K294)=1,1,0)</f>
        <v>0</v>
      </c>
    </row>
    <row r="295" customFormat="false" ht="12.8" hidden="false" customHeight="false" outlineLevel="0" collapsed="false">
      <c r="F295" s="2" t="s">
        <v>552</v>
      </c>
      <c r="G295" s="0" t="str">
        <f aca="false">SUBSTITUTE(F295," ","μ",2)</f>
        <v>Agaricus xanthoderma</v>
      </c>
      <c r="H295" s="10" t="n">
        <f aca="false">IF(ISERROR(SEARCH("µ",G295,1)),0,SEARCH("µ",G295,1))</f>
        <v>0</v>
      </c>
      <c r="I295" s="0" t="str">
        <f aca="false">IF(H295&gt;0,LEFT(G295,H295-1),G295)</f>
        <v>Agaricus xanthoderma</v>
      </c>
      <c r="J295" s="0" t="n">
        <f aca="false">COUNTIF(A$7:A$223,I295)</f>
        <v>1</v>
      </c>
      <c r="K295" s="1" t="s">
        <v>383</v>
      </c>
      <c r="L295" s="1" t="n">
        <f aca="false">IF(COUNTIF(A$7:A$270,K295)=1,1,0)</f>
        <v>1</v>
      </c>
    </row>
    <row r="296" customFormat="false" ht="12.8" hidden="false" customHeight="false" outlineLevel="0" collapsed="false">
      <c r="F296" s="2" t="s">
        <v>552</v>
      </c>
      <c r="G296" s="0" t="str">
        <f aca="false">SUBSTITUTE(F296," ","μ",2)</f>
        <v>Agaricus xanthoderma</v>
      </c>
      <c r="H296" s="10" t="n">
        <f aca="false">IF(ISERROR(SEARCH("µ",G296,1)),0,SEARCH("µ",G296,1))</f>
        <v>0</v>
      </c>
      <c r="I296" s="0" t="str">
        <f aca="false">IF(H296&gt;0,LEFT(G296,H296-1),G296)</f>
        <v>Agaricus xanthoderma</v>
      </c>
      <c r="J296" s="0" t="n">
        <f aca="false">COUNTIF(A$7:A$223,I296)</f>
        <v>1</v>
      </c>
      <c r="K296" s="1" t="s">
        <v>383</v>
      </c>
      <c r="L296" s="1" t="n">
        <f aca="false">IF(COUNTIF(A$7:A$270,K296)=1,1,0)</f>
        <v>1</v>
      </c>
    </row>
    <row r="297" customFormat="false" ht="12.8" hidden="false" customHeight="false" outlineLevel="0" collapsed="false">
      <c r="F297" s="2" t="s">
        <v>552</v>
      </c>
      <c r="G297" s="0" t="str">
        <f aca="false">SUBSTITUTE(F297," ","μ",2)</f>
        <v>Agaricus xanthoderma</v>
      </c>
      <c r="H297" s="10" t="n">
        <f aca="false">IF(ISERROR(SEARCH("µ",G297,1)),0,SEARCH("µ",G297,1))</f>
        <v>0</v>
      </c>
      <c r="I297" s="0" t="str">
        <f aca="false">IF(H297&gt;0,LEFT(G297,H297-1),G297)</f>
        <v>Agaricus xanthoderma</v>
      </c>
      <c r="J297" s="0" t="n">
        <f aca="false">COUNTIF(A$7:A$223,I297)</f>
        <v>1</v>
      </c>
      <c r="K297" s="1" t="s">
        <v>383</v>
      </c>
      <c r="L297" s="1" t="n">
        <f aca="false">IF(COUNTIF(A$7:A$270,K297)=1,1,0)</f>
        <v>1</v>
      </c>
    </row>
    <row r="298" customFormat="false" ht="12.8" hidden="false" customHeight="false" outlineLevel="0" collapsed="false">
      <c r="F298" s="2" t="s">
        <v>552</v>
      </c>
      <c r="G298" s="0" t="str">
        <f aca="false">SUBSTITUTE(F298," ","μ",2)</f>
        <v>Agaricus xanthoderma</v>
      </c>
      <c r="H298" s="10" t="n">
        <f aca="false">IF(ISERROR(SEARCH("µ",G298,1)),0,SEARCH("µ",G298,1))</f>
        <v>0</v>
      </c>
      <c r="I298" s="0" t="str">
        <f aca="false">IF(H298&gt;0,LEFT(G298,H298-1),G298)</f>
        <v>Agaricus xanthoderma</v>
      </c>
      <c r="J298" s="0" t="n">
        <f aca="false">COUNTIF(A$7:A$223,I298)</f>
        <v>1</v>
      </c>
      <c r="K298" s="1" t="s">
        <v>1011</v>
      </c>
      <c r="L298" s="1" t="n">
        <f aca="false">IF(COUNTIF(A$7:A$270,K298)=1,1,0)</f>
        <v>0</v>
      </c>
    </row>
    <row r="299" customFormat="false" ht="12.8" hidden="false" customHeight="false" outlineLevel="0" collapsed="false">
      <c r="F299" s="2" t="s">
        <v>552</v>
      </c>
      <c r="G299" s="0" t="str">
        <f aca="false">SUBSTITUTE(F299," ","μ",2)</f>
        <v>Agaricus xanthoderma</v>
      </c>
      <c r="H299" s="10" t="n">
        <f aca="false">IF(ISERROR(SEARCH("µ",G299,1)),0,SEARCH("µ",G299,1))</f>
        <v>0</v>
      </c>
      <c r="I299" s="0" t="str">
        <f aca="false">IF(H299&gt;0,LEFT(G299,H299-1),G299)</f>
        <v>Agaricus xanthoderma</v>
      </c>
      <c r="J299" s="0" t="n">
        <f aca="false">COUNTIF(A$7:A$223,I299)</f>
        <v>1</v>
      </c>
      <c r="K299" s="1" t="s">
        <v>128</v>
      </c>
      <c r="L299" s="1" t="n">
        <f aca="false">IF(COUNTIF(A$7:A$270,K299)=1,1,0)</f>
        <v>1</v>
      </c>
    </row>
    <row r="300" customFormat="false" ht="12.8" hidden="false" customHeight="false" outlineLevel="0" collapsed="false">
      <c r="F300" s="2" t="s">
        <v>552</v>
      </c>
      <c r="G300" s="0" t="str">
        <f aca="false">SUBSTITUTE(F300," ","μ",2)</f>
        <v>Agaricus xanthoderma</v>
      </c>
      <c r="H300" s="10" t="n">
        <f aca="false">IF(ISERROR(SEARCH("µ",G300,1)),0,SEARCH("µ",G300,1))</f>
        <v>0</v>
      </c>
      <c r="I300" s="0" t="str">
        <f aca="false">IF(H300&gt;0,LEFT(G300,H300-1),G300)</f>
        <v>Agaricus xanthoderma</v>
      </c>
      <c r="J300" s="0" t="n">
        <f aca="false">COUNTIF(A$7:A$223,I300)</f>
        <v>1</v>
      </c>
      <c r="K300" s="1" t="s">
        <v>128</v>
      </c>
      <c r="L300" s="1" t="n">
        <f aca="false">IF(COUNTIF(A$7:A$270,K300)=1,1,0)</f>
        <v>1</v>
      </c>
    </row>
    <row r="301" customFormat="false" ht="12.8" hidden="false" customHeight="false" outlineLevel="0" collapsed="false">
      <c r="F301" s="2" t="s">
        <v>552</v>
      </c>
      <c r="G301" s="0" t="str">
        <f aca="false">SUBSTITUTE(F301," ","μ",2)</f>
        <v>Agaricus xanthoderma</v>
      </c>
      <c r="H301" s="10" t="n">
        <f aca="false">IF(ISERROR(SEARCH("µ",G301,1)),0,SEARCH("µ",G301,1))</f>
        <v>0</v>
      </c>
      <c r="I301" s="0" t="str">
        <f aca="false">IF(H301&gt;0,LEFT(G301,H301-1),G301)</f>
        <v>Agaricus xanthoderma</v>
      </c>
      <c r="J301" s="0" t="n">
        <f aca="false">COUNTIF(A$7:A$223,I301)</f>
        <v>1</v>
      </c>
      <c r="K301" s="1" t="s">
        <v>128</v>
      </c>
      <c r="L301" s="1" t="n">
        <f aca="false">IF(COUNTIF(A$7:A$270,K301)=1,1,0)</f>
        <v>1</v>
      </c>
    </row>
    <row r="302" customFormat="false" ht="12.8" hidden="false" customHeight="false" outlineLevel="0" collapsed="false">
      <c r="F302" s="2" t="s">
        <v>552</v>
      </c>
      <c r="G302" s="0" t="str">
        <f aca="false">SUBSTITUTE(F302," ","μ",2)</f>
        <v>Agaricus xanthoderma</v>
      </c>
      <c r="H302" s="10" t="n">
        <f aca="false">IF(ISERROR(SEARCH("µ",G302,1)),0,SEARCH("µ",G302,1))</f>
        <v>0</v>
      </c>
      <c r="I302" s="0" t="str">
        <f aca="false">IF(H302&gt;0,LEFT(G302,H302-1),G302)</f>
        <v>Agaricus xanthoderma</v>
      </c>
      <c r="J302" s="0" t="n">
        <f aca="false">COUNTIF(A$7:A$223,I302)</f>
        <v>1</v>
      </c>
      <c r="K302" s="1" t="s">
        <v>128</v>
      </c>
      <c r="L302" s="1" t="n">
        <f aca="false">IF(COUNTIF(A$7:A$270,K302)=1,1,0)</f>
        <v>1</v>
      </c>
    </row>
    <row r="303" customFormat="false" ht="12.8" hidden="false" customHeight="false" outlineLevel="0" collapsed="false">
      <c r="F303" s="2" t="s">
        <v>552</v>
      </c>
      <c r="G303" s="0" t="str">
        <f aca="false">SUBSTITUTE(F303," ","μ",2)</f>
        <v>Agaricus xanthoderma</v>
      </c>
      <c r="H303" s="10" t="n">
        <f aca="false">IF(ISERROR(SEARCH("µ",G303,1)),0,SEARCH("µ",G303,1))</f>
        <v>0</v>
      </c>
      <c r="I303" s="0" t="str">
        <f aca="false">IF(H303&gt;0,LEFT(G303,H303-1),G303)</f>
        <v>Agaricus xanthoderma</v>
      </c>
      <c r="J303" s="0" t="n">
        <f aca="false">COUNTIF(A$7:A$223,I303)</f>
        <v>1</v>
      </c>
      <c r="K303" s="1" t="s">
        <v>128</v>
      </c>
      <c r="L303" s="1" t="n">
        <f aca="false">IF(COUNTIF(A$7:A$270,K303)=1,1,0)</f>
        <v>1</v>
      </c>
    </row>
    <row r="304" customFormat="false" ht="12.8" hidden="false" customHeight="false" outlineLevel="0" collapsed="false">
      <c r="F304" s="2" t="s">
        <v>552</v>
      </c>
      <c r="G304" s="0" t="str">
        <f aca="false">SUBSTITUTE(F304," ","μ",2)</f>
        <v>Agaricus xanthoderma</v>
      </c>
      <c r="H304" s="10" t="n">
        <f aca="false">IF(ISERROR(SEARCH("µ",G304,1)),0,SEARCH("µ",G304,1))</f>
        <v>0</v>
      </c>
      <c r="I304" s="0" t="str">
        <f aca="false">IF(H304&gt;0,LEFT(G304,H304-1),G304)</f>
        <v>Agaricus xanthoderma</v>
      </c>
      <c r="J304" s="0" t="n">
        <f aca="false">COUNTIF(A$7:A$223,I304)</f>
        <v>1</v>
      </c>
      <c r="K304" s="1" t="s">
        <v>128</v>
      </c>
      <c r="L304" s="1" t="n">
        <f aca="false">IF(COUNTIF(A$7:A$270,K304)=1,1,0)</f>
        <v>1</v>
      </c>
    </row>
    <row r="305" customFormat="false" ht="12.8" hidden="false" customHeight="false" outlineLevel="0" collapsed="false">
      <c r="F305" s="2" t="s">
        <v>552</v>
      </c>
      <c r="G305" s="0" t="str">
        <f aca="false">SUBSTITUTE(F305," ","μ",2)</f>
        <v>Agaricus xanthoderma</v>
      </c>
      <c r="H305" s="10" t="n">
        <f aca="false">IF(ISERROR(SEARCH("µ",G305,1)),0,SEARCH("µ",G305,1))</f>
        <v>0</v>
      </c>
      <c r="I305" s="0" t="str">
        <f aca="false">IF(H305&gt;0,LEFT(G305,H305-1),G305)</f>
        <v>Agaricus xanthoderma</v>
      </c>
      <c r="J305" s="0" t="n">
        <f aca="false">COUNTIF(A$7:A$223,I305)</f>
        <v>1</v>
      </c>
      <c r="K305" s="1" t="s">
        <v>128</v>
      </c>
      <c r="L305" s="1" t="n">
        <f aca="false">IF(COUNTIF(A$7:A$270,K305)=1,1,0)</f>
        <v>1</v>
      </c>
    </row>
    <row r="306" customFormat="false" ht="12.8" hidden="false" customHeight="false" outlineLevel="0" collapsed="false">
      <c r="F306" s="2" t="s">
        <v>552</v>
      </c>
      <c r="G306" s="0" t="str">
        <f aca="false">SUBSTITUTE(F306," ","μ",2)</f>
        <v>Agaricus xanthoderma</v>
      </c>
      <c r="H306" s="10" t="n">
        <f aca="false">IF(ISERROR(SEARCH("µ",G306,1)),0,SEARCH("µ",G306,1))</f>
        <v>0</v>
      </c>
      <c r="I306" s="0" t="str">
        <f aca="false">IF(H306&gt;0,LEFT(G306,H306-1),G306)</f>
        <v>Agaricus xanthoderma</v>
      </c>
      <c r="J306" s="0" t="n">
        <f aca="false">COUNTIF(A$7:A$223,I306)</f>
        <v>1</v>
      </c>
      <c r="K306" s="1" t="s">
        <v>128</v>
      </c>
      <c r="L306" s="1" t="n">
        <f aca="false">IF(COUNTIF(A$7:A$270,K306)=1,1,0)</f>
        <v>1</v>
      </c>
    </row>
    <row r="307" customFormat="false" ht="12.8" hidden="false" customHeight="false" outlineLevel="0" collapsed="false">
      <c r="F307" s="2" t="s">
        <v>552</v>
      </c>
      <c r="G307" s="0" t="str">
        <f aca="false">SUBSTITUTE(F307," ","μ",2)</f>
        <v>Agaricus xanthoderma</v>
      </c>
      <c r="H307" s="10" t="n">
        <f aca="false">IF(ISERROR(SEARCH("µ",G307,1)),0,SEARCH("µ",G307,1))</f>
        <v>0</v>
      </c>
      <c r="I307" s="0" t="str">
        <f aca="false">IF(H307&gt;0,LEFT(G307,H307-1),G307)</f>
        <v>Agaricus xanthoderma</v>
      </c>
      <c r="J307" s="0" t="n">
        <f aca="false">COUNTIF(A$7:A$223,I307)</f>
        <v>1</v>
      </c>
      <c r="K307" s="1" t="s">
        <v>128</v>
      </c>
      <c r="L307" s="1" t="n">
        <f aca="false">IF(COUNTIF(A$7:A$270,K307)=1,1,0)</f>
        <v>1</v>
      </c>
    </row>
    <row r="308" customFormat="false" ht="12.8" hidden="false" customHeight="false" outlineLevel="0" collapsed="false">
      <c r="F308" s="2" t="s">
        <v>552</v>
      </c>
      <c r="G308" s="0" t="str">
        <f aca="false">SUBSTITUTE(F308," ","μ",2)</f>
        <v>Agaricus xanthoderma</v>
      </c>
      <c r="H308" s="10" t="n">
        <f aca="false">IF(ISERROR(SEARCH("µ",G308,1)),0,SEARCH("µ",G308,1))</f>
        <v>0</v>
      </c>
      <c r="I308" s="0" t="str">
        <f aca="false">IF(H308&gt;0,LEFT(G308,H308-1),G308)</f>
        <v>Agaricus xanthoderma</v>
      </c>
      <c r="J308" s="0" t="n">
        <f aca="false">COUNTIF(A$7:A$223,I308)</f>
        <v>1</v>
      </c>
      <c r="K308" s="1" t="s">
        <v>128</v>
      </c>
      <c r="L308" s="1" t="n">
        <f aca="false">IF(COUNTIF(A$7:A$270,K308)=1,1,0)</f>
        <v>1</v>
      </c>
    </row>
    <row r="309" customFormat="false" ht="12.8" hidden="false" customHeight="false" outlineLevel="0" collapsed="false">
      <c r="F309" s="2" t="s">
        <v>552</v>
      </c>
      <c r="G309" s="0" t="str">
        <f aca="false">SUBSTITUTE(F309," ","μ",2)</f>
        <v>Agaricus xanthoderma</v>
      </c>
      <c r="H309" s="10" t="n">
        <f aca="false">IF(ISERROR(SEARCH("µ",G309,1)),0,SEARCH("µ",G309,1))</f>
        <v>0</v>
      </c>
      <c r="I309" s="0" t="str">
        <f aca="false">IF(H309&gt;0,LEFT(G309,H309-1),G309)</f>
        <v>Agaricus xanthoderma</v>
      </c>
      <c r="J309" s="0" t="n">
        <f aca="false">COUNTIF(A$7:A$223,I309)</f>
        <v>1</v>
      </c>
      <c r="K309" s="1" t="s">
        <v>128</v>
      </c>
      <c r="L309" s="1" t="n">
        <f aca="false">IF(COUNTIF(A$7:A$270,K309)=1,1,0)</f>
        <v>1</v>
      </c>
    </row>
    <row r="310" customFormat="false" ht="12.8" hidden="false" customHeight="false" outlineLevel="0" collapsed="false">
      <c r="F310" s="2" t="s">
        <v>552</v>
      </c>
      <c r="G310" s="0" t="str">
        <f aca="false">SUBSTITUTE(F310," ","μ",2)</f>
        <v>Agaricus xanthoderma</v>
      </c>
      <c r="H310" s="10" t="n">
        <f aca="false">IF(ISERROR(SEARCH("µ",G310,1)),0,SEARCH("µ",G310,1))</f>
        <v>0</v>
      </c>
      <c r="I310" s="0" t="str">
        <f aca="false">IF(H310&gt;0,LEFT(G310,H310-1),G310)</f>
        <v>Agaricus xanthoderma</v>
      </c>
      <c r="J310" s="0" t="n">
        <f aca="false">COUNTIF(A$7:A$223,I310)</f>
        <v>1</v>
      </c>
      <c r="K310" s="1" t="s">
        <v>128</v>
      </c>
      <c r="L310" s="1" t="n">
        <f aca="false">IF(COUNTIF(A$7:A$270,K310)=1,1,0)</f>
        <v>1</v>
      </c>
    </row>
    <row r="311" customFormat="false" ht="12.8" hidden="false" customHeight="false" outlineLevel="0" collapsed="false">
      <c r="F311" s="2" t="s">
        <v>552</v>
      </c>
      <c r="G311" s="0" t="str">
        <f aca="false">SUBSTITUTE(F311," ","μ",2)</f>
        <v>Agaricus xanthoderma</v>
      </c>
      <c r="H311" s="10" t="n">
        <f aca="false">IF(ISERROR(SEARCH("µ",G311,1)),0,SEARCH("µ",G311,1))</f>
        <v>0</v>
      </c>
      <c r="I311" s="0" t="str">
        <f aca="false">IF(H311&gt;0,LEFT(G311,H311-1),G311)</f>
        <v>Agaricus xanthoderma</v>
      </c>
      <c r="J311" s="0" t="n">
        <f aca="false">COUNTIF(A$7:A$223,I311)</f>
        <v>1</v>
      </c>
      <c r="K311" s="1" t="s">
        <v>128</v>
      </c>
      <c r="L311" s="1" t="n">
        <f aca="false">IF(COUNTIF(A$7:A$270,K311)=1,1,0)</f>
        <v>1</v>
      </c>
    </row>
    <row r="312" customFormat="false" ht="12.8" hidden="false" customHeight="false" outlineLevel="0" collapsed="false">
      <c r="F312" s="2" t="s">
        <v>552</v>
      </c>
      <c r="G312" s="0" t="str">
        <f aca="false">SUBSTITUTE(F312," ","μ",2)</f>
        <v>Agaricus xanthoderma</v>
      </c>
      <c r="H312" s="10" t="n">
        <f aca="false">IF(ISERROR(SEARCH("µ",G312,1)),0,SEARCH("µ",G312,1))</f>
        <v>0</v>
      </c>
      <c r="I312" s="0" t="str">
        <f aca="false">IF(H312&gt;0,LEFT(G312,H312-1),G312)</f>
        <v>Agaricus xanthoderma</v>
      </c>
      <c r="J312" s="0" t="n">
        <f aca="false">COUNTIF(A$7:A$223,I312)</f>
        <v>1</v>
      </c>
      <c r="K312" s="1" t="s">
        <v>128</v>
      </c>
      <c r="L312" s="1" t="n">
        <f aca="false">IF(COUNTIF(A$7:A$270,K312)=1,1,0)</f>
        <v>1</v>
      </c>
    </row>
    <row r="313" customFormat="false" ht="12.8" hidden="false" customHeight="false" outlineLevel="0" collapsed="false">
      <c r="F313" s="2" t="s">
        <v>552</v>
      </c>
      <c r="G313" s="0" t="str">
        <f aca="false">SUBSTITUTE(F313," ","μ",2)</f>
        <v>Agaricus xanthoderma</v>
      </c>
      <c r="H313" s="10" t="n">
        <f aca="false">IF(ISERROR(SEARCH("µ",G313,1)),0,SEARCH("µ",G313,1))</f>
        <v>0</v>
      </c>
      <c r="I313" s="0" t="str">
        <f aca="false">IF(H313&gt;0,LEFT(G313,H313-1),G313)</f>
        <v>Agaricus xanthoderma</v>
      </c>
      <c r="J313" s="0" t="n">
        <f aca="false">COUNTIF(A$7:A$223,I313)</f>
        <v>1</v>
      </c>
      <c r="K313" s="1" t="s">
        <v>128</v>
      </c>
      <c r="L313" s="1" t="n">
        <f aca="false">IF(COUNTIF(A$7:A$270,K313)=1,1,0)</f>
        <v>1</v>
      </c>
    </row>
    <row r="314" customFormat="false" ht="12.8" hidden="false" customHeight="false" outlineLevel="0" collapsed="false">
      <c r="F314" s="2" t="s">
        <v>552</v>
      </c>
      <c r="G314" s="0" t="str">
        <f aca="false">SUBSTITUTE(F314," ","μ",2)</f>
        <v>Agaricus xanthoderma</v>
      </c>
      <c r="H314" s="10" t="n">
        <f aca="false">IF(ISERROR(SEARCH("µ",G314,1)),0,SEARCH("µ",G314,1))</f>
        <v>0</v>
      </c>
      <c r="I314" s="0" t="str">
        <f aca="false">IF(H314&gt;0,LEFT(G314,H314-1),G314)</f>
        <v>Agaricus xanthoderma</v>
      </c>
      <c r="J314" s="0" t="n">
        <f aca="false">COUNTIF(A$7:A$223,I314)</f>
        <v>1</v>
      </c>
      <c r="K314" s="1" t="s">
        <v>128</v>
      </c>
      <c r="L314" s="1" t="n">
        <f aca="false">IF(COUNTIF(A$7:A$270,K314)=1,1,0)</f>
        <v>1</v>
      </c>
    </row>
    <row r="315" customFormat="false" ht="12.8" hidden="false" customHeight="false" outlineLevel="0" collapsed="false">
      <c r="F315" s="2" t="s">
        <v>552</v>
      </c>
      <c r="G315" s="0" t="str">
        <f aca="false">SUBSTITUTE(F315," ","μ",2)</f>
        <v>Agaricus xanthoderma</v>
      </c>
      <c r="H315" s="10" t="n">
        <f aca="false">IF(ISERROR(SEARCH("µ",G315,1)),0,SEARCH("µ",G315,1))</f>
        <v>0</v>
      </c>
      <c r="I315" s="0" t="str">
        <f aca="false">IF(H315&gt;0,LEFT(G315,H315-1),G315)</f>
        <v>Agaricus xanthoderma</v>
      </c>
      <c r="J315" s="0" t="n">
        <f aca="false">COUNTIF(A$7:A$223,I315)</f>
        <v>1</v>
      </c>
      <c r="K315" s="1" t="s">
        <v>128</v>
      </c>
      <c r="L315" s="1" t="n">
        <f aca="false">IF(COUNTIF(A$7:A$270,K315)=1,1,0)</f>
        <v>1</v>
      </c>
    </row>
    <row r="316" customFormat="false" ht="12.8" hidden="false" customHeight="false" outlineLevel="0" collapsed="false">
      <c r="F316" s="2" t="s">
        <v>552</v>
      </c>
      <c r="G316" s="0" t="str">
        <f aca="false">SUBSTITUTE(F316," ","μ",2)</f>
        <v>Agaricus xanthoderma</v>
      </c>
      <c r="H316" s="10" t="n">
        <f aca="false">IF(ISERROR(SEARCH("µ",G316,1)),0,SEARCH("µ",G316,1))</f>
        <v>0</v>
      </c>
      <c r="I316" s="0" t="str">
        <f aca="false">IF(H316&gt;0,LEFT(G316,H316-1),G316)</f>
        <v>Agaricus xanthoderma</v>
      </c>
      <c r="J316" s="0" t="n">
        <f aca="false">COUNTIF(A$7:A$223,I316)</f>
        <v>1</v>
      </c>
      <c r="K316" s="1" t="s">
        <v>128</v>
      </c>
      <c r="L316" s="1" t="n">
        <f aca="false">IF(COUNTIF(A$7:A$270,K316)=1,1,0)</f>
        <v>1</v>
      </c>
    </row>
    <row r="317" customFormat="false" ht="12.8" hidden="false" customHeight="false" outlineLevel="0" collapsed="false">
      <c r="F317" s="2" t="s">
        <v>552</v>
      </c>
      <c r="G317" s="0" t="str">
        <f aca="false">SUBSTITUTE(F317," ","μ",2)</f>
        <v>Agaricus xanthoderma</v>
      </c>
      <c r="H317" s="10" t="n">
        <f aca="false">IF(ISERROR(SEARCH("µ",G317,1)),0,SEARCH("µ",G317,1))</f>
        <v>0</v>
      </c>
      <c r="I317" s="0" t="str">
        <f aca="false">IF(H317&gt;0,LEFT(G317,H317-1),G317)</f>
        <v>Agaricus xanthoderma</v>
      </c>
      <c r="J317" s="0" t="n">
        <f aca="false">COUNTIF(A$7:A$223,I317)</f>
        <v>1</v>
      </c>
      <c r="K317" s="1" t="s">
        <v>128</v>
      </c>
      <c r="L317" s="1" t="n">
        <f aca="false">IF(COUNTIF(A$7:A$270,K317)=1,1,0)</f>
        <v>1</v>
      </c>
    </row>
    <row r="318" customFormat="false" ht="12.8" hidden="false" customHeight="false" outlineLevel="0" collapsed="false">
      <c r="F318" s="2" t="s">
        <v>552</v>
      </c>
      <c r="G318" s="0" t="str">
        <f aca="false">SUBSTITUTE(F318," ","μ",2)</f>
        <v>Agaricus xanthoderma</v>
      </c>
      <c r="H318" s="10" t="n">
        <f aca="false">IF(ISERROR(SEARCH("µ",G318,1)),0,SEARCH("µ",G318,1))</f>
        <v>0</v>
      </c>
      <c r="I318" s="0" t="str">
        <f aca="false">IF(H318&gt;0,LEFT(G318,H318-1),G318)</f>
        <v>Agaricus xanthoderma</v>
      </c>
      <c r="J318" s="0" t="n">
        <f aca="false">COUNTIF(A$7:A$223,I318)</f>
        <v>1</v>
      </c>
      <c r="K318" s="1" t="s">
        <v>128</v>
      </c>
      <c r="L318" s="1" t="n">
        <f aca="false">IF(COUNTIF(A$7:A$270,K318)=1,1,0)</f>
        <v>1</v>
      </c>
    </row>
    <row r="319" customFormat="false" ht="12.8" hidden="false" customHeight="false" outlineLevel="0" collapsed="false">
      <c r="F319" s="2" t="s">
        <v>552</v>
      </c>
      <c r="G319" s="0" t="str">
        <f aca="false">SUBSTITUTE(F319," ","μ",2)</f>
        <v>Agaricus xanthoderma</v>
      </c>
      <c r="H319" s="10" t="n">
        <f aca="false">IF(ISERROR(SEARCH("µ",G319,1)),0,SEARCH("µ",G319,1))</f>
        <v>0</v>
      </c>
      <c r="I319" s="0" t="str">
        <f aca="false">IF(H319&gt;0,LEFT(G319,H319-1),G319)</f>
        <v>Agaricus xanthoderma</v>
      </c>
      <c r="J319" s="0" t="n">
        <f aca="false">COUNTIF(A$7:A$223,I319)</f>
        <v>1</v>
      </c>
      <c r="K319" s="1" t="s">
        <v>128</v>
      </c>
      <c r="L319" s="1" t="n">
        <f aca="false">IF(COUNTIF(A$7:A$270,K319)=1,1,0)</f>
        <v>1</v>
      </c>
    </row>
    <row r="320" customFormat="false" ht="12.8" hidden="false" customHeight="false" outlineLevel="0" collapsed="false">
      <c r="F320" s="2" t="s">
        <v>552</v>
      </c>
      <c r="G320" s="0" t="str">
        <f aca="false">SUBSTITUTE(F320," ","μ",2)</f>
        <v>Agaricus xanthoderma</v>
      </c>
      <c r="H320" s="10" t="n">
        <f aca="false">IF(ISERROR(SEARCH("µ",G320,1)),0,SEARCH("µ",G320,1))</f>
        <v>0</v>
      </c>
      <c r="I320" s="0" t="str">
        <f aca="false">IF(H320&gt;0,LEFT(G320,H320-1),G320)</f>
        <v>Agaricus xanthoderma</v>
      </c>
      <c r="J320" s="0" t="n">
        <f aca="false">COUNTIF(A$7:A$223,I320)</f>
        <v>1</v>
      </c>
      <c r="K320" s="1" t="s">
        <v>128</v>
      </c>
      <c r="L320" s="1" t="n">
        <f aca="false">IF(COUNTIF(A$7:A$270,K320)=1,1,0)</f>
        <v>1</v>
      </c>
    </row>
    <row r="321" customFormat="false" ht="12.8" hidden="false" customHeight="false" outlineLevel="0" collapsed="false">
      <c r="F321" s="2" t="s">
        <v>552</v>
      </c>
      <c r="G321" s="0" t="str">
        <f aca="false">SUBSTITUTE(F321," ","μ",2)</f>
        <v>Agaricus xanthoderma</v>
      </c>
      <c r="H321" s="10" t="n">
        <f aca="false">IF(ISERROR(SEARCH("µ",G321,1)),0,SEARCH("µ",G321,1))</f>
        <v>0</v>
      </c>
      <c r="I321" s="0" t="str">
        <f aca="false">IF(H321&gt;0,LEFT(G321,H321-1),G321)</f>
        <v>Agaricus xanthoderma</v>
      </c>
      <c r="J321" s="0" t="n">
        <f aca="false">COUNTIF(A$7:A$223,I321)</f>
        <v>1</v>
      </c>
      <c r="K321" s="1" t="s">
        <v>128</v>
      </c>
      <c r="L321" s="1" t="n">
        <f aca="false">IF(COUNTIF(A$7:A$270,K321)=1,1,0)</f>
        <v>1</v>
      </c>
    </row>
    <row r="322" customFormat="false" ht="12.8" hidden="false" customHeight="false" outlineLevel="0" collapsed="false">
      <c r="F322" s="2" t="s">
        <v>552</v>
      </c>
      <c r="G322" s="0" t="str">
        <f aca="false">SUBSTITUTE(F322," ","μ",2)</f>
        <v>Agaricus xanthoderma</v>
      </c>
      <c r="H322" s="10" t="n">
        <f aca="false">IF(ISERROR(SEARCH("µ",G322,1)),0,SEARCH("µ",G322,1))</f>
        <v>0</v>
      </c>
      <c r="I322" s="0" t="str">
        <f aca="false">IF(H322&gt;0,LEFT(G322,H322-1),G322)</f>
        <v>Agaricus xanthoderma</v>
      </c>
      <c r="J322" s="0" t="n">
        <f aca="false">COUNTIF(A$7:A$223,I322)</f>
        <v>1</v>
      </c>
      <c r="K322" s="1" t="s">
        <v>1014</v>
      </c>
      <c r="L322" s="1" t="n">
        <f aca="false">IF(COUNTIF(A$7:A$270,K322)=1,1,0)</f>
        <v>0</v>
      </c>
    </row>
    <row r="323" customFormat="false" ht="12.8" hidden="false" customHeight="false" outlineLevel="0" collapsed="false">
      <c r="F323" s="2" t="s">
        <v>552</v>
      </c>
      <c r="G323" s="0" t="str">
        <f aca="false">SUBSTITUTE(F323," ","μ",2)</f>
        <v>Agaricus xanthoderma</v>
      </c>
      <c r="H323" s="10" t="n">
        <f aca="false">IF(ISERROR(SEARCH("µ",G323,1)),0,SEARCH("µ",G323,1))</f>
        <v>0</v>
      </c>
      <c r="I323" s="0" t="str">
        <f aca="false">IF(H323&gt;0,LEFT(G323,H323-1),G323)</f>
        <v>Agaricus xanthoderma</v>
      </c>
      <c r="J323" s="0" t="n">
        <f aca="false">COUNTIF(A$7:A$223,I323)</f>
        <v>1</v>
      </c>
      <c r="K323" s="1" t="s">
        <v>1019</v>
      </c>
      <c r="L323" s="1" t="n">
        <f aca="false">IF(COUNTIF(A$7:A$270,K323)=1,1,0)</f>
        <v>0</v>
      </c>
    </row>
    <row r="324" customFormat="false" ht="12.8" hidden="false" customHeight="false" outlineLevel="0" collapsed="false">
      <c r="F324" s="2" t="s">
        <v>552</v>
      </c>
      <c r="G324" s="0" t="str">
        <f aca="false">SUBSTITUTE(F324," ","μ",2)</f>
        <v>Agaricus xanthoderma</v>
      </c>
      <c r="H324" s="10" t="n">
        <f aca="false">IF(ISERROR(SEARCH("µ",G324,1)),0,SEARCH("µ",G324,1))</f>
        <v>0</v>
      </c>
      <c r="I324" s="0" t="str">
        <f aca="false">IF(H324&gt;0,LEFT(G324,H324-1),G324)</f>
        <v>Agaricus xanthoderma</v>
      </c>
      <c r="J324" s="0" t="n">
        <f aca="false">COUNTIF(A$7:A$223,I324)</f>
        <v>1</v>
      </c>
      <c r="K324" s="1" t="s">
        <v>1020</v>
      </c>
      <c r="L324" s="1" t="n">
        <f aca="false">IF(COUNTIF(A$7:A$270,K324)=1,1,0)</f>
        <v>1</v>
      </c>
    </row>
    <row r="325" customFormat="false" ht="12.8" hidden="false" customHeight="false" outlineLevel="0" collapsed="false">
      <c r="F325" s="2" t="s">
        <v>552</v>
      </c>
      <c r="G325" s="0" t="str">
        <f aca="false">SUBSTITUTE(F325," ","μ",2)</f>
        <v>Agaricus xanthoderma</v>
      </c>
      <c r="H325" s="10" t="n">
        <f aca="false">IF(ISERROR(SEARCH("µ",G325,1)),0,SEARCH("µ",G325,1))</f>
        <v>0</v>
      </c>
      <c r="I325" s="0" t="str">
        <f aca="false">IF(H325&gt;0,LEFT(G325,H325-1),G325)</f>
        <v>Agaricus xanthoderma</v>
      </c>
      <c r="J325" s="0" t="n">
        <f aca="false">COUNTIF(A$7:A$223,I325)</f>
        <v>1</v>
      </c>
      <c r="K325" s="1" t="s">
        <v>383</v>
      </c>
      <c r="L325" s="1" t="n">
        <f aca="false">IF(COUNTIF(A$7:A$270,K325)=1,1,0)</f>
        <v>1</v>
      </c>
    </row>
    <row r="326" customFormat="false" ht="12.8" hidden="false" customHeight="false" outlineLevel="0" collapsed="false">
      <c r="F326" s="2" t="s">
        <v>552</v>
      </c>
      <c r="G326" s="0" t="str">
        <f aca="false">SUBSTITUTE(F326," ","μ",2)</f>
        <v>Agaricus xanthoderma</v>
      </c>
      <c r="H326" s="10" t="n">
        <f aca="false">IF(ISERROR(SEARCH("µ",G326,1)),0,SEARCH("µ",G326,1))</f>
        <v>0</v>
      </c>
      <c r="I326" s="0" t="str">
        <f aca="false">IF(H326&gt;0,LEFT(G326,H326-1),G326)</f>
        <v>Agaricus xanthoderma</v>
      </c>
      <c r="J326" s="0" t="n">
        <f aca="false">COUNTIF(A$7:A$223,I326)</f>
        <v>1</v>
      </c>
      <c r="K326" s="1" t="s">
        <v>383</v>
      </c>
      <c r="L326" s="1" t="n">
        <f aca="false">IF(COUNTIF(A$7:A$270,K326)=1,1,0)</f>
        <v>1</v>
      </c>
    </row>
    <row r="327" customFormat="false" ht="12.8" hidden="false" customHeight="false" outlineLevel="0" collapsed="false">
      <c r="F327" s="2" t="s">
        <v>552</v>
      </c>
      <c r="G327" s="0" t="str">
        <f aca="false">SUBSTITUTE(F327," ","μ",2)</f>
        <v>Agaricus xanthoderma</v>
      </c>
      <c r="H327" s="10" t="n">
        <f aca="false">IF(ISERROR(SEARCH("µ",G327,1)),0,SEARCH("µ",G327,1))</f>
        <v>0</v>
      </c>
      <c r="I327" s="0" t="str">
        <f aca="false">IF(H327&gt;0,LEFT(G327,H327-1),G327)</f>
        <v>Agaricus xanthoderma</v>
      </c>
      <c r="J327" s="0" t="n">
        <f aca="false">COUNTIF(A$7:A$223,I327)</f>
        <v>1</v>
      </c>
      <c r="K327" s="1" t="s">
        <v>383</v>
      </c>
      <c r="L327" s="1" t="n">
        <f aca="false">IF(COUNTIF(A$7:A$270,K327)=1,1,0)</f>
        <v>1</v>
      </c>
    </row>
    <row r="328" customFormat="false" ht="12.8" hidden="false" customHeight="false" outlineLevel="0" collapsed="false">
      <c r="F328" s="2" t="s">
        <v>552</v>
      </c>
      <c r="G328" s="0" t="str">
        <f aca="false">SUBSTITUTE(F328," ","μ",2)</f>
        <v>Agaricus xanthoderma</v>
      </c>
      <c r="H328" s="10" t="n">
        <f aca="false">IF(ISERROR(SEARCH("µ",G328,1)),0,SEARCH("µ",G328,1))</f>
        <v>0</v>
      </c>
      <c r="I328" s="0" t="str">
        <f aca="false">IF(H328&gt;0,LEFT(G328,H328-1),G328)</f>
        <v>Agaricus xanthoderma</v>
      </c>
      <c r="J328" s="0" t="n">
        <f aca="false">COUNTIF(A$7:A$223,I328)</f>
        <v>1</v>
      </c>
      <c r="K328" s="1" t="s">
        <v>1025</v>
      </c>
      <c r="L328" s="1" t="n">
        <f aca="false">IF(COUNTIF(A$7:A$270,K328)=1,1,0)</f>
        <v>0</v>
      </c>
    </row>
    <row r="329" customFormat="false" ht="12.8" hidden="false" customHeight="false" outlineLevel="0" collapsed="false">
      <c r="F329" s="2" t="s">
        <v>552</v>
      </c>
      <c r="G329" s="0" t="str">
        <f aca="false">SUBSTITUTE(F329," ","μ",2)</f>
        <v>Agaricus xanthoderma</v>
      </c>
      <c r="H329" s="10" t="n">
        <f aca="false">IF(ISERROR(SEARCH("µ",G329,1)),0,SEARCH("µ",G329,1))</f>
        <v>0</v>
      </c>
      <c r="I329" s="0" t="str">
        <f aca="false">IF(H329&gt;0,LEFT(G329,H329-1),G329)</f>
        <v>Agaricus xanthoderma</v>
      </c>
      <c r="J329" s="0" t="n">
        <f aca="false">COUNTIF(A$7:A$223,I329)</f>
        <v>1</v>
      </c>
      <c r="K329" s="1" t="s">
        <v>1025</v>
      </c>
      <c r="L329" s="1" t="n">
        <f aca="false">IF(COUNTIF(A$7:A$270,K329)=1,1,0)</f>
        <v>0</v>
      </c>
    </row>
    <row r="330" customFormat="false" ht="12.8" hidden="false" customHeight="false" outlineLevel="0" collapsed="false">
      <c r="F330" s="2" t="s">
        <v>552</v>
      </c>
      <c r="G330" s="0" t="str">
        <f aca="false">SUBSTITUTE(F330," ","μ",2)</f>
        <v>Agaricus xanthoderma</v>
      </c>
      <c r="H330" s="10" t="n">
        <f aca="false">IF(ISERROR(SEARCH("µ",G330,1)),0,SEARCH("µ",G330,1))</f>
        <v>0</v>
      </c>
      <c r="I330" s="0" t="str">
        <f aca="false">IF(H330&gt;0,LEFT(G330,H330-1),G330)</f>
        <v>Agaricus xanthoderma</v>
      </c>
      <c r="J330" s="0" t="n">
        <f aca="false">COUNTIF(A$7:A$223,I330)</f>
        <v>1</v>
      </c>
      <c r="K330" s="1" t="s">
        <v>1027</v>
      </c>
      <c r="L330" s="1" t="n">
        <f aca="false">IF(COUNTIF(A$7:A$270,K330)=1,1,0)</f>
        <v>1</v>
      </c>
    </row>
    <row r="331" customFormat="false" ht="12.8" hidden="false" customHeight="false" outlineLevel="0" collapsed="false">
      <c r="F331" s="2" t="s">
        <v>552</v>
      </c>
      <c r="G331" s="0" t="str">
        <f aca="false">SUBSTITUTE(F331," ","μ",2)</f>
        <v>Agaricus xanthoderma</v>
      </c>
      <c r="H331" s="10" t="n">
        <f aca="false">IF(ISERROR(SEARCH("µ",G331,1)),0,SEARCH("µ",G331,1))</f>
        <v>0</v>
      </c>
      <c r="I331" s="0" t="str">
        <f aca="false">IF(H331&gt;0,LEFT(G331,H331-1),G331)</f>
        <v>Agaricus xanthoderma</v>
      </c>
      <c r="J331" s="0" t="n">
        <f aca="false">COUNTIF(A$7:A$223,I331)</f>
        <v>1</v>
      </c>
      <c r="K331" s="1" t="s">
        <v>1027</v>
      </c>
      <c r="L331" s="1" t="n">
        <f aca="false">IF(COUNTIF(A$7:A$270,K331)=1,1,0)</f>
        <v>1</v>
      </c>
    </row>
    <row r="332" customFormat="false" ht="12.8" hidden="false" customHeight="false" outlineLevel="0" collapsed="false">
      <c r="F332" s="2" t="s">
        <v>552</v>
      </c>
      <c r="G332" s="0" t="str">
        <f aca="false">SUBSTITUTE(F332," ","μ",2)</f>
        <v>Agaricus xanthoderma</v>
      </c>
      <c r="H332" s="10" t="n">
        <f aca="false">IF(ISERROR(SEARCH("µ",G332,1)),0,SEARCH("µ",G332,1))</f>
        <v>0</v>
      </c>
      <c r="I332" s="0" t="str">
        <f aca="false">IF(H332&gt;0,LEFT(G332,H332-1),G332)</f>
        <v>Agaricus xanthoderma</v>
      </c>
      <c r="J332" s="0" t="n">
        <f aca="false">COUNTIF(A$7:A$223,I332)</f>
        <v>1</v>
      </c>
      <c r="K332" s="1" t="s">
        <v>1030</v>
      </c>
      <c r="L332" s="1" t="n">
        <f aca="false">IF(COUNTIF(A$7:A$270,K332)=1,1,0)</f>
        <v>0</v>
      </c>
    </row>
    <row r="333" customFormat="false" ht="12.8" hidden="false" customHeight="false" outlineLevel="0" collapsed="false">
      <c r="F333" s="2" t="s">
        <v>552</v>
      </c>
      <c r="G333" s="0" t="str">
        <f aca="false">SUBSTITUTE(F333," ","μ",2)</f>
        <v>Agaricus xanthoderma</v>
      </c>
      <c r="H333" s="10" t="n">
        <f aca="false">IF(ISERROR(SEARCH("µ",G333,1)),0,SEARCH("µ",G333,1))</f>
        <v>0</v>
      </c>
      <c r="I333" s="0" t="str">
        <f aca="false">IF(H333&gt;0,LEFT(G333,H333-1),G333)</f>
        <v>Agaricus xanthoderma</v>
      </c>
      <c r="J333" s="0" t="n">
        <f aca="false">COUNTIF(A$7:A$223,I333)</f>
        <v>1</v>
      </c>
      <c r="K333" s="1" t="s">
        <v>1031</v>
      </c>
      <c r="L333" s="1" t="n">
        <f aca="false">IF(COUNTIF(A$7:A$270,K333)=1,1,0)</f>
        <v>0</v>
      </c>
    </row>
    <row r="334" customFormat="false" ht="12.8" hidden="false" customHeight="false" outlineLevel="0" collapsed="false">
      <c r="F334" s="2" t="s">
        <v>552</v>
      </c>
      <c r="G334" s="0" t="str">
        <f aca="false">SUBSTITUTE(F334," ","μ",2)</f>
        <v>Agaricus xanthoderma</v>
      </c>
      <c r="H334" s="10" t="n">
        <f aca="false">IF(ISERROR(SEARCH("µ",G334,1)),0,SEARCH("µ",G334,1))</f>
        <v>0</v>
      </c>
      <c r="I334" s="0" t="str">
        <f aca="false">IF(H334&gt;0,LEFT(G334,H334-1),G334)</f>
        <v>Agaricus xanthoderma</v>
      </c>
      <c r="J334" s="0" t="n">
        <f aca="false">COUNTIF(A$7:A$223,I334)</f>
        <v>1</v>
      </c>
      <c r="K334" s="1" t="s">
        <v>1033</v>
      </c>
      <c r="L334" s="1" t="n">
        <f aca="false">IF(COUNTIF(A$7:A$270,K334)=1,1,0)</f>
        <v>0</v>
      </c>
    </row>
    <row r="335" customFormat="false" ht="12.8" hidden="false" customHeight="false" outlineLevel="0" collapsed="false">
      <c r="F335" s="2" t="s">
        <v>552</v>
      </c>
      <c r="G335" s="0" t="str">
        <f aca="false">SUBSTITUTE(F335," ","μ",2)</f>
        <v>Agaricus xanthoderma</v>
      </c>
      <c r="H335" s="10" t="n">
        <f aca="false">IF(ISERROR(SEARCH("µ",G335,1)),0,SEARCH("µ",G335,1))</f>
        <v>0</v>
      </c>
      <c r="I335" s="0" t="str">
        <f aca="false">IF(H335&gt;0,LEFT(G335,H335-1),G335)</f>
        <v>Agaricus xanthoderma</v>
      </c>
      <c r="J335" s="0" t="n">
        <f aca="false">COUNTIF(A$7:A$223,I335)</f>
        <v>1</v>
      </c>
      <c r="K335" s="1" t="s">
        <v>1035</v>
      </c>
      <c r="L335" s="1" t="n">
        <f aca="false">IF(COUNTIF(A$7:A$270,K335)=1,1,0)</f>
        <v>0</v>
      </c>
    </row>
    <row r="336" customFormat="false" ht="12.8" hidden="false" customHeight="false" outlineLevel="0" collapsed="false">
      <c r="F336" s="2" t="s">
        <v>552</v>
      </c>
      <c r="G336" s="0" t="str">
        <f aca="false">SUBSTITUTE(F336," ","μ",2)</f>
        <v>Agaricus xanthoderma</v>
      </c>
      <c r="H336" s="10" t="n">
        <f aca="false">IF(ISERROR(SEARCH("µ",G336,1)),0,SEARCH("µ",G336,1))</f>
        <v>0</v>
      </c>
      <c r="I336" s="0" t="str">
        <f aca="false">IF(H336&gt;0,LEFT(G336,H336-1),G336)</f>
        <v>Agaricus xanthoderma</v>
      </c>
      <c r="J336" s="0" t="n">
        <f aca="false">COUNTIF(A$7:A$223,I336)</f>
        <v>1</v>
      </c>
      <c r="K336" s="1" t="s">
        <v>1035</v>
      </c>
      <c r="L336" s="1" t="n">
        <f aca="false">IF(COUNTIF(A$7:A$270,K336)=1,1,0)</f>
        <v>0</v>
      </c>
    </row>
    <row r="337" customFormat="false" ht="12.8" hidden="false" customHeight="false" outlineLevel="0" collapsed="false">
      <c r="F337" s="2" t="s">
        <v>552</v>
      </c>
      <c r="G337" s="0" t="str">
        <f aca="false">SUBSTITUTE(F337," ","μ",2)</f>
        <v>Agaricus xanthoderma</v>
      </c>
      <c r="H337" s="10" t="n">
        <f aca="false">IF(ISERROR(SEARCH("µ",G337,1)),0,SEARCH("µ",G337,1))</f>
        <v>0</v>
      </c>
      <c r="I337" s="0" t="str">
        <f aca="false">IF(H337&gt;0,LEFT(G337,H337-1),G337)</f>
        <v>Agaricus xanthoderma</v>
      </c>
      <c r="J337" s="0" t="n">
        <f aca="false">COUNTIF(A$7:A$223,I337)</f>
        <v>1</v>
      </c>
      <c r="K337" s="1" t="s">
        <v>2361</v>
      </c>
      <c r="L337" s="1" t="n">
        <f aca="false">IF(COUNTIF(A$7:A$270,K337)=1,1,0)</f>
        <v>0</v>
      </c>
    </row>
    <row r="338" customFormat="false" ht="12.8" hidden="false" customHeight="false" outlineLevel="0" collapsed="false">
      <c r="F338" s="2" t="s">
        <v>552</v>
      </c>
      <c r="G338" s="0" t="str">
        <f aca="false">SUBSTITUTE(F338," ","μ",2)</f>
        <v>Agaricus xanthoderma</v>
      </c>
      <c r="H338" s="10" t="n">
        <f aca="false">IF(ISERROR(SEARCH("µ",G338,1)),0,SEARCH("µ",G338,1))</f>
        <v>0</v>
      </c>
      <c r="I338" s="0" t="str">
        <f aca="false">IF(H338&gt;0,LEFT(G338,H338-1),G338)</f>
        <v>Agaricus xanthoderma</v>
      </c>
      <c r="J338" s="0" t="n">
        <f aca="false">COUNTIF(A$7:A$223,I338)</f>
        <v>1</v>
      </c>
      <c r="K338" s="1" t="s">
        <v>1042</v>
      </c>
      <c r="L338" s="1" t="n">
        <f aca="false">IF(COUNTIF(A$7:A$270,K338)=1,1,0)</f>
        <v>0</v>
      </c>
    </row>
    <row r="339" customFormat="false" ht="12.8" hidden="false" customHeight="false" outlineLevel="0" collapsed="false">
      <c r="F339" s="1" t="s">
        <v>552</v>
      </c>
      <c r="G339" s="0" t="str">
        <f aca="false">SUBSTITUTE(F339," ","μ",2)</f>
        <v>Agaricus xanthoderma</v>
      </c>
      <c r="H339" s="10" t="n">
        <f aca="false">IF(ISERROR(SEARCH("µ",G339,1)),0,SEARCH("µ",G339,1))</f>
        <v>0</v>
      </c>
      <c r="I339" s="0" t="str">
        <f aca="false">IF(H339&gt;0,LEFT(G339,H339-1),G339)</f>
        <v>Agaricus xanthoderma</v>
      </c>
      <c r="J339" s="0" t="n">
        <f aca="false">COUNTIF(A$7:A$223,I339)</f>
        <v>1</v>
      </c>
      <c r="K339" s="1" t="s">
        <v>1042</v>
      </c>
      <c r="L339" s="1" t="n">
        <f aca="false">IF(COUNTIF(A$7:A$270,K339)=1,1,0)</f>
        <v>0</v>
      </c>
    </row>
    <row r="340" customFormat="false" ht="12.8" hidden="false" customHeight="false" outlineLevel="0" collapsed="false">
      <c r="F340" s="2" t="s">
        <v>552</v>
      </c>
      <c r="G340" s="0" t="str">
        <f aca="false">SUBSTITUTE(F340," ","μ",2)</f>
        <v>Agaricus xanthoderma</v>
      </c>
      <c r="H340" s="10" t="n">
        <f aca="false">IF(ISERROR(SEARCH("µ",G340,1)),0,SEARCH("µ",G340,1))</f>
        <v>0</v>
      </c>
      <c r="I340" s="0" t="str">
        <f aca="false">IF(H340&gt;0,LEFT(G340,H340-1),G340)</f>
        <v>Agaricus xanthoderma</v>
      </c>
      <c r="J340" s="0" t="n">
        <f aca="false">COUNTIF(A$7:A$223,I340)</f>
        <v>1</v>
      </c>
      <c r="K340" s="1" t="s">
        <v>1042</v>
      </c>
      <c r="L340" s="1" t="n">
        <f aca="false">IF(COUNTIF(A$7:A$270,K340)=1,1,0)</f>
        <v>0</v>
      </c>
    </row>
    <row r="341" customFormat="false" ht="12.8" hidden="false" customHeight="false" outlineLevel="0" collapsed="false">
      <c r="F341" s="1" t="s">
        <v>552</v>
      </c>
      <c r="G341" s="0" t="str">
        <f aca="false">SUBSTITUTE(F341," ","μ",2)</f>
        <v>Agaricus xanthoderma</v>
      </c>
      <c r="H341" s="10" t="n">
        <f aca="false">IF(ISERROR(SEARCH("µ",G341,1)),0,SEARCH("µ",G341,1))</f>
        <v>0</v>
      </c>
      <c r="I341" s="0" t="str">
        <f aca="false">IF(H341&gt;0,LEFT(G341,H341-1),G341)</f>
        <v>Agaricus xanthoderma</v>
      </c>
      <c r="J341" s="0" t="n">
        <f aca="false">COUNTIF(A$7:A$223,I341)</f>
        <v>1</v>
      </c>
      <c r="K341" s="1" t="s">
        <v>2362</v>
      </c>
      <c r="L341" s="1" t="n">
        <f aca="false">IF(COUNTIF(A$7:A$270,K341)=1,1,0)</f>
        <v>0</v>
      </c>
    </row>
    <row r="342" customFormat="false" ht="12.8" hidden="false" customHeight="false" outlineLevel="0" collapsed="false">
      <c r="F342" s="2" t="s">
        <v>552</v>
      </c>
      <c r="G342" s="0" t="str">
        <f aca="false">SUBSTITUTE(F342," ","μ",2)</f>
        <v>Agaricus xanthoderma</v>
      </c>
      <c r="H342" s="10" t="n">
        <f aca="false">IF(ISERROR(SEARCH("µ",G342,1)),0,SEARCH("µ",G342,1))</f>
        <v>0</v>
      </c>
      <c r="I342" s="0" t="str">
        <f aca="false">IF(H342&gt;0,LEFT(G342,H342-1),G342)</f>
        <v>Agaricus xanthoderma</v>
      </c>
      <c r="J342" s="0" t="n">
        <f aca="false">COUNTIF(A$7:A$223,I342)</f>
        <v>1</v>
      </c>
      <c r="K342" s="1" t="s">
        <v>2362</v>
      </c>
      <c r="L342" s="1" t="n">
        <f aca="false">IF(COUNTIF(A$7:A$270,K342)=1,1,0)</f>
        <v>0</v>
      </c>
    </row>
    <row r="343" customFormat="false" ht="12.8" hidden="false" customHeight="false" outlineLevel="0" collapsed="false">
      <c r="F343" s="2" t="s">
        <v>552</v>
      </c>
      <c r="G343" s="0" t="str">
        <f aca="false">SUBSTITUTE(F343," ","μ",2)</f>
        <v>Agaricus xanthoderma</v>
      </c>
      <c r="H343" s="10" t="n">
        <f aca="false">IF(ISERROR(SEARCH("µ",G343,1)),0,SEARCH("µ",G343,1))</f>
        <v>0</v>
      </c>
      <c r="I343" s="0" t="str">
        <f aca="false">IF(H343&gt;0,LEFT(G343,H343-1),G343)</f>
        <v>Agaricus xanthoderma</v>
      </c>
      <c r="J343" s="0" t="n">
        <f aca="false">COUNTIF(A$7:A$223,I343)</f>
        <v>1</v>
      </c>
      <c r="K343" s="1" t="s">
        <v>2363</v>
      </c>
      <c r="L343" s="1" t="n">
        <f aca="false">IF(COUNTIF(A$7:A$270,K343)=1,1,0)</f>
        <v>0</v>
      </c>
    </row>
    <row r="344" customFormat="false" ht="12.8" hidden="false" customHeight="false" outlineLevel="0" collapsed="false">
      <c r="F344" s="2" t="s">
        <v>552</v>
      </c>
      <c r="G344" s="0" t="str">
        <f aca="false">SUBSTITUTE(F344," ","μ",2)</f>
        <v>Agaricus xanthoderma</v>
      </c>
      <c r="H344" s="10" t="n">
        <f aca="false">IF(ISERROR(SEARCH("µ",G344,1)),0,SEARCH("µ",G344,1))</f>
        <v>0</v>
      </c>
      <c r="I344" s="0" t="str">
        <f aca="false">IF(H344&gt;0,LEFT(G344,H344-1),G344)</f>
        <v>Agaricus xanthoderma</v>
      </c>
      <c r="J344" s="0" t="n">
        <f aca="false">COUNTIF(A$7:A$223,I344)</f>
        <v>1</v>
      </c>
      <c r="K344" s="1" t="s">
        <v>2363</v>
      </c>
      <c r="L344" s="1" t="n">
        <f aca="false">IF(COUNTIF(A$7:A$270,K344)=1,1,0)</f>
        <v>0</v>
      </c>
    </row>
    <row r="345" customFormat="false" ht="12.8" hidden="false" customHeight="false" outlineLevel="0" collapsed="false">
      <c r="F345" s="2" t="s">
        <v>552</v>
      </c>
      <c r="G345" s="0" t="str">
        <f aca="false">SUBSTITUTE(F345," ","μ",2)</f>
        <v>Agaricus xanthoderma</v>
      </c>
      <c r="H345" s="10" t="n">
        <f aca="false">IF(ISERROR(SEARCH("µ",G345,1)),0,SEARCH("µ",G345,1))</f>
        <v>0</v>
      </c>
      <c r="I345" s="0" t="str">
        <f aca="false">IF(H345&gt;0,LEFT(G345,H345-1),G345)</f>
        <v>Agaricus xanthoderma</v>
      </c>
      <c r="J345" s="0" t="n">
        <f aca="false">COUNTIF(A$7:A$223,I345)</f>
        <v>1</v>
      </c>
      <c r="K345" s="1" t="s">
        <v>281</v>
      </c>
      <c r="L345" s="1" t="n">
        <f aca="false">IF(COUNTIF(A$7:A$270,K345)=1,1,0)</f>
        <v>0</v>
      </c>
    </row>
    <row r="346" customFormat="false" ht="12.8" hidden="false" customHeight="false" outlineLevel="0" collapsed="false">
      <c r="F346" s="2" t="s">
        <v>552</v>
      </c>
      <c r="G346" s="0" t="str">
        <f aca="false">SUBSTITUTE(F346," ","μ",2)</f>
        <v>Agaricus xanthoderma</v>
      </c>
      <c r="H346" s="10" t="n">
        <f aca="false">IF(ISERROR(SEARCH("µ",G346,1)),0,SEARCH("µ",G346,1))</f>
        <v>0</v>
      </c>
      <c r="I346" s="0" t="str">
        <f aca="false">IF(H346&gt;0,LEFT(G346,H346-1),G346)</f>
        <v>Agaricus xanthoderma</v>
      </c>
      <c r="J346" s="0" t="n">
        <f aca="false">COUNTIF(A$7:A$223,I346)</f>
        <v>1</v>
      </c>
      <c r="K346" s="1" t="s">
        <v>281</v>
      </c>
      <c r="L346" s="1" t="n">
        <f aca="false">IF(COUNTIF(A$7:A$270,K346)=1,1,0)</f>
        <v>0</v>
      </c>
    </row>
    <row r="347" customFormat="false" ht="12.8" hidden="false" customHeight="false" outlineLevel="0" collapsed="false">
      <c r="F347" s="2" t="s">
        <v>552</v>
      </c>
      <c r="G347" s="0" t="str">
        <f aca="false">SUBSTITUTE(F347," ","μ",2)</f>
        <v>Agaricus xanthoderma</v>
      </c>
      <c r="H347" s="10" t="n">
        <f aca="false">IF(ISERROR(SEARCH("µ",G347,1)),0,SEARCH("µ",G347,1))</f>
        <v>0</v>
      </c>
      <c r="I347" s="0" t="str">
        <f aca="false">IF(H347&gt;0,LEFT(G347,H347-1),G347)</f>
        <v>Agaricus xanthoderma</v>
      </c>
      <c r="J347" s="0" t="n">
        <f aca="false">COUNTIF(A$7:A$223,I347)</f>
        <v>1</v>
      </c>
      <c r="K347" s="1" t="s">
        <v>1048</v>
      </c>
      <c r="L347" s="1" t="n">
        <f aca="false">IF(COUNTIF(A$7:A$270,K347)=1,1,0)</f>
        <v>0</v>
      </c>
    </row>
    <row r="348" customFormat="false" ht="12.8" hidden="false" customHeight="false" outlineLevel="0" collapsed="false">
      <c r="F348" s="2" t="s">
        <v>552</v>
      </c>
      <c r="G348" s="0" t="str">
        <f aca="false">SUBSTITUTE(F348," ","μ",2)</f>
        <v>Agaricus xanthoderma</v>
      </c>
      <c r="H348" s="10" t="n">
        <f aca="false">IF(ISERROR(SEARCH("µ",G348,1)),0,SEARCH("µ",G348,1))</f>
        <v>0</v>
      </c>
      <c r="I348" s="0" t="str">
        <f aca="false">IF(H348&gt;0,LEFT(G348,H348-1),G348)</f>
        <v>Agaricus xanthoderma</v>
      </c>
      <c r="J348" s="0" t="n">
        <f aca="false">COUNTIF(A$7:A$223,I348)</f>
        <v>1</v>
      </c>
      <c r="K348" s="1" t="s">
        <v>1048</v>
      </c>
      <c r="L348" s="1" t="n">
        <f aca="false">IF(COUNTIF(A$7:A$270,K348)=1,1,0)</f>
        <v>0</v>
      </c>
    </row>
    <row r="349" customFormat="false" ht="12.8" hidden="false" customHeight="false" outlineLevel="0" collapsed="false">
      <c r="F349" s="2" t="s">
        <v>552</v>
      </c>
      <c r="G349" s="0" t="str">
        <f aca="false">SUBSTITUTE(F349," ","μ",2)</f>
        <v>Agaricus xanthoderma</v>
      </c>
      <c r="H349" s="10" t="n">
        <f aca="false">IF(ISERROR(SEARCH("µ",G349,1)),0,SEARCH("µ",G349,1))</f>
        <v>0</v>
      </c>
      <c r="I349" s="0" t="str">
        <f aca="false">IF(H349&gt;0,LEFT(G349,H349-1),G349)</f>
        <v>Agaricus xanthoderma</v>
      </c>
      <c r="J349" s="0" t="n">
        <f aca="false">COUNTIF(A$7:A$223,I349)</f>
        <v>1</v>
      </c>
      <c r="K349" s="1" t="s">
        <v>1049</v>
      </c>
      <c r="L349" s="1" t="n">
        <f aca="false">IF(COUNTIF(A$7:A$270,K349)=1,1,0)</f>
        <v>0</v>
      </c>
    </row>
    <row r="350" customFormat="false" ht="12.8" hidden="false" customHeight="false" outlineLevel="0" collapsed="false">
      <c r="F350" s="2" t="s">
        <v>552</v>
      </c>
      <c r="G350" s="0" t="str">
        <f aca="false">SUBSTITUTE(F350," ","μ",2)</f>
        <v>Agaricus xanthoderma</v>
      </c>
      <c r="H350" s="10" t="n">
        <f aca="false">IF(ISERROR(SEARCH("µ",G350,1)),0,SEARCH("µ",G350,1))</f>
        <v>0</v>
      </c>
      <c r="I350" s="0" t="str">
        <f aca="false">IF(H350&gt;0,LEFT(G350,H350-1),G350)</f>
        <v>Agaricus xanthoderma</v>
      </c>
      <c r="J350" s="0" t="n">
        <f aca="false">COUNTIF(A$7:A$223,I350)</f>
        <v>1</v>
      </c>
      <c r="K350" s="1" t="s">
        <v>1049</v>
      </c>
      <c r="L350" s="1" t="n">
        <f aca="false">IF(COUNTIF(A$7:A$270,K350)=1,1,0)</f>
        <v>0</v>
      </c>
    </row>
    <row r="351" customFormat="false" ht="12.8" hidden="false" customHeight="false" outlineLevel="0" collapsed="false">
      <c r="F351" s="2" t="s">
        <v>552</v>
      </c>
      <c r="G351" s="0" t="str">
        <f aca="false">SUBSTITUTE(F351," ","μ",2)</f>
        <v>Agaricus xanthoderma</v>
      </c>
      <c r="H351" s="10" t="n">
        <f aca="false">IF(ISERROR(SEARCH("µ",G351,1)),0,SEARCH("µ",G351,1))</f>
        <v>0</v>
      </c>
      <c r="I351" s="0" t="str">
        <f aca="false">IF(H351&gt;0,LEFT(G351,H351-1),G351)</f>
        <v>Agaricus xanthoderma</v>
      </c>
      <c r="J351" s="0" t="n">
        <f aca="false">COUNTIF(A$7:A$223,I351)</f>
        <v>1</v>
      </c>
      <c r="K351" s="1" t="s">
        <v>1049</v>
      </c>
      <c r="L351" s="1" t="n">
        <f aca="false">IF(COUNTIF(A$7:A$270,K351)=1,1,0)</f>
        <v>0</v>
      </c>
    </row>
    <row r="352" customFormat="false" ht="12.8" hidden="false" customHeight="false" outlineLevel="0" collapsed="false">
      <c r="F352" s="2" t="s">
        <v>552</v>
      </c>
      <c r="G352" s="0" t="str">
        <f aca="false">SUBSTITUTE(F352," ","μ",2)</f>
        <v>Agaricus xanthoderma</v>
      </c>
      <c r="H352" s="10" t="n">
        <f aca="false">IF(ISERROR(SEARCH("µ",G352,1)),0,SEARCH("µ",G352,1))</f>
        <v>0</v>
      </c>
      <c r="I352" s="0" t="str">
        <f aca="false">IF(H352&gt;0,LEFT(G352,H352-1),G352)</f>
        <v>Agaricus xanthoderma</v>
      </c>
      <c r="J352" s="0" t="n">
        <f aca="false">COUNTIF(A$7:A$223,I352)</f>
        <v>1</v>
      </c>
      <c r="K352" s="1" t="s">
        <v>1049</v>
      </c>
      <c r="L352" s="1" t="n">
        <f aca="false">IF(COUNTIF(A$7:A$270,K352)=1,1,0)</f>
        <v>0</v>
      </c>
    </row>
    <row r="353" customFormat="false" ht="12.8" hidden="false" customHeight="false" outlineLevel="0" collapsed="false">
      <c r="F353" s="2" t="s">
        <v>552</v>
      </c>
      <c r="G353" s="0" t="str">
        <f aca="false">SUBSTITUTE(F353," ","μ",2)</f>
        <v>Agaricus xanthoderma</v>
      </c>
      <c r="H353" s="10" t="n">
        <f aca="false">IF(ISERROR(SEARCH("µ",G353,1)),0,SEARCH("µ",G353,1))</f>
        <v>0</v>
      </c>
      <c r="I353" s="0" t="str">
        <f aca="false">IF(H353&gt;0,LEFT(G353,H353-1),G353)</f>
        <v>Agaricus xanthoderma</v>
      </c>
      <c r="J353" s="0" t="n">
        <f aca="false">COUNTIF(A$7:A$223,I353)</f>
        <v>1</v>
      </c>
      <c r="K353" s="1" t="s">
        <v>1049</v>
      </c>
      <c r="L353" s="1" t="n">
        <f aca="false">IF(COUNTIF(A$7:A$270,K353)=1,1,0)</f>
        <v>0</v>
      </c>
    </row>
    <row r="354" customFormat="false" ht="12.8" hidden="false" customHeight="false" outlineLevel="0" collapsed="false">
      <c r="F354" s="2" t="s">
        <v>552</v>
      </c>
      <c r="G354" s="0" t="str">
        <f aca="false">SUBSTITUTE(F354," ","μ",2)</f>
        <v>Agaricus xanthoderma</v>
      </c>
      <c r="H354" s="10" t="n">
        <f aca="false">IF(ISERROR(SEARCH("µ",G354,1)),0,SEARCH("µ",G354,1))</f>
        <v>0</v>
      </c>
      <c r="I354" s="0" t="str">
        <f aca="false">IF(H354&gt;0,LEFT(G354,H354-1),G354)</f>
        <v>Agaricus xanthoderma</v>
      </c>
      <c r="J354" s="0" t="n">
        <f aca="false">COUNTIF(A$7:A$223,I354)</f>
        <v>1</v>
      </c>
      <c r="K354" s="1" t="s">
        <v>1049</v>
      </c>
      <c r="L354" s="1" t="n">
        <f aca="false">IF(COUNTIF(A$7:A$270,K354)=1,1,0)</f>
        <v>0</v>
      </c>
    </row>
    <row r="355" customFormat="false" ht="12.8" hidden="false" customHeight="false" outlineLevel="0" collapsed="false">
      <c r="F355" s="2" t="s">
        <v>552</v>
      </c>
      <c r="G355" s="0" t="str">
        <f aca="false">SUBSTITUTE(F355," ","μ",2)</f>
        <v>Agaricus xanthoderma</v>
      </c>
      <c r="H355" s="10" t="n">
        <f aca="false">IF(ISERROR(SEARCH("µ",G355,1)),0,SEARCH("µ",G355,1))</f>
        <v>0</v>
      </c>
      <c r="I355" s="0" t="str">
        <f aca="false">IF(H355&gt;0,LEFT(G355,H355-1),G355)</f>
        <v>Agaricus xanthoderma</v>
      </c>
      <c r="J355" s="0" t="n">
        <f aca="false">COUNTIF(A$7:A$223,I355)</f>
        <v>1</v>
      </c>
      <c r="K355" s="1" t="s">
        <v>1049</v>
      </c>
      <c r="L355" s="1" t="n">
        <f aca="false">IF(COUNTIF(A$7:A$270,K355)=1,1,0)</f>
        <v>0</v>
      </c>
    </row>
    <row r="356" customFormat="false" ht="12.8" hidden="false" customHeight="false" outlineLevel="0" collapsed="false">
      <c r="F356" s="2" t="s">
        <v>552</v>
      </c>
      <c r="G356" s="0" t="str">
        <f aca="false">SUBSTITUTE(F356," ","μ",2)</f>
        <v>Agaricus xanthoderma</v>
      </c>
      <c r="H356" s="10" t="n">
        <f aca="false">IF(ISERROR(SEARCH("µ",G356,1)),0,SEARCH("µ",G356,1))</f>
        <v>0</v>
      </c>
      <c r="I356" s="0" t="str">
        <f aca="false">IF(H356&gt;0,LEFT(G356,H356-1),G356)</f>
        <v>Agaricus xanthoderma</v>
      </c>
      <c r="J356" s="0" t="n">
        <f aca="false">COUNTIF(A$7:A$223,I356)</f>
        <v>1</v>
      </c>
      <c r="K356" s="1" t="s">
        <v>1049</v>
      </c>
      <c r="L356" s="1" t="n">
        <f aca="false">IF(COUNTIF(A$7:A$270,K356)=1,1,0)</f>
        <v>0</v>
      </c>
    </row>
    <row r="357" customFormat="false" ht="12.8" hidden="false" customHeight="false" outlineLevel="0" collapsed="false">
      <c r="F357" s="2" t="s">
        <v>552</v>
      </c>
      <c r="G357" s="0" t="str">
        <f aca="false">SUBSTITUTE(F357," ","μ",2)</f>
        <v>Agaricus xanthoderma</v>
      </c>
      <c r="H357" s="10" t="n">
        <f aca="false">IF(ISERROR(SEARCH("µ",G357,1)),0,SEARCH("µ",G357,1))</f>
        <v>0</v>
      </c>
      <c r="I357" s="0" t="str">
        <f aca="false">IF(H357&gt;0,LEFT(G357,H357-1),G357)</f>
        <v>Agaricus xanthoderma</v>
      </c>
      <c r="J357" s="0" t="n">
        <f aca="false">COUNTIF(A$7:A$223,I357)</f>
        <v>1</v>
      </c>
      <c r="K357" s="1" t="s">
        <v>1049</v>
      </c>
      <c r="L357" s="1" t="n">
        <f aca="false">IF(COUNTIF(A$7:A$270,K357)=1,1,0)</f>
        <v>0</v>
      </c>
    </row>
    <row r="358" customFormat="false" ht="12.8" hidden="false" customHeight="false" outlineLevel="0" collapsed="false">
      <c r="F358" s="2" t="s">
        <v>552</v>
      </c>
      <c r="G358" s="0" t="str">
        <f aca="false">SUBSTITUTE(F358," ","μ",2)</f>
        <v>Agaricus xanthoderma</v>
      </c>
      <c r="H358" s="10" t="n">
        <f aca="false">IF(ISERROR(SEARCH("µ",G358,1)),0,SEARCH("µ",G358,1))</f>
        <v>0</v>
      </c>
      <c r="I358" s="0" t="str">
        <f aca="false">IF(H358&gt;0,LEFT(G358,H358-1),G358)</f>
        <v>Agaricus xanthoderma</v>
      </c>
      <c r="J358" s="0" t="n">
        <f aca="false">COUNTIF(A$7:A$223,I358)</f>
        <v>1</v>
      </c>
      <c r="K358" s="1" t="s">
        <v>2364</v>
      </c>
      <c r="L358" s="1" t="n">
        <f aca="false">IF(COUNTIF(A$7:A$270,K358)=1,1,0)</f>
        <v>0</v>
      </c>
    </row>
    <row r="359" customFormat="false" ht="12.8" hidden="false" customHeight="false" outlineLevel="0" collapsed="false">
      <c r="F359" s="2" t="s">
        <v>552</v>
      </c>
      <c r="G359" s="0" t="str">
        <f aca="false">SUBSTITUTE(F359," ","μ",2)</f>
        <v>Agaricus xanthoderma</v>
      </c>
      <c r="H359" s="10" t="n">
        <f aca="false">IF(ISERROR(SEARCH("µ",G359,1)),0,SEARCH("µ",G359,1))</f>
        <v>0</v>
      </c>
      <c r="I359" s="0" t="str">
        <f aca="false">IF(H359&gt;0,LEFT(G359,H359-1),G359)</f>
        <v>Agaricus xanthoderma</v>
      </c>
      <c r="J359" s="0" t="n">
        <f aca="false">COUNTIF(A$7:A$223,I359)</f>
        <v>1</v>
      </c>
      <c r="K359" s="1" t="s">
        <v>1056</v>
      </c>
      <c r="L359" s="1" t="n">
        <f aca="false">IF(COUNTIF(A$7:A$270,K359)=1,1,0)</f>
        <v>0</v>
      </c>
    </row>
    <row r="360" customFormat="false" ht="12.8" hidden="false" customHeight="false" outlineLevel="0" collapsed="false">
      <c r="F360" s="2" t="s">
        <v>552</v>
      </c>
      <c r="G360" s="0" t="str">
        <f aca="false">SUBSTITUTE(F360," ","μ",2)</f>
        <v>Agaricus xanthoderma</v>
      </c>
      <c r="H360" s="10" t="n">
        <f aca="false">IF(ISERROR(SEARCH("µ",G360,1)),0,SEARCH("µ",G360,1))</f>
        <v>0</v>
      </c>
      <c r="I360" s="0" t="str">
        <f aca="false">IF(H360&gt;0,LEFT(G360,H360-1),G360)</f>
        <v>Agaricus xanthoderma</v>
      </c>
      <c r="J360" s="0" t="n">
        <f aca="false">COUNTIF(A$7:A$223,I360)</f>
        <v>1</v>
      </c>
      <c r="K360" s="1" t="s">
        <v>1057</v>
      </c>
      <c r="L360" s="1" t="n">
        <f aca="false">IF(COUNTIF(A$7:A$270,K360)=1,1,0)</f>
        <v>0</v>
      </c>
    </row>
    <row r="361" customFormat="false" ht="12.8" hidden="false" customHeight="false" outlineLevel="0" collapsed="false">
      <c r="F361" s="2" t="s">
        <v>552</v>
      </c>
      <c r="G361" s="0" t="str">
        <f aca="false">SUBSTITUTE(F361," ","μ",2)</f>
        <v>Agaricus xanthoderma</v>
      </c>
      <c r="H361" s="10" t="n">
        <f aca="false">IF(ISERROR(SEARCH("µ",G361,1)),0,SEARCH("µ",G361,1))</f>
        <v>0</v>
      </c>
      <c r="I361" s="0" t="str">
        <f aca="false">IF(H361&gt;0,LEFT(G361,H361-1),G361)</f>
        <v>Agaricus xanthoderma</v>
      </c>
      <c r="J361" s="0" t="n">
        <f aca="false">COUNTIF(A$7:A$223,I361)</f>
        <v>1</v>
      </c>
      <c r="K361" s="1" t="s">
        <v>2365</v>
      </c>
      <c r="L361" s="1" t="n">
        <f aca="false">IF(COUNTIF(A$7:A$270,K361)=1,1,0)</f>
        <v>0</v>
      </c>
    </row>
    <row r="362" customFormat="false" ht="12.8" hidden="false" customHeight="false" outlineLevel="0" collapsed="false">
      <c r="F362" s="2" t="s">
        <v>552</v>
      </c>
      <c r="G362" s="0" t="str">
        <f aca="false">SUBSTITUTE(F362," ","μ",2)</f>
        <v>Agaricus xanthoderma</v>
      </c>
      <c r="H362" s="10" t="n">
        <f aca="false">IF(ISERROR(SEARCH("µ",G362,1)),0,SEARCH("µ",G362,1))</f>
        <v>0</v>
      </c>
      <c r="I362" s="0" t="str">
        <f aca="false">IF(H362&gt;0,LEFT(G362,H362-1),G362)</f>
        <v>Agaricus xanthoderma</v>
      </c>
      <c r="J362" s="0" t="n">
        <f aca="false">COUNTIF(A$7:A$223,I362)</f>
        <v>1</v>
      </c>
      <c r="K362" s="1" t="s">
        <v>2365</v>
      </c>
      <c r="L362" s="1" t="n">
        <f aca="false">IF(COUNTIF(A$7:A$270,K362)=1,1,0)</f>
        <v>0</v>
      </c>
    </row>
    <row r="363" customFormat="false" ht="12.8" hidden="false" customHeight="false" outlineLevel="0" collapsed="false">
      <c r="F363" s="2" t="s">
        <v>552</v>
      </c>
      <c r="G363" s="0" t="str">
        <f aca="false">SUBSTITUTE(F363," ","μ",2)</f>
        <v>Agaricus xanthoderma</v>
      </c>
      <c r="H363" s="10" t="n">
        <f aca="false">IF(ISERROR(SEARCH("µ",G363,1)),0,SEARCH("µ",G363,1))</f>
        <v>0</v>
      </c>
      <c r="I363" s="0" t="str">
        <f aca="false">IF(H363&gt;0,LEFT(G363,H363-1),G363)</f>
        <v>Agaricus xanthoderma</v>
      </c>
      <c r="J363" s="0" t="n">
        <f aca="false">COUNTIF(A$7:A$223,I363)</f>
        <v>1</v>
      </c>
      <c r="K363" s="1" t="s">
        <v>2365</v>
      </c>
      <c r="L363" s="1" t="n">
        <f aca="false">IF(COUNTIF(A$7:A$270,K363)=1,1,0)</f>
        <v>0</v>
      </c>
    </row>
    <row r="364" customFormat="false" ht="12.8" hidden="false" customHeight="false" outlineLevel="0" collapsed="false">
      <c r="F364" s="2" t="s">
        <v>552</v>
      </c>
      <c r="G364" s="0" t="str">
        <f aca="false">SUBSTITUTE(F364," ","μ",2)</f>
        <v>Agaricus xanthoderma</v>
      </c>
      <c r="H364" s="10" t="n">
        <f aca="false">IF(ISERROR(SEARCH("µ",G364,1)),0,SEARCH("µ",G364,1))</f>
        <v>0</v>
      </c>
      <c r="I364" s="0" t="str">
        <f aca="false">IF(H364&gt;0,LEFT(G364,H364-1),G364)</f>
        <v>Agaricus xanthoderma</v>
      </c>
      <c r="J364" s="0" t="n">
        <f aca="false">COUNTIF(A$7:A$223,I364)</f>
        <v>1</v>
      </c>
      <c r="K364" s="1" t="s">
        <v>2366</v>
      </c>
      <c r="L364" s="1" t="n">
        <f aca="false">IF(COUNTIF(A$7:A$270,K364)=1,1,0)</f>
        <v>0</v>
      </c>
    </row>
    <row r="365" customFormat="false" ht="12.8" hidden="false" customHeight="false" outlineLevel="0" collapsed="false">
      <c r="F365" s="2" t="s">
        <v>552</v>
      </c>
      <c r="G365" s="0" t="str">
        <f aca="false">SUBSTITUTE(F365," ","μ",2)</f>
        <v>Agaricus xanthoderma</v>
      </c>
      <c r="H365" s="10" t="n">
        <f aca="false">IF(ISERROR(SEARCH("µ",G365,1)),0,SEARCH("µ",G365,1))</f>
        <v>0</v>
      </c>
      <c r="I365" s="0" t="str">
        <f aca="false">IF(H365&gt;0,LEFT(G365,H365-1),G365)</f>
        <v>Agaricus xanthoderma</v>
      </c>
      <c r="J365" s="0" t="n">
        <f aca="false">COUNTIF(A$7:A$223,I365)</f>
        <v>1</v>
      </c>
      <c r="K365" s="1" t="s">
        <v>2366</v>
      </c>
      <c r="L365" s="1" t="n">
        <f aca="false">IF(COUNTIF(A$7:A$270,K365)=1,1,0)</f>
        <v>0</v>
      </c>
    </row>
    <row r="366" customFormat="false" ht="12.8" hidden="false" customHeight="false" outlineLevel="0" collapsed="false">
      <c r="F366" s="2" t="s">
        <v>552</v>
      </c>
      <c r="G366" s="0" t="str">
        <f aca="false">SUBSTITUTE(F366," ","μ",2)</f>
        <v>Agaricus xanthoderma</v>
      </c>
      <c r="H366" s="10" t="n">
        <f aca="false">IF(ISERROR(SEARCH("µ",G366,1)),0,SEARCH("µ",G366,1))</f>
        <v>0</v>
      </c>
      <c r="I366" s="0" t="str">
        <f aca="false">IF(H366&gt;0,LEFT(G366,H366-1),G366)</f>
        <v>Agaricus xanthoderma</v>
      </c>
      <c r="J366" s="0" t="n">
        <f aca="false">COUNTIF(A$7:A$223,I366)</f>
        <v>1</v>
      </c>
      <c r="K366" s="1" t="s">
        <v>2366</v>
      </c>
      <c r="L366" s="1" t="n">
        <f aca="false">IF(COUNTIF(A$7:A$270,K366)=1,1,0)</f>
        <v>0</v>
      </c>
    </row>
    <row r="367" customFormat="false" ht="12.8" hidden="false" customHeight="false" outlineLevel="0" collapsed="false">
      <c r="F367" s="2" t="s">
        <v>552</v>
      </c>
      <c r="G367" s="0" t="str">
        <f aca="false">SUBSTITUTE(F367," ","μ",2)</f>
        <v>Agaricus xanthoderma</v>
      </c>
      <c r="H367" s="10" t="n">
        <f aca="false">IF(ISERROR(SEARCH("µ",G367,1)),0,SEARCH("µ",G367,1))</f>
        <v>0</v>
      </c>
      <c r="I367" s="0" t="str">
        <f aca="false">IF(H367&gt;0,LEFT(G367,H367-1),G367)</f>
        <v>Agaricus xanthoderma</v>
      </c>
      <c r="J367" s="0" t="n">
        <f aca="false">COUNTIF(A$7:A$223,I367)</f>
        <v>1</v>
      </c>
      <c r="K367" s="1" t="s">
        <v>2366</v>
      </c>
      <c r="L367" s="1" t="n">
        <f aca="false">IF(COUNTIF(A$7:A$270,K367)=1,1,0)</f>
        <v>0</v>
      </c>
    </row>
    <row r="368" customFormat="false" ht="12.8" hidden="false" customHeight="false" outlineLevel="0" collapsed="false">
      <c r="F368" s="2" t="s">
        <v>552</v>
      </c>
      <c r="G368" s="0" t="str">
        <f aca="false">SUBSTITUTE(F368," ","μ",2)</f>
        <v>Agaricus xanthoderma</v>
      </c>
      <c r="H368" s="10" t="n">
        <f aca="false">IF(ISERROR(SEARCH("µ",G368,1)),0,SEARCH("µ",G368,1))</f>
        <v>0</v>
      </c>
      <c r="I368" s="0" t="str">
        <f aca="false">IF(H368&gt;0,LEFT(G368,H368-1),G368)</f>
        <v>Agaricus xanthoderma</v>
      </c>
      <c r="J368" s="0" t="n">
        <f aca="false">COUNTIF(A$7:A$223,I368)</f>
        <v>1</v>
      </c>
      <c r="K368" s="1" t="s">
        <v>2367</v>
      </c>
      <c r="L368" s="1" t="n">
        <f aca="false">IF(COUNTIF(A$7:A$270,K368)=1,1,0)</f>
        <v>0</v>
      </c>
    </row>
    <row r="369" customFormat="false" ht="12.8" hidden="false" customHeight="false" outlineLevel="0" collapsed="false">
      <c r="F369" s="2" t="s">
        <v>552</v>
      </c>
      <c r="G369" s="0" t="str">
        <f aca="false">SUBSTITUTE(F369," ","μ",2)</f>
        <v>Agaricus xanthoderma</v>
      </c>
      <c r="H369" s="10" t="n">
        <f aca="false">IF(ISERROR(SEARCH("µ",G369,1)),0,SEARCH("µ",G369,1))</f>
        <v>0</v>
      </c>
      <c r="I369" s="0" t="str">
        <f aca="false">IF(H369&gt;0,LEFT(G369,H369-1),G369)</f>
        <v>Agaricus xanthoderma</v>
      </c>
      <c r="J369" s="0" t="n">
        <f aca="false">COUNTIF(A$7:A$223,I369)</f>
        <v>1</v>
      </c>
      <c r="K369" s="1" t="s">
        <v>1062</v>
      </c>
      <c r="L369" s="1" t="n">
        <f aca="false">IF(COUNTIF(A$7:A$270,K369)=1,1,0)</f>
        <v>0</v>
      </c>
    </row>
    <row r="370" customFormat="false" ht="12.8" hidden="false" customHeight="false" outlineLevel="0" collapsed="false">
      <c r="F370" s="2" t="s">
        <v>552</v>
      </c>
      <c r="G370" s="0" t="str">
        <f aca="false">SUBSTITUTE(F370," ","μ",2)</f>
        <v>Agaricus xanthoderma</v>
      </c>
      <c r="H370" s="10" t="n">
        <f aca="false">IF(ISERROR(SEARCH("µ",G370,1)),0,SEARCH("µ",G370,1))</f>
        <v>0</v>
      </c>
      <c r="I370" s="0" t="str">
        <f aca="false">IF(H370&gt;0,LEFT(G370,H370-1),G370)</f>
        <v>Agaricus xanthoderma</v>
      </c>
      <c r="J370" s="0" t="n">
        <f aca="false">COUNTIF(A$7:A$223,I370)</f>
        <v>1</v>
      </c>
      <c r="K370" s="1" t="s">
        <v>341</v>
      </c>
      <c r="L370" s="1" t="n">
        <f aca="false">IF(COUNTIF(A$7:A$270,K370)=1,1,0)</f>
        <v>0</v>
      </c>
    </row>
    <row r="371" customFormat="false" ht="12.8" hidden="false" customHeight="false" outlineLevel="0" collapsed="false">
      <c r="F371" s="2" t="s">
        <v>552</v>
      </c>
      <c r="G371" s="0" t="str">
        <f aca="false">SUBSTITUTE(F371," ","μ",2)</f>
        <v>Agaricus xanthoderma</v>
      </c>
      <c r="H371" s="10" t="n">
        <f aca="false">IF(ISERROR(SEARCH("µ",G371,1)),0,SEARCH("µ",G371,1))</f>
        <v>0</v>
      </c>
      <c r="I371" s="0" t="str">
        <f aca="false">IF(H371&gt;0,LEFT(G371,H371-1),G371)</f>
        <v>Agaricus xanthoderma</v>
      </c>
      <c r="J371" s="0" t="n">
        <f aca="false">COUNTIF(A$7:A$223,I371)</f>
        <v>1</v>
      </c>
      <c r="K371" s="1" t="s">
        <v>341</v>
      </c>
      <c r="L371" s="1" t="n">
        <f aca="false">IF(COUNTIF(A$7:A$270,K371)=1,1,0)</f>
        <v>0</v>
      </c>
    </row>
    <row r="372" customFormat="false" ht="12.8" hidden="false" customHeight="false" outlineLevel="0" collapsed="false">
      <c r="F372" s="2" t="s">
        <v>552</v>
      </c>
      <c r="G372" s="0" t="str">
        <f aca="false">SUBSTITUTE(F372," ","μ",2)</f>
        <v>Agaricus xanthoderma</v>
      </c>
      <c r="H372" s="10" t="n">
        <f aca="false">IF(ISERROR(SEARCH("µ",G372,1)),0,SEARCH("µ",G372,1))</f>
        <v>0</v>
      </c>
      <c r="I372" s="0" t="str">
        <f aca="false">IF(H372&gt;0,LEFT(G372,H372-1),G372)</f>
        <v>Agaricus xanthoderma</v>
      </c>
      <c r="J372" s="0" t="n">
        <f aca="false">COUNTIF(A$7:A$223,I372)</f>
        <v>1</v>
      </c>
      <c r="K372" s="1" t="s">
        <v>1063</v>
      </c>
      <c r="L372" s="1" t="n">
        <f aca="false">IF(COUNTIF(A$7:A$270,K372)=1,1,0)</f>
        <v>0</v>
      </c>
    </row>
    <row r="373" customFormat="false" ht="12.8" hidden="false" customHeight="false" outlineLevel="0" collapsed="false">
      <c r="F373" s="2" t="s">
        <v>552</v>
      </c>
      <c r="G373" s="0" t="str">
        <f aca="false">SUBSTITUTE(F373," ","μ",2)</f>
        <v>Agaricus xanthoderma</v>
      </c>
      <c r="H373" s="10" t="n">
        <f aca="false">IF(ISERROR(SEARCH("µ",G373,1)),0,SEARCH("µ",G373,1))</f>
        <v>0</v>
      </c>
      <c r="I373" s="0" t="str">
        <f aca="false">IF(H373&gt;0,LEFT(G373,H373-1),G373)</f>
        <v>Agaricus xanthoderma</v>
      </c>
      <c r="J373" s="0" t="n">
        <f aca="false">COUNTIF(A$7:A$223,I373)</f>
        <v>1</v>
      </c>
      <c r="K373" s="1" t="s">
        <v>2368</v>
      </c>
      <c r="L373" s="1" t="n">
        <f aca="false">IF(COUNTIF(A$7:A$270,K373)=1,1,0)</f>
        <v>0</v>
      </c>
    </row>
    <row r="374" customFormat="false" ht="12.8" hidden="false" customHeight="false" outlineLevel="0" collapsed="false">
      <c r="F374" s="2" t="s">
        <v>552</v>
      </c>
      <c r="G374" s="0" t="str">
        <f aca="false">SUBSTITUTE(F374," ","μ",2)</f>
        <v>Agaricus xanthoderma</v>
      </c>
      <c r="H374" s="10" t="n">
        <f aca="false">IF(ISERROR(SEARCH("µ",G374,1)),0,SEARCH("µ",G374,1))</f>
        <v>0</v>
      </c>
      <c r="I374" s="0" t="str">
        <f aca="false">IF(H374&gt;0,LEFT(G374,H374-1),G374)</f>
        <v>Agaricus xanthoderma</v>
      </c>
      <c r="J374" s="0" t="n">
        <f aca="false">COUNTIF(A$7:A$223,I374)</f>
        <v>1</v>
      </c>
      <c r="K374" s="1" t="s">
        <v>2369</v>
      </c>
      <c r="L374" s="1" t="n">
        <f aca="false">IF(COUNTIF(A$7:A$270,K374)=1,1,0)</f>
        <v>0</v>
      </c>
    </row>
    <row r="375" customFormat="false" ht="12.8" hidden="false" customHeight="false" outlineLevel="0" collapsed="false">
      <c r="F375" s="2" t="s">
        <v>552</v>
      </c>
      <c r="G375" s="0" t="str">
        <f aca="false">SUBSTITUTE(F375," ","μ",2)</f>
        <v>Agaricus xanthoderma</v>
      </c>
      <c r="H375" s="10" t="n">
        <f aca="false">IF(ISERROR(SEARCH("µ",G375,1)),0,SEARCH("µ",G375,1))</f>
        <v>0</v>
      </c>
      <c r="I375" s="0" t="str">
        <f aca="false">IF(H375&gt;0,LEFT(G375,H375-1),G375)</f>
        <v>Agaricus xanthoderma</v>
      </c>
      <c r="J375" s="0" t="n">
        <f aca="false">COUNTIF(A$7:A$223,I375)</f>
        <v>1</v>
      </c>
      <c r="K375" s="1" t="s">
        <v>1072</v>
      </c>
      <c r="L375" s="1" t="n">
        <f aca="false">IF(COUNTIF(A$7:A$270,K375)=1,1,0)</f>
        <v>0</v>
      </c>
    </row>
    <row r="376" customFormat="false" ht="12.8" hidden="false" customHeight="false" outlineLevel="0" collapsed="false">
      <c r="F376" s="2" t="s">
        <v>552</v>
      </c>
      <c r="G376" s="0" t="str">
        <f aca="false">SUBSTITUTE(F376," ","μ",2)</f>
        <v>Agaricus xanthoderma</v>
      </c>
      <c r="H376" s="10" t="n">
        <f aca="false">IF(ISERROR(SEARCH("µ",G376,1)),0,SEARCH("µ",G376,1))</f>
        <v>0</v>
      </c>
      <c r="I376" s="0" t="str">
        <f aca="false">IF(H376&gt;0,LEFT(G376,H376-1),G376)</f>
        <v>Agaricus xanthoderma</v>
      </c>
      <c r="J376" s="0" t="n">
        <f aca="false">COUNTIF(A$7:A$223,I376)</f>
        <v>1</v>
      </c>
      <c r="K376" s="1" t="s">
        <v>93</v>
      </c>
      <c r="L376" s="1" t="n">
        <f aca="false">IF(COUNTIF(A$7:A$270,K376)=1,1,0)</f>
        <v>1</v>
      </c>
    </row>
    <row r="377" customFormat="false" ht="12.8" hidden="false" customHeight="false" outlineLevel="0" collapsed="false">
      <c r="F377" s="2" t="s">
        <v>552</v>
      </c>
      <c r="G377" s="0" t="str">
        <f aca="false">SUBSTITUTE(F377," ","μ",2)</f>
        <v>Agaricus xanthoderma</v>
      </c>
      <c r="H377" s="10" t="n">
        <f aca="false">IF(ISERROR(SEARCH("µ",G377,1)),0,SEARCH("µ",G377,1))</f>
        <v>0</v>
      </c>
      <c r="I377" s="0" t="str">
        <f aca="false">IF(H377&gt;0,LEFT(G377,H377-1),G377)</f>
        <v>Agaricus xanthoderma</v>
      </c>
      <c r="J377" s="0" t="n">
        <f aca="false">COUNTIF(A$7:A$223,I377)</f>
        <v>1</v>
      </c>
      <c r="K377" s="1" t="s">
        <v>93</v>
      </c>
      <c r="L377" s="1" t="n">
        <f aca="false">IF(COUNTIF(A$7:A$270,K377)=1,1,0)</f>
        <v>1</v>
      </c>
    </row>
    <row r="378" customFormat="false" ht="12.8" hidden="false" customHeight="false" outlineLevel="0" collapsed="false">
      <c r="F378" s="2" t="s">
        <v>552</v>
      </c>
      <c r="G378" s="0" t="str">
        <f aca="false">SUBSTITUTE(F378," ","μ",2)</f>
        <v>Agaricus xanthoderma</v>
      </c>
      <c r="H378" s="10" t="n">
        <f aca="false">IF(ISERROR(SEARCH("µ",G378,1)),0,SEARCH("µ",G378,1))</f>
        <v>0</v>
      </c>
      <c r="I378" s="0" t="str">
        <f aca="false">IF(H378&gt;0,LEFT(G378,H378-1),G378)</f>
        <v>Agaricus xanthoderma</v>
      </c>
      <c r="J378" s="0" t="n">
        <f aca="false">COUNTIF(A$7:A$223,I378)</f>
        <v>1</v>
      </c>
      <c r="K378" s="1" t="s">
        <v>43</v>
      </c>
      <c r="L378" s="1" t="n">
        <f aca="false">IF(COUNTIF(A$7:A$270,K378)=1,1,0)</f>
        <v>0</v>
      </c>
    </row>
    <row r="379" customFormat="false" ht="12.8" hidden="false" customHeight="false" outlineLevel="0" collapsed="false">
      <c r="F379" s="2" t="s">
        <v>552</v>
      </c>
      <c r="G379" s="0" t="str">
        <f aca="false">SUBSTITUTE(F379," ","μ",2)</f>
        <v>Agaricus xanthoderma</v>
      </c>
      <c r="H379" s="10" t="n">
        <f aca="false">IF(ISERROR(SEARCH("µ",G379,1)),0,SEARCH("µ",G379,1))</f>
        <v>0</v>
      </c>
      <c r="I379" s="0" t="str">
        <f aca="false">IF(H379&gt;0,LEFT(G379,H379-1),G379)</f>
        <v>Agaricus xanthoderma</v>
      </c>
      <c r="J379" s="0" t="n">
        <f aca="false">COUNTIF(A$7:A$223,I379)</f>
        <v>1</v>
      </c>
      <c r="K379" s="1" t="s">
        <v>43</v>
      </c>
      <c r="L379" s="1" t="n">
        <f aca="false">IF(COUNTIF(A$7:A$270,K379)=1,1,0)</f>
        <v>0</v>
      </c>
    </row>
    <row r="380" customFormat="false" ht="12.8" hidden="false" customHeight="false" outlineLevel="0" collapsed="false">
      <c r="F380" s="2" t="s">
        <v>552</v>
      </c>
      <c r="G380" s="0" t="str">
        <f aca="false">SUBSTITUTE(F380," ","μ",2)</f>
        <v>Agaricus xanthoderma</v>
      </c>
      <c r="H380" s="10" t="n">
        <f aca="false">IF(ISERROR(SEARCH("µ",G380,1)),0,SEARCH("µ",G380,1))</f>
        <v>0</v>
      </c>
      <c r="I380" s="0" t="str">
        <f aca="false">IF(H380&gt;0,LEFT(G380,H380-1),G380)</f>
        <v>Agaricus xanthoderma</v>
      </c>
      <c r="J380" s="0" t="n">
        <f aca="false">COUNTIF(A$7:A$223,I380)</f>
        <v>1</v>
      </c>
      <c r="K380" s="1" t="s">
        <v>43</v>
      </c>
      <c r="L380" s="1" t="n">
        <f aca="false">IF(COUNTIF(A$7:A$270,K380)=1,1,0)</f>
        <v>0</v>
      </c>
    </row>
    <row r="381" customFormat="false" ht="12.8" hidden="false" customHeight="false" outlineLevel="0" collapsed="false">
      <c r="F381" s="2" t="s">
        <v>552</v>
      </c>
      <c r="G381" s="0" t="str">
        <f aca="false">SUBSTITUTE(F381," ","μ",2)</f>
        <v>Agaricus xanthoderma</v>
      </c>
      <c r="H381" s="10" t="n">
        <f aca="false">IF(ISERROR(SEARCH("µ",G381,1)),0,SEARCH("µ",G381,1))</f>
        <v>0</v>
      </c>
      <c r="I381" s="0" t="str">
        <f aca="false">IF(H381&gt;0,LEFT(G381,H381-1),G381)</f>
        <v>Agaricus xanthoderma</v>
      </c>
      <c r="J381" s="0" t="n">
        <f aca="false">COUNTIF(A$7:A$223,I381)</f>
        <v>1</v>
      </c>
      <c r="K381" s="1" t="s">
        <v>43</v>
      </c>
      <c r="L381" s="1" t="n">
        <f aca="false">IF(COUNTIF(A$7:A$270,K381)=1,1,0)</f>
        <v>0</v>
      </c>
    </row>
    <row r="382" customFormat="false" ht="12.8" hidden="false" customHeight="false" outlineLevel="0" collapsed="false">
      <c r="F382" s="2" t="s">
        <v>552</v>
      </c>
      <c r="G382" s="0" t="str">
        <f aca="false">SUBSTITUTE(F382," ","μ",2)</f>
        <v>Agaricus xanthoderma</v>
      </c>
      <c r="H382" s="10" t="n">
        <f aca="false">IF(ISERROR(SEARCH("µ",G382,1)),0,SEARCH("µ",G382,1))</f>
        <v>0</v>
      </c>
      <c r="I382" s="0" t="str">
        <f aca="false">IF(H382&gt;0,LEFT(G382,H382-1),G382)</f>
        <v>Agaricus xanthoderma</v>
      </c>
      <c r="J382" s="0" t="n">
        <f aca="false">COUNTIF(A$7:A$223,I382)</f>
        <v>1</v>
      </c>
      <c r="K382" s="1" t="s">
        <v>65</v>
      </c>
      <c r="L382" s="1" t="n">
        <f aca="false">IF(COUNTIF(A$7:A$270,K382)=1,1,0)</f>
        <v>1</v>
      </c>
    </row>
    <row r="383" customFormat="false" ht="12.8" hidden="false" customHeight="false" outlineLevel="0" collapsed="false">
      <c r="F383" s="2" t="s">
        <v>552</v>
      </c>
      <c r="G383" s="0" t="str">
        <f aca="false">SUBSTITUTE(F383," ","μ",2)</f>
        <v>Agaricus xanthoderma</v>
      </c>
      <c r="H383" s="10" t="n">
        <f aca="false">IF(ISERROR(SEARCH("µ",G383,1)),0,SEARCH("µ",G383,1))</f>
        <v>0</v>
      </c>
      <c r="I383" s="0" t="str">
        <f aca="false">IF(H383&gt;0,LEFT(G383,H383-1),G383)</f>
        <v>Agaricus xanthoderma</v>
      </c>
      <c r="J383" s="0" t="n">
        <f aca="false">COUNTIF(A$7:A$223,I383)</f>
        <v>1</v>
      </c>
      <c r="K383" s="11" t="s">
        <v>1080</v>
      </c>
      <c r="L383" s="1" t="n">
        <f aca="false">IF(COUNTIF(A$7:A$270,K383)=1,1,0)</f>
        <v>1</v>
      </c>
    </row>
    <row r="384" customFormat="false" ht="12.8" hidden="false" customHeight="false" outlineLevel="0" collapsed="false">
      <c r="F384" s="2" t="s">
        <v>552</v>
      </c>
      <c r="G384" s="0" t="str">
        <f aca="false">SUBSTITUTE(F384," ","μ",2)</f>
        <v>Agaricus xanthoderma</v>
      </c>
      <c r="H384" s="10" t="n">
        <f aca="false">IF(ISERROR(SEARCH("µ",G384,1)),0,SEARCH("µ",G384,1))</f>
        <v>0</v>
      </c>
      <c r="I384" s="0" t="str">
        <f aca="false">IF(H384&gt;0,LEFT(G384,H384-1),G384)</f>
        <v>Agaricus xanthoderma</v>
      </c>
      <c r="J384" s="0" t="n">
        <f aca="false">COUNTIF(A$7:A$223,I384)</f>
        <v>1</v>
      </c>
      <c r="K384" s="1" t="s">
        <v>2370</v>
      </c>
      <c r="L384" s="1" t="n">
        <f aca="false">IF(COUNTIF(A$7:A$270,K384)=1,1,0)</f>
        <v>0</v>
      </c>
    </row>
    <row r="385" customFormat="false" ht="12.8" hidden="false" customHeight="false" outlineLevel="0" collapsed="false">
      <c r="F385" s="2" t="s">
        <v>552</v>
      </c>
      <c r="G385" s="0" t="str">
        <f aca="false">SUBSTITUTE(F385," ","μ",2)</f>
        <v>Agaricus xanthoderma</v>
      </c>
      <c r="H385" s="10" t="n">
        <f aca="false">IF(ISERROR(SEARCH("µ",G385,1)),0,SEARCH("µ",G385,1))</f>
        <v>0</v>
      </c>
      <c r="I385" s="0" t="str">
        <f aca="false">IF(H385&gt;0,LEFT(G385,H385-1),G385)</f>
        <v>Agaricus xanthoderma</v>
      </c>
      <c r="J385" s="0" t="n">
        <f aca="false">COUNTIF(A$7:A$223,I385)</f>
        <v>1</v>
      </c>
      <c r="K385" s="1" t="s">
        <v>109</v>
      </c>
      <c r="L385" s="1" t="n">
        <f aca="false">IF(COUNTIF(A$7:A$270,K385)=1,1,0)</f>
        <v>1</v>
      </c>
    </row>
    <row r="386" customFormat="false" ht="12.8" hidden="false" customHeight="false" outlineLevel="0" collapsed="false">
      <c r="F386" s="2" t="s">
        <v>552</v>
      </c>
      <c r="G386" s="0" t="str">
        <f aca="false">SUBSTITUTE(F386," ","μ",2)</f>
        <v>Agaricus xanthoderma</v>
      </c>
      <c r="H386" s="10" t="n">
        <f aca="false">IF(ISERROR(SEARCH("µ",G386,1)),0,SEARCH("µ",G386,1))</f>
        <v>0</v>
      </c>
      <c r="I386" s="0" t="str">
        <f aca="false">IF(H386&gt;0,LEFT(G386,H386-1),G386)</f>
        <v>Agaricus xanthoderma</v>
      </c>
      <c r="J386" s="0" t="n">
        <f aca="false">COUNTIF(A$7:A$223,I386)</f>
        <v>1</v>
      </c>
      <c r="K386" s="1" t="s">
        <v>109</v>
      </c>
      <c r="L386" s="1" t="n">
        <f aca="false">IF(COUNTIF(A$7:A$270,K386)=1,1,0)</f>
        <v>1</v>
      </c>
    </row>
    <row r="387" customFormat="false" ht="12.8" hidden="false" customHeight="false" outlineLevel="0" collapsed="false">
      <c r="F387" s="2" t="s">
        <v>552</v>
      </c>
      <c r="G387" s="0" t="str">
        <f aca="false">SUBSTITUTE(F387," ","μ",2)</f>
        <v>Agaricus xanthoderma</v>
      </c>
      <c r="H387" s="10" t="n">
        <f aca="false">IF(ISERROR(SEARCH("µ",G387,1)),0,SEARCH("µ",G387,1))</f>
        <v>0</v>
      </c>
      <c r="I387" s="0" t="str">
        <f aca="false">IF(H387&gt;0,LEFT(G387,H387-1),G387)</f>
        <v>Agaricus xanthoderma</v>
      </c>
      <c r="J387" s="0" t="n">
        <f aca="false">COUNTIF(A$7:A$223,I387)</f>
        <v>1</v>
      </c>
      <c r="K387" s="1" t="s">
        <v>57</v>
      </c>
      <c r="L387" s="1" t="n">
        <f aca="false">IF(COUNTIF(A$7:A$270,K387)=1,1,0)</f>
        <v>0</v>
      </c>
    </row>
    <row r="388" customFormat="false" ht="12.8" hidden="false" customHeight="false" outlineLevel="0" collapsed="false">
      <c r="F388" s="2" t="s">
        <v>552</v>
      </c>
      <c r="G388" s="0" t="str">
        <f aca="false">SUBSTITUTE(F388," ","μ",2)</f>
        <v>Agaricus xanthoderma</v>
      </c>
      <c r="H388" s="10" t="n">
        <f aca="false">IF(ISERROR(SEARCH("µ",G388,1)),0,SEARCH("µ",G388,1))</f>
        <v>0</v>
      </c>
      <c r="I388" s="0" t="str">
        <f aca="false">IF(H388&gt;0,LEFT(G388,H388-1),G388)</f>
        <v>Agaricus xanthoderma</v>
      </c>
      <c r="J388" s="0" t="n">
        <f aca="false">COUNTIF(A$7:A$223,I388)</f>
        <v>1</v>
      </c>
      <c r="K388" s="1" t="s">
        <v>57</v>
      </c>
      <c r="L388" s="1" t="n">
        <f aca="false">IF(COUNTIF(A$7:A$270,K388)=1,1,0)</f>
        <v>0</v>
      </c>
    </row>
    <row r="389" customFormat="false" ht="12.8" hidden="false" customHeight="false" outlineLevel="0" collapsed="false">
      <c r="F389" s="2" t="s">
        <v>552</v>
      </c>
      <c r="G389" s="0" t="str">
        <f aca="false">SUBSTITUTE(F389," ","μ",2)</f>
        <v>Agaricus xanthoderma</v>
      </c>
      <c r="H389" s="10" t="n">
        <f aca="false">IF(ISERROR(SEARCH("µ",G389,1)),0,SEARCH("µ",G389,1))</f>
        <v>0</v>
      </c>
      <c r="I389" s="0" t="str">
        <f aca="false">IF(H389&gt;0,LEFT(G389,H389-1),G389)</f>
        <v>Agaricus xanthoderma</v>
      </c>
      <c r="J389" s="0" t="n">
        <f aca="false">COUNTIF(A$7:A$223,I389)</f>
        <v>1</v>
      </c>
      <c r="K389" s="1" t="s">
        <v>57</v>
      </c>
      <c r="L389" s="1" t="n">
        <f aca="false">IF(COUNTIF(A$7:A$270,K389)=1,1,0)</f>
        <v>0</v>
      </c>
    </row>
    <row r="390" customFormat="false" ht="12.8" hidden="false" customHeight="false" outlineLevel="0" collapsed="false">
      <c r="F390" s="2" t="s">
        <v>552</v>
      </c>
      <c r="G390" s="0" t="str">
        <f aca="false">SUBSTITUTE(F390," ","μ",2)</f>
        <v>Agaricus xanthoderma</v>
      </c>
      <c r="H390" s="10" t="n">
        <f aca="false">IF(ISERROR(SEARCH("µ",G390,1)),0,SEARCH("µ",G390,1))</f>
        <v>0</v>
      </c>
      <c r="I390" s="0" t="str">
        <f aca="false">IF(H390&gt;0,LEFT(G390,H390-1),G390)</f>
        <v>Agaricus xanthoderma</v>
      </c>
      <c r="J390" s="0" t="n">
        <f aca="false">COUNTIF(A$7:A$223,I390)</f>
        <v>1</v>
      </c>
      <c r="K390" s="1" t="s">
        <v>2356</v>
      </c>
      <c r="L390" s="1" t="n">
        <f aca="false">IF(COUNTIF(A$7:A$270,K390)=1,1,0)</f>
        <v>1</v>
      </c>
    </row>
    <row r="391" customFormat="false" ht="12.8" hidden="false" customHeight="false" outlineLevel="0" collapsed="false">
      <c r="F391" s="2" t="s">
        <v>552</v>
      </c>
      <c r="G391" s="0" t="str">
        <f aca="false">SUBSTITUTE(F391," ","μ",2)</f>
        <v>Agaricus xanthoderma</v>
      </c>
      <c r="H391" s="10" t="n">
        <f aca="false">IF(ISERROR(SEARCH("µ",G391,1)),0,SEARCH("µ",G391,1))</f>
        <v>0</v>
      </c>
      <c r="I391" s="0" t="str">
        <f aca="false">IF(H391&gt;0,LEFT(G391,H391-1),G391)</f>
        <v>Agaricus xanthoderma</v>
      </c>
      <c r="J391" s="0" t="n">
        <f aca="false">COUNTIF(A$7:A$223,I391)</f>
        <v>1</v>
      </c>
      <c r="K391" s="1" t="s">
        <v>2356</v>
      </c>
      <c r="L391" s="1" t="n">
        <f aca="false">IF(COUNTIF(A$7:A$270,K391)=1,1,0)</f>
        <v>1</v>
      </c>
    </row>
    <row r="392" customFormat="false" ht="12.8" hidden="false" customHeight="false" outlineLevel="0" collapsed="false">
      <c r="F392" s="2" t="s">
        <v>552</v>
      </c>
      <c r="G392" s="0" t="str">
        <f aca="false">SUBSTITUTE(F392," ","μ",2)</f>
        <v>Agaricus xanthoderma</v>
      </c>
      <c r="H392" s="10" t="n">
        <f aca="false">IF(ISERROR(SEARCH("µ",G392,1)),0,SEARCH("µ",G392,1))</f>
        <v>0</v>
      </c>
      <c r="I392" s="0" t="str">
        <f aca="false">IF(H392&gt;0,LEFT(G392,H392-1),G392)</f>
        <v>Agaricus xanthoderma</v>
      </c>
      <c r="J392" s="0" t="n">
        <f aca="false">COUNTIF(A$7:A$223,I392)</f>
        <v>1</v>
      </c>
      <c r="K392" s="1" t="s">
        <v>145</v>
      </c>
      <c r="L392" s="1" t="n">
        <f aca="false">IF(COUNTIF(A$7:A$270,K392)=1,1,0)</f>
        <v>1</v>
      </c>
    </row>
    <row r="393" customFormat="false" ht="12.8" hidden="false" customHeight="false" outlineLevel="0" collapsed="false">
      <c r="F393" s="2" t="s">
        <v>552</v>
      </c>
      <c r="G393" s="0" t="str">
        <f aca="false">SUBSTITUTE(F393," ","μ",2)</f>
        <v>Agaricus xanthoderma</v>
      </c>
      <c r="H393" s="10" t="n">
        <f aca="false">IF(ISERROR(SEARCH("µ",G393,1)),0,SEARCH("µ",G393,1))</f>
        <v>0</v>
      </c>
      <c r="I393" s="0" t="str">
        <f aca="false">IF(H393&gt;0,LEFT(G393,H393-1),G393)</f>
        <v>Agaricus xanthoderma</v>
      </c>
      <c r="J393" s="0" t="n">
        <f aca="false">COUNTIF(A$7:A$223,I393)</f>
        <v>1</v>
      </c>
      <c r="K393" s="1" t="s">
        <v>145</v>
      </c>
      <c r="L393" s="1" t="n">
        <f aca="false">IF(COUNTIF(A$7:A$270,K393)=1,1,0)</f>
        <v>1</v>
      </c>
    </row>
    <row r="394" customFormat="false" ht="12.8" hidden="false" customHeight="false" outlineLevel="0" collapsed="false">
      <c r="F394" s="2" t="s">
        <v>552</v>
      </c>
      <c r="G394" s="0" t="str">
        <f aca="false">SUBSTITUTE(F394," ","μ",2)</f>
        <v>Agaricus xanthoderma</v>
      </c>
      <c r="H394" s="10" t="n">
        <f aca="false">IF(ISERROR(SEARCH("µ",G394,1)),0,SEARCH("µ",G394,1))</f>
        <v>0</v>
      </c>
      <c r="I394" s="0" t="str">
        <f aca="false">IF(H394&gt;0,LEFT(G394,H394-1),G394)</f>
        <v>Agaricus xanthoderma</v>
      </c>
      <c r="J394" s="0" t="n">
        <f aca="false">COUNTIF(A$7:A$223,I394)</f>
        <v>1</v>
      </c>
      <c r="K394" s="1" t="s">
        <v>1089</v>
      </c>
      <c r="L394" s="1" t="n">
        <f aca="false">IF(COUNTIF(A$7:A$270,K394)=1,1,0)</f>
        <v>0</v>
      </c>
    </row>
    <row r="395" customFormat="false" ht="12.8" hidden="false" customHeight="false" outlineLevel="0" collapsed="false">
      <c r="F395" s="2" t="s">
        <v>552</v>
      </c>
      <c r="G395" s="0" t="str">
        <f aca="false">SUBSTITUTE(F395," ","μ",2)</f>
        <v>Agaricus xanthoderma</v>
      </c>
      <c r="H395" s="10" t="n">
        <f aca="false">IF(ISERROR(SEARCH("µ",G395,1)),0,SEARCH("µ",G395,1))</f>
        <v>0</v>
      </c>
      <c r="I395" s="0" t="str">
        <f aca="false">IF(H395&gt;0,LEFT(G395,H395-1),G395)</f>
        <v>Agaricus xanthoderma</v>
      </c>
      <c r="J395" s="0" t="n">
        <f aca="false">COUNTIF(A$7:A$223,I395)</f>
        <v>1</v>
      </c>
      <c r="K395" s="1" t="s">
        <v>202</v>
      </c>
      <c r="L395" s="1" t="n">
        <f aca="false">IF(COUNTIF(A$7:A$270,K395)=1,1,0)</f>
        <v>1</v>
      </c>
    </row>
    <row r="396" customFormat="false" ht="12.8" hidden="false" customHeight="false" outlineLevel="0" collapsed="false">
      <c r="F396" s="2" t="s">
        <v>552</v>
      </c>
      <c r="G396" s="0" t="str">
        <f aca="false">SUBSTITUTE(F396," ","μ",2)</f>
        <v>Agaricus xanthoderma</v>
      </c>
      <c r="H396" s="10" t="n">
        <f aca="false">IF(ISERROR(SEARCH("µ",G396,1)),0,SEARCH("µ",G396,1))</f>
        <v>0</v>
      </c>
      <c r="I396" s="0" t="str">
        <f aca="false">IF(H396&gt;0,LEFT(G396,H396-1),G396)</f>
        <v>Agaricus xanthoderma</v>
      </c>
      <c r="J396" s="0" t="n">
        <f aca="false">COUNTIF(A$7:A$223,I396)</f>
        <v>1</v>
      </c>
      <c r="K396" s="1" t="s">
        <v>283</v>
      </c>
      <c r="L396" s="1" t="n">
        <f aca="false">IF(COUNTIF(A$7:A$270,K396)=1,1,0)</f>
        <v>0</v>
      </c>
    </row>
    <row r="397" customFormat="false" ht="12.8" hidden="false" customHeight="false" outlineLevel="0" collapsed="false">
      <c r="F397" s="2" t="s">
        <v>552</v>
      </c>
      <c r="G397" s="0" t="str">
        <f aca="false">SUBSTITUTE(F397," ","μ",2)</f>
        <v>Agaricus xanthoderma</v>
      </c>
      <c r="H397" s="10" t="n">
        <f aca="false">IF(ISERROR(SEARCH("µ",G397,1)),0,SEARCH("µ",G397,1))</f>
        <v>0</v>
      </c>
      <c r="I397" s="0" t="str">
        <f aca="false">IF(H397&gt;0,LEFT(G397,H397-1),G397)</f>
        <v>Agaricus xanthoderma</v>
      </c>
      <c r="J397" s="0" t="n">
        <f aca="false">COUNTIF(A$7:A$223,I397)</f>
        <v>1</v>
      </c>
      <c r="K397" s="1" t="s">
        <v>283</v>
      </c>
      <c r="L397" s="1" t="n">
        <f aca="false">IF(COUNTIF(A$7:A$270,K397)=1,1,0)</f>
        <v>0</v>
      </c>
    </row>
    <row r="398" customFormat="false" ht="12.8" hidden="false" customHeight="false" outlineLevel="0" collapsed="false">
      <c r="F398" s="2" t="s">
        <v>552</v>
      </c>
      <c r="G398" s="0" t="str">
        <f aca="false">SUBSTITUTE(F398," ","μ",2)</f>
        <v>Agaricus xanthoderma</v>
      </c>
      <c r="H398" s="10" t="n">
        <f aca="false">IF(ISERROR(SEARCH("µ",G398,1)),0,SEARCH("µ",G398,1))</f>
        <v>0</v>
      </c>
      <c r="I398" s="0" t="str">
        <f aca="false">IF(H398&gt;0,LEFT(G398,H398-1),G398)</f>
        <v>Agaricus xanthoderma</v>
      </c>
      <c r="J398" s="0" t="n">
        <f aca="false">COUNTIF(A$7:A$223,I398)</f>
        <v>1</v>
      </c>
      <c r="K398" s="1" t="s">
        <v>301</v>
      </c>
      <c r="L398" s="1" t="n">
        <f aca="false">IF(COUNTIF(A$7:A$270,K398)=1,1,0)</f>
        <v>1</v>
      </c>
    </row>
    <row r="399" customFormat="false" ht="12.8" hidden="false" customHeight="false" outlineLevel="0" collapsed="false">
      <c r="F399" s="2" t="s">
        <v>552</v>
      </c>
      <c r="G399" s="0" t="str">
        <f aca="false">SUBSTITUTE(F399," ","μ",2)</f>
        <v>Agaricus xanthoderma</v>
      </c>
      <c r="H399" s="10" t="n">
        <f aca="false">IF(ISERROR(SEARCH("µ",G399,1)),0,SEARCH("µ",G399,1))</f>
        <v>0</v>
      </c>
      <c r="I399" s="0" t="str">
        <f aca="false">IF(H399&gt;0,LEFT(G399,H399-1),G399)</f>
        <v>Agaricus xanthoderma</v>
      </c>
      <c r="J399" s="0" t="n">
        <f aca="false">COUNTIF(A$7:A$223,I399)</f>
        <v>1</v>
      </c>
      <c r="K399" s="1" t="s">
        <v>301</v>
      </c>
      <c r="L399" s="1" t="n">
        <f aca="false">IF(COUNTIF(A$7:A$270,K399)=1,1,0)</f>
        <v>1</v>
      </c>
    </row>
    <row r="400" customFormat="false" ht="12.8" hidden="false" customHeight="false" outlineLevel="0" collapsed="false">
      <c r="F400" s="2" t="s">
        <v>552</v>
      </c>
      <c r="G400" s="0" t="str">
        <f aca="false">SUBSTITUTE(F400," ","μ",2)</f>
        <v>Agaricus xanthoderma</v>
      </c>
      <c r="H400" s="10" t="n">
        <f aca="false">IF(ISERROR(SEARCH("µ",G400,1)),0,SEARCH("µ",G400,1))</f>
        <v>0</v>
      </c>
      <c r="I400" s="0" t="str">
        <f aca="false">IF(H400&gt;0,LEFT(G400,H400-1),G400)</f>
        <v>Agaricus xanthoderma</v>
      </c>
      <c r="J400" s="0" t="n">
        <f aca="false">COUNTIF(A$7:A$223,I400)</f>
        <v>1</v>
      </c>
      <c r="K400" s="1" t="s">
        <v>1113</v>
      </c>
      <c r="L400" s="1" t="n">
        <f aca="false">IF(COUNTIF(A$7:A$270,K400)=1,1,0)</f>
        <v>0</v>
      </c>
    </row>
    <row r="401" customFormat="false" ht="12.8" hidden="false" customHeight="false" outlineLevel="0" collapsed="false">
      <c r="F401" s="2" t="s">
        <v>552</v>
      </c>
      <c r="G401" s="0" t="str">
        <f aca="false">SUBSTITUTE(F401," ","μ",2)</f>
        <v>Agaricus xanthoderma</v>
      </c>
      <c r="H401" s="10" t="n">
        <f aca="false">IF(ISERROR(SEARCH("µ",G401,1)),0,SEARCH("µ",G401,1))</f>
        <v>0</v>
      </c>
      <c r="I401" s="0" t="str">
        <f aca="false">IF(H401&gt;0,LEFT(G401,H401-1),G401)</f>
        <v>Agaricus xanthoderma</v>
      </c>
      <c r="J401" s="0" t="n">
        <f aca="false">COUNTIF(A$7:A$223,I401)</f>
        <v>1</v>
      </c>
      <c r="K401" s="1" t="s">
        <v>285</v>
      </c>
      <c r="L401" s="1" t="n">
        <f aca="false">IF(COUNTIF(A$7:A$270,K401)=1,1,0)</f>
        <v>1</v>
      </c>
    </row>
    <row r="402" customFormat="false" ht="12.8" hidden="false" customHeight="false" outlineLevel="0" collapsed="false">
      <c r="F402" s="2" t="s">
        <v>552</v>
      </c>
      <c r="G402" s="0" t="str">
        <f aca="false">SUBSTITUTE(F402," ","μ",2)</f>
        <v>Agaricus xanthoderma</v>
      </c>
      <c r="H402" s="10" t="n">
        <f aca="false">IF(ISERROR(SEARCH("µ",G402,1)),0,SEARCH("µ",G402,1))</f>
        <v>0</v>
      </c>
      <c r="I402" s="0" t="str">
        <f aca="false">IF(H402&gt;0,LEFT(G402,H402-1),G402)</f>
        <v>Agaricus xanthoderma</v>
      </c>
      <c r="J402" s="0" t="n">
        <f aca="false">COUNTIF(A$7:A$223,I402)</f>
        <v>1</v>
      </c>
      <c r="K402" s="1" t="s">
        <v>285</v>
      </c>
      <c r="L402" s="1" t="n">
        <f aca="false">IF(COUNTIF(A$7:A$270,K402)=1,1,0)</f>
        <v>1</v>
      </c>
    </row>
    <row r="403" customFormat="false" ht="12.8" hidden="false" customHeight="false" outlineLevel="0" collapsed="false">
      <c r="F403" s="2" t="s">
        <v>552</v>
      </c>
      <c r="G403" s="0" t="str">
        <f aca="false">SUBSTITUTE(F403," ","μ",2)</f>
        <v>Agaricus xanthoderma</v>
      </c>
      <c r="H403" s="10" t="n">
        <f aca="false">IF(ISERROR(SEARCH("µ",G403,1)),0,SEARCH("µ",G403,1))</f>
        <v>0</v>
      </c>
      <c r="I403" s="0" t="str">
        <f aca="false">IF(H403&gt;0,LEFT(G403,H403-1),G403)</f>
        <v>Agaricus xanthoderma</v>
      </c>
      <c r="J403" s="0" t="n">
        <f aca="false">COUNTIF(A$7:A$223,I403)</f>
        <v>1</v>
      </c>
      <c r="K403" s="1" t="s">
        <v>285</v>
      </c>
      <c r="L403" s="1" t="n">
        <f aca="false">IF(COUNTIF(A$7:A$270,K403)=1,1,0)</f>
        <v>1</v>
      </c>
    </row>
    <row r="404" customFormat="false" ht="12.8" hidden="false" customHeight="false" outlineLevel="0" collapsed="false">
      <c r="F404" s="2" t="s">
        <v>621</v>
      </c>
      <c r="G404" s="0" t="str">
        <f aca="false">SUBSTITUTE(F404," ","μ",2)</f>
        <v>Agaricus xanthoderma ?</v>
      </c>
      <c r="H404" s="10" t="n">
        <f aca="false">IF(ISERROR(SEARCH("µ",G404,1)),0,SEARCH("µ",G404,1))</f>
        <v>0</v>
      </c>
      <c r="I404" s="0" t="str">
        <f aca="false">IF(H404&gt;0,LEFT(G404,H404-1),G404)</f>
        <v>Agaricus xanthoderma ?</v>
      </c>
      <c r="J404" s="0" t="n">
        <f aca="false">COUNTIF(A$7:A$223,I404)</f>
        <v>0</v>
      </c>
      <c r="K404" s="1" t="s">
        <v>285</v>
      </c>
      <c r="L404" s="1" t="n">
        <f aca="false">IF(COUNTIF(A$7:A$270,K404)=1,1,0)</f>
        <v>1</v>
      </c>
    </row>
    <row r="405" customFormat="false" ht="12.8" hidden="false" customHeight="false" outlineLevel="0" collapsed="false">
      <c r="F405" s="2" t="s">
        <v>622</v>
      </c>
      <c r="G405" s="0" t="str">
        <f aca="false">SUBSTITUTE(F405," ","μ",2)</f>
        <v>Agaricus xanthodermaμ+ coktail</v>
      </c>
      <c r="H405" s="10" t="n">
        <f aca="false">IF(ISERROR(SEARCH("µ",G405,1)),0,SEARCH("µ",G405,1))</f>
        <v>21</v>
      </c>
      <c r="I405" s="0" t="str">
        <f aca="false">IF(H405&gt;0,LEFT(G405,H405-1),G405)</f>
        <v>Agaricus xanthoderma</v>
      </c>
      <c r="J405" s="0" t="n">
        <f aca="false">COUNTIF(A$7:A$223,I405)</f>
        <v>1</v>
      </c>
      <c r="K405" s="1" t="s">
        <v>1118</v>
      </c>
      <c r="L405" s="1" t="n">
        <f aca="false">IF(COUNTIF(A$7:A$270,K405)=1,1,0)</f>
        <v>0</v>
      </c>
    </row>
    <row r="406" customFormat="false" ht="12.8" hidden="false" customHeight="false" outlineLevel="0" collapsed="false">
      <c r="F406" s="2" t="s">
        <v>561</v>
      </c>
      <c r="G406" s="0" t="str">
        <f aca="false">SUBSTITUTE(F406," ","μ",2)</f>
        <v>Agaricus xanthodermaμcru !</v>
      </c>
      <c r="H406" s="10" t="n">
        <f aca="false">IF(ISERROR(SEARCH("µ",G406,1)),0,SEARCH("µ",G406,1))</f>
        <v>21</v>
      </c>
      <c r="I406" s="0" t="str">
        <f aca="false">IF(H406&gt;0,LEFT(G406,H406-1),G406)</f>
        <v>Agaricus xanthoderma</v>
      </c>
      <c r="J406" s="0" t="n">
        <f aca="false">COUNTIF(A$7:A$223,I406)</f>
        <v>1</v>
      </c>
      <c r="K406" s="1" t="s">
        <v>1121</v>
      </c>
      <c r="L406" s="1" t="n">
        <f aca="false">IF(COUNTIF(A$7:A$270,K406)=1,1,0)</f>
        <v>0</v>
      </c>
    </row>
    <row r="407" customFormat="false" ht="12.8" hidden="false" customHeight="false" outlineLevel="0" collapsed="false">
      <c r="F407" s="2" t="s">
        <v>562</v>
      </c>
      <c r="G407" s="0" t="str">
        <f aca="false">SUBSTITUTE(F407," ","μ",2)</f>
        <v>Agaricus xanthodermaμmoisi</v>
      </c>
      <c r="H407" s="10" t="n">
        <f aca="false">IF(ISERROR(SEARCH("µ",G407,1)),0,SEARCH("µ",G407,1))</f>
        <v>21</v>
      </c>
      <c r="I407" s="0" t="str">
        <f aca="false">IF(H407&gt;0,LEFT(G407,H407-1),G407)</f>
        <v>Agaricus xanthoderma</v>
      </c>
      <c r="J407" s="0" t="n">
        <f aca="false">COUNTIF(A$7:A$223,I407)</f>
        <v>1</v>
      </c>
      <c r="K407" s="1" t="s">
        <v>271</v>
      </c>
      <c r="L407" s="1" t="n">
        <f aca="false">IF(COUNTIF(A$7:A$270,K407)=1,1,0)</f>
        <v>0</v>
      </c>
    </row>
    <row r="408" customFormat="false" ht="12.8" hidden="false" customHeight="false" outlineLevel="0" collapsed="false">
      <c r="F408" s="2" t="s">
        <v>624</v>
      </c>
      <c r="G408" s="0" t="str">
        <f aca="false">SUBSTITUTE(F408," ","μ",2)</f>
        <v>Agrocybe aegerita</v>
      </c>
      <c r="H408" s="10" t="n">
        <f aca="false">IF(ISERROR(SEARCH("µ",G408,1)),0,SEARCH("µ",G408,1))</f>
        <v>0</v>
      </c>
      <c r="I408" s="0" t="str">
        <f aca="false">IF(H408&gt;0,LEFT(G408,H408-1),G408)</f>
        <v>Agrocybe aegerita</v>
      </c>
      <c r="J408" s="0" t="n">
        <f aca="false">COUNTIF(A$7:A$223,I408)</f>
        <v>1</v>
      </c>
      <c r="K408" s="1" t="s">
        <v>271</v>
      </c>
      <c r="L408" s="1" t="n">
        <f aca="false">IF(COUNTIF(A$7:A$270,K408)=1,1,0)</f>
        <v>0</v>
      </c>
    </row>
    <row r="409" customFormat="false" ht="12.8" hidden="false" customHeight="false" outlineLevel="0" collapsed="false">
      <c r="F409" s="2" t="s">
        <v>624</v>
      </c>
      <c r="G409" s="0" t="str">
        <f aca="false">SUBSTITUTE(F409," ","μ",2)</f>
        <v>Agrocybe aegerita</v>
      </c>
      <c r="H409" s="10" t="n">
        <f aca="false">IF(ISERROR(SEARCH("µ",G409,1)),0,SEARCH("µ",G409,1))</f>
        <v>0</v>
      </c>
      <c r="I409" s="0" t="str">
        <f aca="false">IF(H409&gt;0,LEFT(G409,H409-1),G409)</f>
        <v>Agrocybe aegerita</v>
      </c>
      <c r="J409" s="0" t="n">
        <f aca="false">COUNTIF(A$7:A$223,I409)</f>
        <v>1</v>
      </c>
      <c r="K409" s="1" t="s">
        <v>271</v>
      </c>
      <c r="L409" s="1" t="n">
        <f aca="false">IF(COUNTIF(A$7:A$270,K409)=1,1,0)</f>
        <v>0</v>
      </c>
    </row>
    <row r="410" customFormat="false" ht="12.8" hidden="false" customHeight="false" outlineLevel="0" collapsed="false">
      <c r="F410" s="2" t="s">
        <v>624</v>
      </c>
      <c r="G410" s="0" t="str">
        <f aca="false">SUBSTITUTE(F410," ","μ",2)</f>
        <v>Agrocybe aegerita</v>
      </c>
      <c r="H410" s="10" t="n">
        <f aca="false">IF(ISERROR(SEARCH("µ",G410,1)),0,SEARCH("µ",G410,1))</f>
        <v>0</v>
      </c>
      <c r="I410" s="0" t="str">
        <f aca="false">IF(H410&gt;0,LEFT(G410,H410-1),G410)</f>
        <v>Agrocybe aegerita</v>
      </c>
      <c r="J410" s="0" t="n">
        <f aca="false">COUNTIF(A$7:A$223,I410)</f>
        <v>1</v>
      </c>
      <c r="K410" s="1" t="s">
        <v>271</v>
      </c>
      <c r="L410" s="1" t="n">
        <f aca="false">IF(COUNTIF(A$7:A$270,K410)=1,1,0)</f>
        <v>0</v>
      </c>
    </row>
    <row r="411" customFormat="false" ht="12.8" hidden="false" customHeight="false" outlineLevel="0" collapsed="false">
      <c r="F411" s="2" t="s">
        <v>624</v>
      </c>
      <c r="G411" s="0" t="str">
        <f aca="false">SUBSTITUTE(F411," ","μ",2)</f>
        <v>Agrocybe aegerita</v>
      </c>
      <c r="H411" s="10" t="n">
        <f aca="false">IF(ISERROR(SEARCH("µ",G411,1)),0,SEARCH("µ",G411,1))</f>
        <v>0</v>
      </c>
      <c r="I411" s="0" t="str">
        <f aca="false">IF(H411&gt;0,LEFT(G411,H411-1),G411)</f>
        <v>Agrocybe aegerita</v>
      </c>
      <c r="J411" s="0" t="n">
        <f aca="false">COUNTIF(A$7:A$223,I411)</f>
        <v>1</v>
      </c>
      <c r="K411" s="1" t="s">
        <v>271</v>
      </c>
      <c r="L411" s="1" t="n">
        <f aca="false">IF(COUNTIF(A$7:A$270,K411)=1,1,0)</f>
        <v>0</v>
      </c>
    </row>
    <row r="412" customFormat="false" ht="12.8" hidden="false" customHeight="false" outlineLevel="0" collapsed="false">
      <c r="F412" s="2" t="s">
        <v>628</v>
      </c>
      <c r="G412" s="0" t="str">
        <f aca="false">SUBSTITUTE(F412," ","μ",2)</f>
        <v>Agrocybe aegeritaμ( cause?)</v>
      </c>
      <c r="H412" s="10" t="n">
        <f aca="false">IF(ISERROR(SEARCH("µ",G412,1)),0,SEARCH("µ",G412,1))</f>
        <v>18</v>
      </c>
      <c r="I412" s="0" t="str">
        <f aca="false">IF(H412&gt;0,LEFT(G412,H412-1),G412)</f>
        <v>Agrocybe aegerita</v>
      </c>
      <c r="J412" s="0" t="n">
        <f aca="false">COUNTIF(A$7:A$223,I412)</f>
        <v>1</v>
      </c>
      <c r="K412" s="1" t="s">
        <v>227</v>
      </c>
      <c r="L412" s="1" t="n">
        <f aca="false">IF(COUNTIF(A$7:A$270,K412)=1,1,0)</f>
        <v>0</v>
      </c>
    </row>
    <row r="413" customFormat="false" ht="12.8" hidden="false" customHeight="false" outlineLevel="0" collapsed="false">
      <c r="F413" s="2" t="s">
        <v>624</v>
      </c>
      <c r="G413" s="0" t="str">
        <f aca="false">SUBSTITUTE(F413," ","μ",2)</f>
        <v>Agrocybe aegerita</v>
      </c>
      <c r="H413" s="10" t="n">
        <f aca="false">IF(ISERROR(SEARCH("µ",G413,1)),0,SEARCH("µ",G413,1))</f>
        <v>0</v>
      </c>
      <c r="I413" s="0" t="str">
        <f aca="false">IF(H413&gt;0,LEFT(G413,H413-1),G413)</f>
        <v>Agrocybe aegerita</v>
      </c>
      <c r="J413" s="0" t="n">
        <f aca="false">COUNTIF(A$7:A$223,I413)</f>
        <v>1</v>
      </c>
      <c r="K413" s="1" t="s">
        <v>227</v>
      </c>
      <c r="L413" s="1" t="n">
        <f aca="false">IF(COUNTIF(A$7:A$270,K413)=1,1,0)</f>
        <v>0</v>
      </c>
    </row>
    <row r="414" customFormat="false" ht="12.8" hidden="false" customHeight="false" outlineLevel="0" collapsed="false">
      <c r="F414" s="2" t="s">
        <v>632</v>
      </c>
      <c r="G414" s="0" t="str">
        <f aca="false">SUBSTITUTE(F414," ","μ",2)</f>
        <v>Agrocybe aegeritaμcru</v>
      </c>
      <c r="H414" s="10" t="n">
        <f aca="false">IF(ISERROR(SEARCH("µ",G414,1)),0,SEARCH("µ",G414,1))</f>
        <v>18</v>
      </c>
      <c r="I414" s="0" t="str">
        <f aca="false">IF(H414&gt;0,LEFT(G414,H414-1),G414)</f>
        <v>Agrocybe aegerita</v>
      </c>
      <c r="J414" s="0" t="n">
        <f aca="false">COUNTIF(A$7:A$223,I414)</f>
        <v>1</v>
      </c>
      <c r="K414" s="1" t="s">
        <v>227</v>
      </c>
      <c r="L414" s="1" t="n">
        <f aca="false">IF(COUNTIF(A$7:A$270,K414)=1,1,0)</f>
        <v>0</v>
      </c>
    </row>
    <row r="415" customFormat="false" ht="12.8" hidden="false" customHeight="false" outlineLevel="0" collapsed="false">
      <c r="F415" s="2" t="s">
        <v>168</v>
      </c>
      <c r="G415" s="0" t="str">
        <f aca="false">SUBSTITUTE(F415," ","μ",2)</f>
        <v>Agrocybe dura</v>
      </c>
      <c r="H415" s="10" t="n">
        <f aca="false">IF(ISERROR(SEARCH("µ",G415,1)),0,SEARCH("µ",G415,1))</f>
        <v>0</v>
      </c>
      <c r="I415" s="0" t="str">
        <f aca="false">IF(H415&gt;0,LEFT(G415,H415-1),G415)</f>
        <v>Agrocybe dura</v>
      </c>
      <c r="J415" s="0" t="n">
        <f aca="false">COUNTIF(A$7:A$223,I415)</f>
        <v>1</v>
      </c>
      <c r="K415" s="1" t="s">
        <v>227</v>
      </c>
      <c r="L415" s="1" t="n">
        <f aca="false">IF(COUNTIF(A$7:A$270,K415)=1,1,0)</f>
        <v>0</v>
      </c>
    </row>
    <row r="416" customFormat="false" ht="12.8" hidden="false" customHeight="false" outlineLevel="0" collapsed="false">
      <c r="F416" s="2" t="s">
        <v>168</v>
      </c>
      <c r="G416" s="0" t="str">
        <f aca="false">SUBSTITUTE(F416," ","μ",2)</f>
        <v>Agrocybe dura</v>
      </c>
      <c r="H416" s="10" t="n">
        <f aca="false">IF(ISERROR(SEARCH("µ",G416,1)),0,SEARCH("µ",G416,1))</f>
        <v>0</v>
      </c>
      <c r="I416" s="0" t="str">
        <f aca="false">IF(H416&gt;0,LEFT(G416,H416-1),G416)</f>
        <v>Agrocybe dura</v>
      </c>
      <c r="J416" s="0" t="n">
        <f aca="false">COUNTIF(A$7:A$223,I416)</f>
        <v>1</v>
      </c>
      <c r="K416" s="1" t="s">
        <v>227</v>
      </c>
      <c r="L416" s="1" t="n">
        <f aca="false">IF(COUNTIF(A$7:A$270,K416)=1,1,0)</f>
        <v>0</v>
      </c>
    </row>
    <row r="417" customFormat="false" ht="12.8" hidden="false" customHeight="false" outlineLevel="0" collapsed="false">
      <c r="F417" s="2" t="s">
        <v>9</v>
      </c>
      <c r="G417" s="0" t="str">
        <f aca="false">SUBSTITUTE(F417," ","μ",2)</f>
        <v>Agrocybe praecox</v>
      </c>
      <c r="H417" s="10" t="n">
        <f aca="false">IF(ISERROR(SEARCH("µ",G417,1)),0,SEARCH("µ",G417,1))</f>
        <v>0</v>
      </c>
      <c r="I417" s="0" t="str">
        <f aca="false">IF(H417&gt;0,LEFT(G417,H417-1),G417)</f>
        <v>Agrocybe praecox</v>
      </c>
      <c r="J417" s="0" t="n">
        <f aca="false">COUNTIF(A$7:A$223,I417)</f>
        <v>1</v>
      </c>
      <c r="K417" s="1" t="s">
        <v>227</v>
      </c>
      <c r="L417" s="1" t="n">
        <f aca="false">IF(COUNTIF(A$7:A$270,K417)=1,1,0)</f>
        <v>0</v>
      </c>
    </row>
    <row r="418" customFormat="false" ht="12.8" hidden="false" customHeight="false" outlineLevel="0" collapsed="false">
      <c r="F418" s="2" t="s">
        <v>9</v>
      </c>
      <c r="G418" s="0" t="str">
        <f aca="false">SUBSTITUTE(F418," ","μ",2)</f>
        <v>Agrocybe praecox</v>
      </c>
      <c r="H418" s="10" t="n">
        <f aca="false">IF(ISERROR(SEARCH("µ",G418,1)),0,SEARCH("µ",G418,1))</f>
        <v>0</v>
      </c>
      <c r="I418" s="0" t="str">
        <f aca="false">IF(H418&gt;0,LEFT(G418,H418-1),G418)</f>
        <v>Agrocybe praecox</v>
      </c>
      <c r="J418" s="0" t="n">
        <f aca="false">COUNTIF(A$7:A$223,I418)</f>
        <v>1</v>
      </c>
      <c r="K418" s="1" t="s">
        <v>227</v>
      </c>
      <c r="L418" s="1" t="n">
        <f aca="false">IF(COUNTIF(A$7:A$270,K418)=1,1,0)</f>
        <v>0</v>
      </c>
    </row>
    <row r="419" customFormat="false" ht="12.8" hidden="false" customHeight="false" outlineLevel="0" collapsed="false">
      <c r="F419" s="2" t="s">
        <v>22</v>
      </c>
      <c r="G419" s="0" t="str">
        <f aca="false">SUBSTITUTE(F419," ","μ",2)</f>
        <v>Agrocybe sp.</v>
      </c>
      <c r="H419" s="10" t="n">
        <f aca="false">IF(ISERROR(SEARCH("µ",G419,1)),0,SEARCH("µ",G419,1))</f>
        <v>0</v>
      </c>
      <c r="I419" s="0" t="str">
        <f aca="false">IF(H419&gt;0,LEFT(G419,H419-1),G419)</f>
        <v>Agrocybe sp.</v>
      </c>
      <c r="J419" s="0" t="n">
        <f aca="false">COUNTIF(A$7:A$223,I419)</f>
        <v>0</v>
      </c>
      <c r="K419" s="1" t="s">
        <v>227</v>
      </c>
      <c r="L419" s="1" t="n">
        <f aca="false">IF(COUNTIF(A$7:A$270,K419)=1,1,0)</f>
        <v>0</v>
      </c>
    </row>
    <row r="420" customFormat="false" ht="12.8" hidden="false" customHeight="false" outlineLevel="0" collapsed="false">
      <c r="F420" s="2" t="s">
        <v>635</v>
      </c>
      <c r="G420" s="0" t="str">
        <f aca="false">SUBSTITUTE(F420," ","μ",2)</f>
        <v>Amanita ?</v>
      </c>
      <c r="H420" s="10" t="n">
        <f aca="false">IF(ISERROR(SEARCH("µ",G420,1)),0,SEARCH("µ",G420,1))</f>
        <v>0</v>
      </c>
      <c r="I420" s="0" t="str">
        <f aca="false">IF(H420&gt;0,LEFT(G420,H420-1),G420)</f>
        <v>Amanita ?</v>
      </c>
      <c r="J420" s="0" t="n">
        <f aca="false">COUNTIF(A$7:A$223,I420)</f>
        <v>0</v>
      </c>
      <c r="K420" s="1" t="s">
        <v>227</v>
      </c>
      <c r="L420" s="1" t="n">
        <f aca="false">IF(COUNTIF(A$7:A$270,K420)=1,1,0)</f>
        <v>0</v>
      </c>
    </row>
    <row r="421" customFormat="false" ht="12.8" hidden="false" customHeight="false" outlineLevel="0" collapsed="false">
      <c r="F421" s="2" t="s">
        <v>347</v>
      </c>
      <c r="G421" s="0" t="str">
        <f aca="false">SUBSTITUTE(F421," ","μ",2)</f>
        <v>Amanita ? +μleccinum</v>
      </c>
      <c r="H421" s="10" t="n">
        <f aca="false">IF(ISERROR(SEARCH("µ",G421,1)),0,SEARCH("µ",G421,1))</f>
        <v>12</v>
      </c>
      <c r="I421" s="0" t="str">
        <f aca="false">IF(H421&gt;0,LEFT(G421,H421-1),G421)</f>
        <v>Amanita ? +</v>
      </c>
      <c r="J421" s="0" t="n">
        <f aca="false">COUNTIF(A$7:A$223,I421)</f>
        <v>0</v>
      </c>
      <c r="K421" s="1" t="s">
        <v>2355</v>
      </c>
      <c r="L421" s="1" t="n">
        <f aca="false">IF(COUNTIF(A$7:A$270,K421)=1,1,0)</f>
        <v>1</v>
      </c>
    </row>
    <row r="422" customFormat="false" ht="12.8" hidden="false" customHeight="false" outlineLevel="0" collapsed="false">
      <c r="F422" s="2" t="s">
        <v>347</v>
      </c>
      <c r="G422" s="0" t="str">
        <f aca="false">SUBSTITUTE(F422," ","μ",2)</f>
        <v>Amanita ? +μleccinum</v>
      </c>
      <c r="H422" s="10" t="n">
        <f aca="false">IF(ISERROR(SEARCH("µ",G422,1)),0,SEARCH("µ",G422,1))</f>
        <v>12</v>
      </c>
      <c r="I422" s="0" t="str">
        <f aca="false">IF(H422&gt;0,LEFT(G422,H422-1),G422)</f>
        <v>Amanita ? +</v>
      </c>
      <c r="J422" s="0" t="n">
        <f aca="false">COUNTIF(A$7:A$223,I422)</f>
        <v>0</v>
      </c>
      <c r="K422" s="1" t="s">
        <v>2355</v>
      </c>
      <c r="L422" s="1" t="n">
        <f aca="false">IF(COUNTIF(A$7:A$270,K422)=1,1,0)</f>
        <v>1</v>
      </c>
    </row>
    <row r="423" customFormat="false" ht="12.8" hidden="false" customHeight="false" outlineLevel="0" collapsed="false">
      <c r="F423" s="2" t="s">
        <v>197</v>
      </c>
      <c r="G423" s="0" t="str">
        <f aca="false">SUBSTITUTE(F423," ","μ",2)</f>
        <v>Amanita caesarea</v>
      </c>
      <c r="H423" s="10" t="n">
        <f aca="false">IF(ISERROR(SEARCH("µ",G423,1)),0,SEARCH("µ",G423,1))</f>
        <v>0</v>
      </c>
      <c r="I423" s="0" t="str">
        <f aca="false">IF(H423&gt;0,LEFT(G423,H423-1),G423)</f>
        <v>Amanita caesarea</v>
      </c>
      <c r="J423" s="0" t="n">
        <f aca="false">COUNTIF(A$7:A$223,I423)</f>
        <v>1</v>
      </c>
      <c r="K423" s="1" t="s">
        <v>2371</v>
      </c>
      <c r="L423" s="1" t="n">
        <f aca="false">IF(COUNTIF(A$7:A$270,K423)=1,1,0)</f>
        <v>0</v>
      </c>
    </row>
    <row r="424" customFormat="false" ht="12.8" hidden="false" customHeight="false" outlineLevel="0" collapsed="false">
      <c r="F424" s="2" t="s">
        <v>637</v>
      </c>
      <c r="G424" s="0" t="str">
        <f aca="false">SUBSTITUTE(F424," ","μ",2)</f>
        <v>Amanita caesareaμ(avancée ?)</v>
      </c>
      <c r="H424" s="10" t="n">
        <f aca="false">IF(ISERROR(SEARCH("µ",G424,1)),0,SEARCH("µ",G424,1))</f>
        <v>17</v>
      </c>
      <c r="I424" s="0" t="str">
        <f aca="false">IF(H424&gt;0,LEFT(G424,H424-1),G424)</f>
        <v>Amanita caesarea</v>
      </c>
      <c r="J424" s="0" t="n">
        <f aca="false">COUNTIF(A$7:A$223,I424)</f>
        <v>1</v>
      </c>
      <c r="K424" s="1" t="s">
        <v>2372</v>
      </c>
      <c r="L424" s="1" t="n">
        <f aca="false">IF(COUNTIF(A$7:A$270,K424)=1,1,0)</f>
        <v>0</v>
      </c>
    </row>
    <row r="425" customFormat="false" ht="12.8" hidden="false" customHeight="false" outlineLevel="0" collapsed="false">
      <c r="F425" s="2" t="s">
        <v>638</v>
      </c>
      <c r="G425" s="0" t="str">
        <f aca="false">SUBSTITUTE(F425," ","μ",2)</f>
        <v>Amanita caesareaμ(cause?)</v>
      </c>
      <c r="H425" s="10" t="n">
        <f aca="false">IF(ISERROR(SEARCH("µ",G425,1)),0,SEARCH("µ",G425,1))</f>
        <v>17</v>
      </c>
      <c r="I425" s="0" t="str">
        <f aca="false">IF(H425&gt;0,LEFT(G425,H425-1),G425)</f>
        <v>Amanita caesarea</v>
      </c>
      <c r="J425" s="0" t="n">
        <f aca="false">COUNTIF(A$7:A$223,I425)</f>
        <v>1</v>
      </c>
      <c r="K425" s="1" t="s">
        <v>2372</v>
      </c>
      <c r="L425" s="1" t="n">
        <f aca="false">IF(COUNTIF(A$7:A$270,K425)=1,1,0)</f>
        <v>0</v>
      </c>
    </row>
    <row r="426" customFormat="false" ht="12.8" hidden="false" customHeight="false" outlineLevel="0" collapsed="false">
      <c r="F426" s="2" t="s">
        <v>640</v>
      </c>
      <c r="G426" s="0" t="str">
        <f aca="false">SUBSTITUTE(F426," ","μ",2)</f>
        <v>Amanita cfμphalloides</v>
      </c>
      <c r="H426" s="10" t="n">
        <f aca="false">IF(ISERROR(SEARCH("µ",G426,1)),0,SEARCH("µ",G426,1))</f>
        <v>11</v>
      </c>
      <c r="I426" s="0" t="str">
        <f aca="false">IF(H426&gt;0,LEFT(G426,H426-1),G426)</f>
        <v>Amanita cf</v>
      </c>
      <c r="J426" s="0" t="n">
        <f aca="false">COUNTIF(A$7:A$223,I426)</f>
        <v>0</v>
      </c>
      <c r="K426" s="1" t="s">
        <v>48</v>
      </c>
      <c r="L426" s="1" t="n">
        <f aca="false">IF(COUNTIF(A$7:A$270,K426)=1,1,0)</f>
        <v>1</v>
      </c>
    </row>
    <row r="427" customFormat="false" ht="12.8" hidden="false" customHeight="false" outlineLevel="0" collapsed="false">
      <c r="F427" s="2" t="s">
        <v>641</v>
      </c>
      <c r="G427" s="0" t="str">
        <f aca="false">SUBSTITUTE(F427," ","μ",2)</f>
        <v>Amanita cf.μProxima</v>
      </c>
      <c r="H427" s="10" t="n">
        <f aca="false">IF(ISERROR(SEARCH("µ",G427,1)),0,SEARCH("µ",G427,1))</f>
        <v>12</v>
      </c>
      <c r="I427" s="0" t="str">
        <f aca="false">IF(H427&gt;0,LEFT(G427,H427-1),G427)</f>
        <v>Amanita cf.</v>
      </c>
      <c r="J427" s="0" t="n">
        <f aca="false">COUNTIF(A$7:A$223,I427)</f>
        <v>0</v>
      </c>
      <c r="K427" s="1" t="s">
        <v>343</v>
      </c>
      <c r="L427" s="1" t="n">
        <f aca="false">IF(COUNTIF(A$7:A$270,K427)=1,1,0)</f>
        <v>1</v>
      </c>
    </row>
    <row r="428" customFormat="false" ht="12.8" hidden="false" customHeight="false" outlineLevel="0" collapsed="false">
      <c r="F428" s="2" t="s">
        <v>642</v>
      </c>
      <c r="G428" s="0" t="str">
        <f aca="false">SUBSTITUTE(F428," ","μ",2)</f>
        <v>Amanita cf.μVerna</v>
      </c>
      <c r="H428" s="10" t="n">
        <f aca="false">IF(ISERROR(SEARCH("µ",G428,1)),0,SEARCH("µ",G428,1))</f>
        <v>12</v>
      </c>
      <c r="I428" s="0" t="str">
        <f aca="false">IF(H428&gt;0,LEFT(G428,H428-1),G428)</f>
        <v>Amanita cf.</v>
      </c>
      <c r="J428" s="0" t="n">
        <f aca="false">COUNTIF(A$7:A$223,I428)</f>
        <v>0</v>
      </c>
      <c r="K428" s="1" t="s">
        <v>343</v>
      </c>
      <c r="L428" s="1" t="n">
        <f aca="false">IF(COUNTIF(A$7:A$270,K428)=1,1,0)</f>
        <v>1</v>
      </c>
    </row>
    <row r="429" customFormat="false" ht="12.8" hidden="false" customHeight="false" outlineLevel="0" collapsed="false">
      <c r="F429" s="2" t="s">
        <v>178</v>
      </c>
      <c r="G429" s="0" t="str">
        <f aca="false">SUBSTITUTE(F429," ","μ",2)</f>
        <v>Amanita citrina</v>
      </c>
      <c r="H429" s="10" t="n">
        <f aca="false">IF(ISERROR(SEARCH("µ",G429,1)),0,SEARCH("µ",G429,1))</f>
        <v>0</v>
      </c>
      <c r="I429" s="0" t="str">
        <f aca="false">IF(H429&gt;0,LEFT(G429,H429-1),G429)</f>
        <v>Amanita citrina</v>
      </c>
      <c r="J429" s="0" t="n">
        <f aca="false">COUNTIF(A$7:A$223,I429)</f>
        <v>1</v>
      </c>
      <c r="K429" s="1" t="s">
        <v>343</v>
      </c>
      <c r="L429" s="1" t="n">
        <f aca="false">IF(COUNTIF(A$7:A$270,K429)=1,1,0)</f>
        <v>1</v>
      </c>
    </row>
    <row r="430" customFormat="false" ht="12.8" hidden="false" customHeight="false" outlineLevel="0" collapsed="false">
      <c r="F430" s="2" t="s">
        <v>34</v>
      </c>
      <c r="G430" s="0" t="str">
        <f aca="false">SUBSTITUTE(F430," ","μ",2)</f>
        <v>Amanita crocea</v>
      </c>
      <c r="H430" s="10" t="n">
        <f aca="false">IF(ISERROR(SEARCH("µ",G430,1)),0,SEARCH("µ",G430,1))</f>
        <v>0</v>
      </c>
      <c r="I430" s="0" t="str">
        <f aca="false">IF(H430&gt;0,LEFT(G430,H430-1),G430)</f>
        <v>Amanita crocea</v>
      </c>
      <c r="J430" s="0" t="n">
        <f aca="false">COUNTIF(A$7:A$223,I430)</f>
        <v>1</v>
      </c>
      <c r="K430" s="1" t="s">
        <v>343</v>
      </c>
      <c r="L430" s="1" t="n">
        <f aca="false">IF(COUNTIF(A$7:A$270,K430)=1,1,0)</f>
        <v>1</v>
      </c>
    </row>
    <row r="431" customFormat="false" ht="12.8" hidden="false" customHeight="false" outlineLevel="0" collapsed="false">
      <c r="F431" s="2" t="s">
        <v>249</v>
      </c>
      <c r="G431" s="0" t="str">
        <f aca="false">SUBSTITUTE(F431," ","μ",2)</f>
        <v>Amanita echinocephala</v>
      </c>
      <c r="H431" s="10" t="n">
        <f aca="false">IF(ISERROR(SEARCH("µ",G431,1)),0,SEARCH("µ",G431,1))</f>
        <v>0</v>
      </c>
      <c r="I431" s="0" t="str">
        <f aca="false">IF(H431&gt;0,LEFT(G431,H431-1),G431)</f>
        <v>Amanita echinocephala</v>
      </c>
      <c r="J431" s="0" t="n">
        <f aca="false">COUNTIF(A$7:A$223,I431)</f>
        <v>1</v>
      </c>
      <c r="K431" s="1" t="s">
        <v>1152</v>
      </c>
      <c r="L431" s="1" t="n">
        <f aca="false">IF(COUNTIF(A$7:A$270,K431)=1,1,0)</f>
        <v>0</v>
      </c>
    </row>
    <row r="432" customFormat="false" ht="12.8" hidden="false" customHeight="false" outlineLevel="0" collapsed="false">
      <c r="F432" s="2" t="s">
        <v>249</v>
      </c>
      <c r="G432" s="0" t="str">
        <f aca="false">SUBSTITUTE(F432," ","μ",2)</f>
        <v>Amanita echinocephala</v>
      </c>
      <c r="H432" s="10" t="n">
        <f aca="false">IF(ISERROR(SEARCH("µ",G432,1)),0,SEARCH("µ",G432,1))</f>
        <v>0</v>
      </c>
      <c r="I432" s="0" t="str">
        <f aca="false">IF(H432&gt;0,LEFT(G432,H432-1),G432)</f>
        <v>Amanita echinocephala</v>
      </c>
      <c r="J432" s="0" t="n">
        <f aca="false">COUNTIF(A$7:A$223,I432)</f>
        <v>1</v>
      </c>
      <c r="K432" s="1" t="s">
        <v>59</v>
      </c>
      <c r="L432" s="1" t="n">
        <f aca="false">IF(COUNTIF(A$7:A$270,K432)=1,1,0)</f>
        <v>0</v>
      </c>
    </row>
    <row r="433" customFormat="false" ht="12.8" hidden="false" customHeight="false" outlineLevel="0" collapsed="false">
      <c r="F433" s="2" t="s">
        <v>249</v>
      </c>
      <c r="G433" s="0" t="str">
        <f aca="false">SUBSTITUTE(F433," ","μ",2)</f>
        <v>Amanita echinocephala</v>
      </c>
      <c r="H433" s="10" t="n">
        <f aca="false">IF(ISERROR(SEARCH("µ",G433,1)),0,SEARCH("µ",G433,1))</f>
        <v>0</v>
      </c>
      <c r="I433" s="0" t="str">
        <f aca="false">IF(H433&gt;0,LEFT(G433,H433-1),G433)</f>
        <v>Amanita echinocephala</v>
      </c>
      <c r="J433" s="0" t="n">
        <f aca="false">COUNTIF(A$7:A$223,I433)</f>
        <v>1</v>
      </c>
      <c r="K433" s="1" t="s">
        <v>1155</v>
      </c>
      <c r="L433" s="1" t="n">
        <f aca="false">IF(COUNTIF(A$7:A$270,K433)=1,1,0)</f>
        <v>0</v>
      </c>
    </row>
    <row r="434" customFormat="false" ht="12.8" hidden="false" customHeight="false" outlineLevel="0" collapsed="false">
      <c r="F434" s="2" t="s">
        <v>1649</v>
      </c>
      <c r="G434" s="0" t="str">
        <f aca="false">SUBSTITUTE(F434," ","μ",2)</f>
        <v>Amanita junquillea</v>
      </c>
      <c r="H434" s="10" t="n">
        <f aca="false">IF(ISERROR(SEARCH("µ",G434,1)),0,SEARCH("µ",G434,1))</f>
        <v>0</v>
      </c>
      <c r="I434" s="0" t="str">
        <f aca="false">IF(H434&gt;0,LEFT(G434,H434-1),G434)</f>
        <v>Amanita junquillea</v>
      </c>
      <c r="J434" s="0" t="n">
        <f aca="false">COUNTIF(A$7:A$223,I434)</f>
        <v>1</v>
      </c>
      <c r="K434" s="1" t="s">
        <v>2373</v>
      </c>
      <c r="L434" s="1" t="n">
        <f aca="false">IF(COUNTIF(A$7:A$270,K434)=1,1,0)</f>
        <v>0</v>
      </c>
    </row>
    <row r="435" customFormat="false" ht="12.8" hidden="false" customHeight="false" outlineLevel="0" collapsed="false">
      <c r="F435" s="2" t="s">
        <v>1649</v>
      </c>
      <c r="G435" s="0" t="str">
        <f aca="false">SUBSTITUTE(F435," ","μ",2)</f>
        <v>Amanita junquillea</v>
      </c>
      <c r="H435" s="10" t="n">
        <f aca="false">IF(ISERROR(SEARCH("µ",G435,1)),0,SEARCH("µ",G435,1))</f>
        <v>0</v>
      </c>
      <c r="I435" s="0" t="str">
        <f aca="false">IF(H435&gt;0,LEFT(G435,H435-1),G435)</f>
        <v>Amanita junquillea</v>
      </c>
      <c r="J435" s="0" t="n">
        <f aca="false">COUNTIF(A$7:A$223,I435)</f>
        <v>1</v>
      </c>
      <c r="K435" s="1" t="s">
        <v>1161</v>
      </c>
      <c r="L435" s="1" t="n">
        <f aca="false">IF(COUNTIF(A$7:A$270,K435)=1,1,0)</f>
        <v>0</v>
      </c>
    </row>
    <row r="436" customFormat="false" ht="12.8" hidden="false" customHeight="false" outlineLevel="0" collapsed="false">
      <c r="F436" s="2" t="s">
        <v>651</v>
      </c>
      <c r="G436" s="0" t="str">
        <f aca="false">SUBSTITUTE(F436," ","μ",2)</f>
        <v>Amanita junquilleaμcrue</v>
      </c>
      <c r="H436" s="10" t="n">
        <f aca="false">IF(ISERROR(SEARCH("µ",G436,1)),0,SEARCH("µ",G436,1))</f>
        <v>19</v>
      </c>
      <c r="I436" s="0" t="str">
        <f aca="false">IF(H436&gt;0,LEFT(G436,H436-1),G436)</f>
        <v>Amanita junquillea</v>
      </c>
      <c r="J436" s="0" t="n">
        <f aca="false">COUNTIF(A$7:A$223,I436)</f>
        <v>1</v>
      </c>
      <c r="K436" s="1" t="s">
        <v>70</v>
      </c>
      <c r="L436" s="1" t="n">
        <f aca="false">IF(COUNTIF(A$7:A$270,K436)=1,1,0)</f>
        <v>1</v>
      </c>
    </row>
    <row r="437" customFormat="false" ht="12.8" hidden="false" customHeight="false" outlineLevel="0" collapsed="false">
      <c r="F437" s="2" t="s">
        <v>331</v>
      </c>
      <c r="G437" s="0" t="str">
        <f aca="false">SUBSTITUTE(F437," ","μ",2)</f>
        <v>Amanita levipes</v>
      </c>
      <c r="H437" s="10" t="n">
        <f aca="false">IF(ISERROR(SEARCH("µ",G437,1)),0,SEARCH("µ",G437,1))</f>
        <v>0</v>
      </c>
      <c r="I437" s="0" t="str">
        <f aca="false">IF(H437&gt;0,LEFT(G437,H437-1),G437)</f>
        <v>Amanita levipes</v>
      </c>
      <c r="J437" s="0" t="n">
        <f aca="false">COUNTIF(A$7:A$223,I437)</f>
        <v>1</v>
      </c>
      <c r="K437" s="1" t="s">
        <v>307</v>
      </c>
      <c r="L437" s="1" t="n">
        <f aca="false">IF(COUNTIF(A$7:A$270,K437)=1,1,0)</f>
        <v>1</v>
      </c>
    </row>
    <row r="438" customFormat="false" ht="12.8" hidden="false" customHeight="false" outlineLevel="0" collapsed="false">
      <c r="F438" s="2" t="s">
        <v>331</v>
      </c>
      <c r="G438" s="0" t="str">
        <f aca="false">SUBSTITUTE(F438," ","μ",2)</f>
        <v>Amanita levipes</v>
      </c>
      <c r="H438" s="10" t="n">
        <f aca="false">IF(ISERROR(SEARCH("µ",G438,1)),0,SEARCH("µ",G438,1))</f>
        <v>0</v>
      </c>
      <c r="I438" s="0" t="str">
        <f aca="false">IF(H438&gt;0,LEFT(G438,H438-1),G438)</f>
        <v>Amanita levipes</v>
      </c>
      <c r="J438" s="0" t="n">
        <f aca="false">COUNTIF(A$7:A$223,I438)</f>
        <v>1</v>
      </c>
      <c r="K438" s="1" t="s">
        <v>307</v>
      </c>
      <c r="L438" s="1" t="n">
        <f aca="false">IF(COUNTIF(A$7:A$270,K438)=1,1,0)</f>
        <v>1</v>
      </c>
    </row>
    <row r="439" customFormat="false" ht="12.8" hidden="false" customHeight="false" outlineLevel="0" collapsed="false">
      <c r="F439" s="2" t="s">
        <v>375</v>
      </c>
      <c r="G439" s="0" t="str">
        <f aca="false">SUBSTITUTE(F439," ","μ",2)</f>
        <v>Amanita muscaria</v>
      </c>
      <c r="H439" s="10" t="n">
        <f aca="false">IF(ISERROR(SEARCH("µ",G439,1)),0,SEARCH("µ",G439,1))</f>
        <v>0</v>
      </c>
      <c r="I439" s="0" t="str">
        <f aca="false">IF(H439&gt;0,LEFT(G439,H439-1),G439)</f>
        <v>Amanita muscaria</v>
      </c>
      <c r="J439" s="0" t="n">
        <f aca="false">COUNTIF(A$7:A$223,I439)</f>
        <v>1</v>
      </c>
      <c r="K439" s="1" t="s">
        <v>2354</v>
      </c>
      <c r="L439" s="1" t="n">
        <f aca="false">IF(COUNTIF(A$7:A$270,K439)=1,1,0)</f>
        <v>1</v>
      </c>
    </row>
    <row r="440" customFormat="false" ht="12.8" hidden="false" customHeight="false" outlineLevel="0" collapsed="false">
      <c r="F440" s="2" t="s">
        <v>375</v>
      </c>
      <c r="G440" s="0" t="str">
        <f aca="false">SUBSTITUTE(F440," ","μ",2)</f>
        <v>Amanita muscaria</v>
      </c>
      <c r="H440" s="10" t="n">
        <f aca="false">IF(ISERROR(SEARCH("µ",G440,1)),0,SEARCH("µ",G440,1))</f>
        <v>0</v>
      </c>
      <c r="I440" s="0" t="str">
        <f aca="false">IF(H440&gt;0,LEFT(G440,H440-1),G440)</f>
        <v>Amanita muscaria</v>
      </c>
      <c r="J440" s="0" t="n">
        <f aca="false">COUNTIF(A$7:A$223,I440)</f>
        <v>1</v>
      </c>
      <c r="K440" s="1" t="s">
        <v>1167</v>
      </c>
      <c r="L440" s="1" t="n">
        <f aca="false">IF(COUNTIF(A$7:A$270,K440)=1,1,0)</f>
        <v>0</v>
      </c>
    </row>
    <row r="441" customFormat="false" ht="12.8" hidden="false" customHeight="false" outlineLevel="0" collapsed="false">
      <c r="F441" s="2" t="s">
        <v>375</v>
      </c>
      <c r="G441" s="0" t="str">
        <f aca="false">SUBSTITUTE(F441," ","μ",2)</f>
        <v>Amanita muscaria</v>
      </c>
      <c r="H441" s="10" t="n">
        <f aca="false">IF(ISERROR(SEARCH("µ",G441,1)),0,SEARCH("µ",G441,1))</f>
        <v>0</v>
      </c>
      <c r="I441" s="0" t="str">
        <f aca="false">IF(H441&gt;0,LEFT(G441,H441-1),G441)</f>
        <v>Amanita muscaria</v>
      </c>
      <c r="J441" s="0" t="n">
        <f aca="false">COUNTIF(A$7:A$223,I441)</f>
        <v>1</v>
      </c>
      <c r="K441" s="1" t="s">
        <v>2374</v>
      </c>
      <c r="L441" s="1" t="n">
        <f aca="false">IF(COUNTIF(A$7:A$270,K441)=1,1,0)</f>
        <v>0</v>
      </c>
    </row>
    <row r="442" customFormat="false" ht="12.8" hidden="false" customHeight="false" outlineLevel="0" collapsed="false">
      <c r="F442" s="2" t="s">
        <v>375</v>
      </c>
      <c r="G442" s="0" t="str">
        <f aca="false">SUBSTITUTE(F442," ","μ",2)</f>
        <v>Amanita muscaria</v>
      </c>
      <c r="H442" s="10" t="n">
        <f aca="false">IF(ISERROR(SEARCH("µ",G442,1)),0,SEARCH("µ",G442,1))</f>
        <v>0</v>
      </c>
      <c r="I442" s="0" t="str">
        <f aca="false">IF(H442&gt;0,LEFT(G442,H442-1),G442)</f>
        <v>Amanita muscaria</v>
      </c>
      <c r="J442" s="0" t="n">
        <f aca="false">COUNTIF(A$7:A$223,I442)</f>
        <v>1</v>
      </c>
      <c r="K442" s="1" t="s">
        <v>348</v>
      </c>
      <c r="L442" s="1" t="n">
        <f aca="false">IF(COUNTIF(A$7:A$270,K442)=1,1,0)</f>
        <v>1</v>
      </c>
    </row>
    <row r="443" customFormat="false" ht="12.8" hidden="false" customHeight="false" outlineLevel="0" collapsed="false">
      <c r="F443" s="2" t="s">
        <v>375</v>
      </c>
      <c r="G443" s="0" t="str">
        <f aca="false">SUBSTITUTE(F443," ","μ",2)</f>
        <v>Amanita muscaria</v>
      </c>
      <c r="H443" s="10" t="n">
        <f aca="false">IF(ISERROR(SEARCH("µ",G443,1)),0,SEARCH("µ",G443,1))</f>
        <v>0</v>
      </c>
      <c r="I443" s="0" t="str">
        <f aca="false">IF(H443&gt;0,LEFT(G443,H443-1),G443)</f>
        <v>Amanita muscaria</v>
      </c>
      <c r="J443" s="0" t="n">
        <f aca="false">COUNTIF(A$7:A$223,I443)</f>
        <v>1</v>
      </c>
      <c r="K443" s="1" t="s">
        <v>348</v>
      </c>
      <c r="L443" s="1" t="n">
        <f aca="false">IF(COUNTIF(A$7:A$270,K443)=1,1,0)</f>
        <v>1</v>
      </c>
    </row>
    <row r="444" customFormat="false" ht="12.8" hidden="false" customHeight="false" outlineLevel="0" collapsed="false">
      <c r="F444" s="2" t="s">
        <v>375</v>
      </c>
      <c r="G444" s="0" t="str">
        <f aca="false">SUBSTITUTE(F444," ","μ",2)</f>
        <v>Amanita muscaria</v>
      </c>
      <c r="H444" s="10" t="n">
        <f aca="false">IF(ISERROR(SEARCH("µ",G444,1)),0,SEARCH("µ",G444,1))</f>
        <v>0</v>
      </c>
      <c r="I444" s="0" t="str">
        <f aca="false">IF(H444&gt;0,LEFT(G444,H444-1),G444)</f>
        <v>Amanita muscaria</v>
      </c>
      <c r="J444" s="0" t="n">
        <f aca="false">COUNTIF(A$7:A$223,I444)</f>
        <v>1</v>
      </c>
      <c r="K444" s="1" t="s">
        <v>336</v>
      </c>
      <c r="L444" s="1" t="n">
        <f aca="false">IF(COUNTIF(A$7:A$270,K444)=1,1,0)</f>
        <v>1</v>
      </c>
    </row>
    <row r="445" customFormat="false" ht="12.8" hidden="false" customHeight="false" outlineLevel="0" collapsed="false">
      <c r="F445" s="2" t="s">
        <v>375</v>
      </c>
      <c r="G445" s="0" t="str">
        <f aca="false">SUBSTITUTE(F445," ","μ",2)</f>
        <v>Amanita muscaria</v>
      </c>
      <c r="H445" s="10" t="n">
        <f aca="false">IF(ISERROR(SEARCH("µ",G445,1)),0,SEARCH("µ",G445,1))</f>
        <v>0</v>
      </c>
      <c r="I445" s="0" t="str">
        <f aca="false">IF(H445&gt;0,LEFT(G445,H445-1),G445)</f>
        <v>Amanita muscaria</v>
      </c>
      <c r="J445" s="0" t="n">
        <f aca="false">COUNTIF(A$7:A$223,I445)</f>
        <v>1</v>
      </c>
      <c r="K445" s="1" t="s">
        <v>336</v>
      </c>
      <c r="L445" s="1" t="n">
        <f aca="false">IF(COUNTIF(A$7:A$270,K445)=1,1,0)</f>
        <v>1</v>
      </c>
    </row>
    <row r="446" customFormat="false" ht="12.8" hidden="false" customHeight="false" outlineLevel="0" collapsed="false">
      <c r="F446" s="2" t="s">
        <v>375</v>
      </c>
      <c r="G446" s="0" t="str">
        <f aca="false">SUBSTITUTE(F446," ","μ",2)</f>
        <v>Amanita muscaria</v>
      </c>
      <c r="H446" s="10" t="n">
        <f aca="false">IF(ISERROR(SEARCH("µ",G446,1)),0,SEARCH("µ",G446,1))</f>
        <v>0</v>
      </c>
      <c r="I446" s="0" t="str">
        <f aca="false">IF(H446&gt;0,LEFT(G446,H446-1),G446)</f>
        <v>Amanita muscaria</v>
      </c>
      <c r="J446" s="0" t="n">
        <f aca="false">COUNTIF(A$7:A$223,I446)</f>
        <v>1</v>
      </c>
      <c r="K446" s="1" t="s">
        <v>336</v>
      </c>
      <c r="L446" s="1" t="n">
        <f aca="false">IF(COUNTIF(A$7:A$270,K446)=1,1,0)</f>
        <v>1</v>
      </c>
    </row>
    <row r="447" customFormat="false" ht="12.8" hidden="false" customHeight="false" outlineLevel="0" collapsed="false">
      <c r="F447" s="2" t="s">
        <v>375</v>
      </c>
      <c r="G447" s="0" t="str">
        <f aca="false">SUBSTITUTE(F447," ","μ",2)</f>
        <v>Amanita muscaria</v>
      </c>
      <c r="H447" s="10" t="n">
        <f aca="false">IF(ISERROR(SEARCH("µ",G447,1)),0,SEARCH("µ",G447,1))</f>
        <v>0</v>
      </c>
      <c r="I447" s="0" t="str">
        <f aca="false">IF(H447&gt;0,LEFT(G447,H447-1),G447)</f>
        <v>Amanita muscaria</v>
      </c>
      <c r="J447" s="0" t="n">
        <f aca="false">COUNTIF(A$7:A$223,I447)</f>
        <v>1</v>
      </c>
      <c r="K447" s="1" t="s">
        <v>336</v>
      </c>
      <c r="L447" s="1" t="n">
        <f aca="false">IF(COUNTIF(A$7:A$270,K447)=1,1,0)</f>
        <v>1</v>
      </c>
    </row>
    <row r="448" customFormat="false" ht="12.8" hidden="false" customHeight="false" outlineLevel="0" collapsed="false">
      <c r="F448" s="2" t="s">
        <v>375</v>
      </c>
      <c r="G448" s="0" t="str">
        <f aca="false">SUBSTITUTE(F448," ","μ",2)</f>
        <v>Amanita muscaria</v>
      </c>
      <c r="H448" s="10" t="n">
        <f aca="false">IF(ISERROR(SEARCH("µ",G448,1)),0,SEARCH("µ",G448,1))</f>
        <v>0</v>
      </c>
      <c r="I448" s="0" t="str">
        <f aca="false">IF(H448&gt;0,LEFT(G448,H448-1),G448)</f>
        <v>Amanita muscaria</v>
      </c>
      <c r="J448" s="0" t="n">
        <f aca="false">COUNTIF(A$7:A$223,I448)</f>
        <v>1</v>
      </c>
      <c r="K448" s="1" t="s">
        <v>87</v>
      </c>
      <c r="L448" s="1" t="n">
        <f aca="false">IF(COUNTIF(A$7:A$270,K448)=1,1,0)</f>
        <v>0</v>
      </c>
    </row>
    <row r="449" customFormat="false" ht="12.8" hidden="false" customHeight="false" outlineLevel="0" collapsed="false">
      <c r="F449" s="2" t="s">
        <v>375</v>
      </c>
      <c r="G449" s="0" t="str">
        <f aca="false">SUBSTITUTE(F449," ","μ",2)</f>
        <v>Amanita muscaria</v>
      </c>
      <c r="H449" s="10" t="n">
        <f aca="false">IF(ISERROR(SEARCH("µ",G449,1)),0,SEARCH("µ",G449,1))</f>
        <v>0</v>
      </c>
      <c r="I449" s="0" t="str">
        <f aca="false">IF(H449&gt;0,LEFT(G449,H449-1),G449)</f>
        <v>Amanita muscaria</v>
      </c>
      <c r="J449" s="0" t="n">
        <f aca="false">COUNTIF(A$7:A$223,I449)</f>
        <v>1</v>
      </c>
      <c r="K449" s="1" t="s">
        <v>87</v>
      </c>
      <c r="L449" s="1" t="n">
        <f aca="false">IF(COUNTIF(A$7:A$270,K449)=1,1,0)</f>
        <v>0</v>
      </c>
    </row>
    <row r="450" customFormat="false" ht="12.8" hidden="false" customHeight="false" outlineLevel="0" collapsed="false">
      <c r="F450" s="2" t="s">
        <v>375</v>
      </c>
      <c r="G450" s="0" t="str">
        <f aca="false">SUBSTITUTE(F450," ","μ",2)</f>
        <v>Amanita muscaria</v>
      </c>
      <c r="H450" s="10" t="n">
        <f aca="false">IF(ISERROR(SEARCH("µ",G450,1)),0,SEARCH("µ",G450,1))</f>
        <v>0</v>
      </c>
      <c r="I450" s="0" t="str">
        <f aca="false">IF(H450&gt;0,LEFT(G450,H450-1),G450)</f>
        <v>Amanita muscaria</v>
      </c>
      <c r="J450" s="0" t="n">
        <f aca="false">COUNTIF(A$7:A$223,I450)</f>
        <v>1</v>
      </c>
      <c r="K450" s="1" t="s">
        <v>87</v>
      </c>
      <c r="L450" s="1" t="n">
        <f aca="false">IF(COUNTIF(A$7:A$270,K450)=1,1,0)</f>
        <v>0</v>
      </c>
    </row>
    <row r="451" customFormat="false" ht="12.8" hidden="false" customHeight="false" outlineLevel="0" collapsed="false">
      <c r="F451" s="2" t="s">
        <v>375</v>
      </c>
      <c r="G451" s="0" t="str">
        <f aca="false">SUBSTITUTE(F451," ","μ",2)</f>
        <v>Amanita muscaria</v>
      </c>
      <c r="H451" s="10" t="n">
        <f aca="false">IF(ISERROR(SEARCH("µ",G451,1)),0,SEARCH("µ",G451,1))</f>
        <v>0</v>
      </c>
      <c r="I451" s="0" t="str">
        <f aca="false">IF(H451&gt;0,LEFT(G451,H451-1),G451)</f>
        <v>Amanita muscaria</v>
      </c>
      <c r="J451" s="0" t="n">
        <f aca="false">COUNTIF(A$7:A$223,I451)</f>
        <v>1</v>
      </c>
      <c r="K451" s="1" t="s">
        <v>87</v>
      </c>
      <c r="L451" s="1" t="n">
        <f aca="false">IF(COUNTIF(A$7:A$270,K451)=1,1,0)</f>
        <v>0</v>
      </c>
    </row>
    <row r="452" customFormat="false" ht="12.8" hidden="false" customHeight="false" outlineLevel="0" collapsed="false">
      <c r="F452" s="2" t="s">
        <v>375</v>
      </c>
      <c r="G452" s="0" t="str">
        <f aca="false">SUBSTITUTE(F452," ","μ",2)</f>
        <v>Amanita muscaria</v>
      </c>
      <c r="H452" s="10" t="n">
        <f aca="false">IF(ISERROR(SEARCH("µ",G452,1)),0,SEARCH("µ",G452,1))</f>
        <v>0</v>
      </c>
      <c r="I452" s="0" t="str">
        <f aca="false">IF(H452&gt;0,LEFT(G452,H452-1),G452)</f>
        <v>Amanita muscaria</v>
      </c>
      <c r="J452" s="0" t="n">
        <f aca="false">COUNTIF(A$7:A$223,I452)</f>
        <v>1</v>
      </c>
      <c r="K452" s="1" t="s">
        <v>87</v>
      </c>
      <c r="L452" s="1" t="n">
        <f aca="false">IF(COUNTIF(A$7:A$270,K452)=1,1,0)</f>
        <v>0</v>
      </c>
    </row>
    <row r="453" customFormat="false" ht="12.8" hidden="false" customHeight="false" outlineLevel="0" collapsed="false">
      <c r="F453" s="2" t="s">
        <v>375</v>
      </c>
      <c r="G453" s="0" t="str">
        <f aca="false">SUBSTITUTE(F453," ","μ",2)</f>
        <v>Amanita muscaria</v>
      </c>
      <c r="H453" s="10" t="n">
        <f aca="false">IF(ISERROR(SEARCH("µ",G453,1)),0,SEARCH("µ",G453,1))</f>
        <v>0</v>
      </c>
      <c r="I453" s="0" t="str">
        <f aca="false">IF(H453&gt;0,LEFT(G453,H453-1),G453)</f>
        <v>Amanita muscaria</v>
      </c>
      <c r="J453" s="0" t="n">
        <f aca="false">COUNTIF(A$7:A$223,I453)</f>
        <v>1</v>
      </c>
      <c r="K453" s="1" t="s">
        <v>87</v>
      </c>
      <c r="L453" s="1" t="n">
        <f aca="false">IF(COUNTIF(A$7:A$270,K453)=1,1,0)</f>
        <v>0</v>
      </c>
    </row>
    <row r="454" customFormat="false" ht="12.8" hidden="false" customHeight="false" outlineLevel="0" collapsed="false">
      <c r="F454" s="2" t="s">
        <v>375</v>
      </c>
      <c r="G454" s="0" t="str">
        <f aca="false">SUBSTITUTE(F454," ","μ",2)</f>
        <v>Amanita muscaria</v>
      </c>
      <c r="H454" s="10" t="n">
        <f aca="false">IF(ISERROR(SEARCH("µ",G454,1)),0,SEARCH("µ",G454,1))</f>
        <v>0</v>
      </c>
      <c r="I454" s="0" t="str">
        <f aca="false">IF(H454&gt;0,LEFT(G454,H454-1),G454)</f>
        <v>Amanita muscaria</v>
      </c>
      <c r="J454" s="0" t="n">
        <f aca="false">COUNTIF(A$7:A$223,I454)</f>
        <v>1</v>
      </c>
      <c r="K454" s="1" t="s">
        <v>87</v>
      </c>
      <c r="L454" s="1" t="n">
        <f aca="false">IF(COUNTIF(A$7:A$270,K454)=1,1,0)</f>
        <v>0</v>
      </c>
    </row>
    <row r="455" customFormat="false" ht="12.8" hidden="false" customHeight="false" outlineLevel="0" collapsed="false">
      <c r="F455" s="2" t="s">
        <v>375</v>
      </c>
      <c r="G455" s="0" t="str">
        <f aca="false">SUBSTITUTE(F455," ","μ",2)</f>
        <v>Amanita muscaria</v>
      </c>
      <c r="H455" s="10" t="n">
        <f aca="false">IF(ISERROR(SEARCH("µ",G455,1)),0,SEARCH("µ",G455,1))</f>
        <v>0</v>
      </c>
      <c r="I455" s="0" t="str">
        <f aca="false">IF(H455&gt;0,LEFT(G455,H455-1),G455)</f>
        <v>Amanita muscaria</v>
      </c>
      <c r="J455" s="0" t="n">
        <f aca="false">COUNTIF(A$7:A$223,I455)</f>
        <v>1</v>
      </c>
      <c r="K455" s="1" t="s">
        <v>87</v>
      </c>
      <c r="L455" s="1" t="n">
        <f aca="false">IF(COUNTIF(A$7:A$270,K455)=1,1,0)</f>
        <v>0</v>
      </c>
    </row>
    <row r="456" customFormat="false" ht="12.8" hidden="false" customHeight="false" outlineLevel="0" collapsed="false">
      <c r="F456" s="2" t="s">
        <v>375</v>
      </c>
      <c r="G456" s="0" t="str">
        <f aca="false">SUBSTITUTE(F456," ","μ",2)</f>
        <v>Amanita muscaria</v>
      </c>
      <c r="H456" s="10" t="n">
        <f aca="false">IF(ISERROR(SEARCH("µ",G456,1)),0,SEARCH("µ",G456,1))</f>
        <v>0</v>
      </c>
      <c r="I456" s="0" t="str">
        <f aca="false">IF(H456&gt;0,LEFT(G456,H456-1),G456)</f>
        <v>Amanita muscaria</v>
      </c>
      <c r="J456" s="0" t="n">
        <f aca="false">COUNTIF(A$7:A$223,I456)</f>
        <v>1</v>
      </c>
      <c r="K456" s="1" t="s">
        <v>87</v>
      </c>
      <c r="L456" s="1" t="n">
        <f aca="false">IF(COUNTIF(A$7:A$270,K456)=1,1,0)</f>
        <v>0</v>
      </c>
    </row>
    <row r="457" customFormat="false" ht="12.8" hidden="false" customHeight="false" outlineLevel="0" collapsed="false">
      <c r="F457" s="2" t="s">
        <v>375</v>
      </c>
      <c r="G457" s="0" t="str">
        <f aca="false">SUBSTITUTE(F457," ","μ",2)</f>
        <v>Amanita muscaria</v>
      </c>
      <c r="H457" s="10" t="n">
        <f aca="false">IF(ISERROR(SEARCH("µ",G457,1)),0,SEARCH("µ",G457,1))</f>
        <v>0</v>
      </c>
      <c r="I457" s="0" t="str">
        <f aca="false">IF(H457&gt;0,LEFT(G457,H457-1),G457)</f>
        <v>Amanita muscaria</v>
      </c>
      <c r="J457" s="0" t="n">
        <f aca="false">COUNTIF(A$7:A$223,I457)</f>
        <v>1</v>
      </c>
      <c r="K457" s="1" t="s">
        <v>87</v>
      </c>
      <c r="L457" s="1" t="n">
        <f aca="false">IF(COUNTIF(A$7:A$270,K457)=1,1,0)</f>
        <v>0</v>
      </c>
    </row>
    <row r="458" customFormat="false" ht="12.8" hidden="false" customHeight="false" outlineLevel="0" collapsed="false">
      <c r="F458" s="2" t="s">
        <v>375</v>
      </c>
      <c r="G458" s="0" t="str">
        <f aca="false">SUBSTITUTE(F458," ","μ",2)</f>
        <v>Amanita muscaria</v>
      </c>
      <c r="H458" s="10" t="n">
        <f aca="false">IF(ISERROR(SEARCH("µ",G458,1)),0,SEARCH("µ",G458,1))</f>
        <v>0</v>
      </c>
      <c r="I458" s="0" t="str">
        <f aca="false">IF(H458&gt;0,LEFT(G458,H458-1),G458)</f>
        <v>Amanita muscaria</v>
      </c>
      <c r="J458" s="0" t="n">
        <f aca="false">COUNTIF(A$7:A$223,I458)</f>
        <v>1</v>
      </c>
      <c r="K458" s="1" t="s">
        <v>87</v>
      </c>
      <c r="L458" s="1" t="n">
        <f aca="false">IF(COUNTIF(A$7:A$270,K458)=1,1,0)</f>
        <v>0</v>
      </c>
    </row>
    <row r="459" customFormat="false" ht="12.8" hidden="false" customHeight="false" outlineLevel="0" collapsed="false">
      <c r="F459" s="2" t="s">
        <v>375</v>
      </c>
      <c r="G459" s="0" t="str">
        <f aca="false">SUBSTITUTE(F459," ","μ",2)</f>
        <v>Amanita muscaria</v>
      </c>
      <c r="H459" s="10" t="n">
        <f aca="false">IF(ISERROR(SEARCH("µ",G459,1)),0,SEARCH("µ",G459,1))</f>
        <v>0</v>
      </c>
      <c r="I459" s="0" t="str">
        <f aca="false">IF(H459&gt;0,LEFT(G459,H459-1),G459)</f>
        <v>Amanita muscaria</v>
      </c>
      <c r="J459" s="0" t="n">
        <f aca="false">COUNTIF(A$7:A$223,I459)</f>
        <v>1</v>
      </c>
      <c r="K459" s="1" t="s">
        <v>87</v>
      </c>
      <c r="L459" s="1" t="n">
        <f aca="false">IF(COUNTIF(A$7:A$270,K459)=1,1,0)</f>
        <v>0</v>
      </c>
    </row>
    <row r="460" customFormat="false" ht="12.8" hidden="false" customHeight="false" outlineLevel="0" collapsed="false">
      <c r="F460" s="1" t="s">
        <v>375</v>
      </c>
      <c r="G460" s="0" t="str">
        <f aca="false">SUBSTITUTE(F460," ","μ",2)</f>
        <v>Amanita muscaria</v>
      </c>
      <c r="H460" s="10" t="n">
        <f aca="false">IF(ISERROR(SEARCH("µ",G460,1)),0,SEARCH("µ",G460,1))</f>
        <v>0</v>
      </c>
      <c r="I460" s="0" t="str">
        <f aca="false">IF(H460&gt;0,LEFT(G460,H460-1),G460)</f>
        <v>Amanita muscaria</v>
      </c>
      <c r="J460" s="0" t="n">
        <f aca="false">COUNTIF(A$7:A$223,I460)</f>
        <v>1</v>
      </c>
      <c r="K460" s="1" t="s">
        <v>87</v>
      </c>
      <c r="L460" s="1" t="n">
        <f aca="false">IF(COUNTIF(A$7:A$270,K460)=1,1,0)</f>
        <v>0</v>
      </c>
    </row>
    <row r="461" customFormat="false" ht="12.8" hidden="false" customHeight="false" outlineLevel="0" collapsed="false">
      <c r="F461" s="1" t="s">
        <v>375</v>
      </c>
      <c r="G461" s="0" t="str">
        <f aca="false">SUBSTITUTE(F461," ","μ",2)</f>
        <v>Amanita muscaria</v>
      </c>
      <c r="H461" s="10" t="n">
        <f aca="false">IF(ISERROR(SEARCH("µ",G461,1)),0,SEARCH("µ",G461,1))</f>
        <v>0</v>
      </c>
      <c r="I461" s="0" t="str">
        <f aca="false">IF(H461&gt;0,LEFT(G461,H461-1),G461)</f>
        <v>Amanita muscaria</v>
      </c>
      <c r="J461" s="0" t="n">
        <f aca="false">COUNTIF(A$7:A$223,I461)</f>
        <v>1</v>
      </c>
      <c r="K461" s="1" t="s">
        <v>87</v>
      </c>
      <c r="L461" s="1" t="n">
        <f aca="false">IF(COUNTIF(A$7:A$270,K461)=1,1,0)</f>
        <v>0</v>
      </c>
    </row>
    <row r="462" customFormat="false" ht="12.8" hidden="false" customHeight="false" outlineLevel="0" collapsed="false">
      <c r="F462" s="2" t="s">
        <v>666</v>
      </c>
      <c r="G462" s="0" t="str">
        <f aca="false">SUBSTITUTE(F462," ","μ",2)</f>
        <v>Amanita muscariaμ&amp; paxillus sp.</v>
      </c>
      <c r="H462" s="10" t="n">
        <f aca="false">IF(ISERROR(SEARCH("µ",G462,1)),0,SEARCH("µ",G462,1))</f>
        <v>17</v>
      </c>
      <c r="I462" s="0" t="str">
        <f aca="false">IF(H462&gt;0,LEFT(G462,H462-1),G462)</f>
        <v>Amanita muscaria</v>
      </c>
      <c r="J462" s="0" t="n">
        <f aca="false">COUNTIF(A$7:A$223,I462)</f>
        <v>1</v>
      </c>
      <c r="K462" s="1" t="s">
        <v>87</v>
      </c>
      <c r="L462" s="1" t="n">
        <f aca="false">IF(COUNTIF(A$7:A$270,K462)=1,1,0)</f>
        <v>0</v>
      </c>
    </row>
    <row r="463" customFormat="false" ht="12.8" hidden="false" customHeight="false" outlineLevel="0" collapsed="false">
      <c r="F463" s="2" t="s">
        <v>668</v>
      </c>
      <c r="G463" s="0" t="str">
        <f aca="false">SUBSTITUTE(F463," ","μ",2)</f>
        <v>Amanita muscariaμcrue</v>
      </c>
      <c r="H463" s="10" t="n">
        <f aca="false">IF(ISERROR(SEARCH("µ",G463,1)),0,SEARCH("µ",G463,1))</f>
        <v>17</v>
      </c>
      <c r="I463" s="0" t="str">
        <f aca="false">IF(H463&gt;0,LEFT(G463,H463-1),G463)</f>
        <v>Amanita muscaria</v>
      </c>
      <c r="J463" s="0" t="n">
        <f aca="false">COUNTIF(A$7:A$223,I463)</f>
        <v>1</v>
      </c>
      <c r="K463" s="1" t="s">
        <v>87</v>
      </c>
      <c r="L463" s="1" t="n">
        <f aca="false">IF(COUNTIF(A$7:A$270,K463)=1,1,0)</f>
        <v>0</v>
      </c>
    </row>
    <row r="464" customFormat="false" ht="12.8" hidden="false" customHeight="false" outlineLevel="0" collapsed="false">
      <c r="D464" s="0" t="n">
        <f aca="false">LEN(F464)</f>
        <v>15</v>
      </c>
      <c r="F464" s="2" t="s">
        <v>153</v>
      </c>
      <c r="G464" s="0" t="str">
        <f aca="false">SUBSTITUTE(F464," ","μ",2)</f>
        <v>Amanita ovoidea</v>
      </c>
      <c r="H464" s="10" t="n">
        <f aca="false">IF(ISERROR(SEARCH("µ",G464,1)),0,SEARCH("µ",G464,1))</f>
        <v>0</v>
      </c>
      <c r="I464" s="0" t="str">
        <f aca="false">IF(H464&gt;0,LEFT(G464,H464-1),G464)</f>
        <v>Amanita ovoidea</v>
      </c>
      <c r="J464" s="0" t="n">
        <f aca="false">COUNTIF(A$7:A$223,I464)</f>
        <v>1</v>
      </c>
      <c r="K464" s="1" t="s">
        <v>87</v>
      </c>
      <c r="L464" s="1" t="n">
        <f aca="false">IF(COUNTIF(A$7:A$270,K464)=1,1,0)</f>
        <v>0</v>
      </c>
    </row>
    <row r="465" customFormat="false" ht="12.8" hidden="false" customHeight="false" outlineLevel="0" collapsed="false">
      <c r="D465" s="0" t="n">
        <f aca="false">IF(F464=F465,1,0)</f>
        <v>1</v>
      </c>
      <c r="F465" s="2" t="s">
        <v>153</v>
      </c>
      <c r="G465" s="0" t="str">
        <f aca="false">SUBSTITUTE(F465," ","μ",2)</f>
        <v>Amanita ovoidea</v>
      </c>
      <c r="H465" s="10" t="n">
        <f aca="false">IF(ISERROR(SEARCH("µ",G465,1)),0,SEARCH("µ",G465,1))</f>
        <v>0</v>
      </c>
      <c r="I465" s="0" t="str">
        <f aca="false">IF(H465&gt;0,LEFT(G465,H465-1),G465)</f>
        <v>Amanita ovoidea</v>
      </c>
      <c r="J465" s="0" t="n">
        <f aca="false">COUNTIF(A$7:A$223,I465)</f>
        <v>1</v>
      </c>
      <c r="K465" s="1" t="s">
        <v>87</v>
      </c>
      <c r="L465" s="1" t="n">
        <f aca="false">IF(COUNTIF(A$7:A$270,K465)=1,1,0)</f>
        <v>0</v>
      </c>
    </row>
    <row r="466" customFormat="false" ht="12.8" hidden="false" customHeight="false" outlineLevel="0" collapsed="false">
      <c r="D466" s="0" t="n">
        <f aca="false">IF(F465=F466,1,0)</f>
        <v>1</v>
      </c>
      <c r="F466" s="2" t="s">
        <v>153</v>
      </c>
      <c r="G466" s="0" t="str">
        <f aca="false">SUBSTITUTE(F466," ","μ",2)</f>
        <v>Amanita ovoidea</v>
      </c>
      <c r="H466" s="10" t="n">
        <f aca="false">IF(ISERROR(SEARCH("µ",G466,1)),0,SEARCH("µ",G466,1))</f>
        <v>0</v>
      </c>
      <c r="I466" s="0" t="str">
        <f aca="false">IF(H466&gt;0,LEFT(G466,H466-1),G466)</f>
        <v>Amanita ovoidea</v>
      </c>
      <c r="J466" s="0" t="n">
        <f aca="false">COUNTIF(A$7:A$223,I466)</f>
        <v>1</v>
      </c>
      <c r="K466" s="1" t="s">
        <v>87</v>
      </c>
      <c r="L466" s="1" t="n">
        <f aca="false">IF(COUNTIF(A$7:A$270,K466)=1,1,0)</f>
        <v>0</v>
      </c>
    </row>
    <row r="467" customFormat="false" ht="12.8" hidden="false" customHeight="false" outlineLevel="0" collapsed="false">
      <c r="D467" s="0" t="n">
        <f aca="false">IF(F466=F467,1,0)</f>
        <v>1</v>
      </c>
      <c r="F467" s="2" t="s">
        <v>153</v>
      </c>
      <c r="G467" s="0" t="str">
        <f aca="false">SUBSTITUTE(F467," ","μ",2)</f>
        <v>Amanita ovoidea</v>
      </c>
      <c r="H467" s="10" t="n">
        <f aca="false">IF(ISERROR(SEARCH("µ",G467,1)),0,SEARCH("µ",G467,1))</f>
        <v>0</v>
      </c>
      <c r="I467" s="0" t="str">
        <f aca="false">IF(H467&gt;0,LEFT(G467,H467-1),G467)</f>
        <v>Amanita ovoidea</v>
      </c>
      <c r="J467" s="0" t="n">
        <f aca="false">COUNTIF(A$7:A$223,I467)</f>
        <v>1</v>
      </c>
      <c r="K467" s="1" t="s">
        <v>87</v>
      </c>
      <c r="L467" s="1" t="n">
        <f aca="false">IF(COUNTIF(A$7:A$270,K467)=1,1,0)</f>
        <v>0</v>
      </c>
    </row>
    <row r="468" customFormat="false" ht="12.8" hidden="false" customHeight="false" outlineLevel="0" collapsed="false">
      <c r="D468" s="0" t="n">
        <f aca="false">IF(F467=F468,1,0)</f>
        <v>1</v>
      </c>
      <c r="F468" s="2" t="s">
        <v>153</v>
      </c>
      <c r="G468" s="0" t="str">
        <f aca="false">SUBSTITUTE(F468," ","μ",2)</f>
        <v>Amanita ovoidea</v>
      </c>
      <c r="H468" s="10" t="n">
        <f aca="false">IF(ISERROR(SEARCH("µ",G468,1)),0,SEARCH("µ",G468,1))</f>
        <v>0</v>
      </c>
      <c r="I468" s="0" t="str">
        <f aca="false">IF(H468&gt;0,LEFT(G468,H468-1),G468)</f>
        <v>Amanita ovoidea</v>
      </c>
      <c r="J468" s="0" t="n">
        <f aca="false">COUNTIF(A$7:A$223,I468)</f>
        <v>1</v>
      </c>
      <c r="K468" s="1" t="s">
        <v>87</v>
      </c>
      <c r="L468" s="1" t="n">
        <f aca="false">IF(COUNTIF(A$7:A$270,K468)=1,1,0)</f>
        <v>0</v>
      </c>
    </row>
    <row r="469" customFormat="false" ht="12.8" hidden="false" customHeight="false" outlineLevel="0" collapsed="false">
      <c r="D469" s="0" t="n">
        <f aca="false">IF(F468=F469,1,0)</f>
        <v>1</v>
      </c>
      <c r="F469" s="2" t="s">
        <v>153</v>
      </c>
      <c r="G469" s="0" t="str">
        <f aca="false">SUBSTITUTE(F469," ","μ",2)</f>
        <v>Amanita ovoidea</v>
      </c>
      <c r="H469" s="10" t="n">
        <f aca="false">IF(ISERROR(SEARCH("µ",G469,1)),0,SEARCH("µ",G469,1))</f>
        <v>0</v>
      </c>
      <c r="I469" s="0" t="str">
        <f aca="false">IF(H469&gt;0,LEFT(G469,H469-1),G469)</f>
        <v>Amanita ovoidea</v>
      </c>
      <c r="J469" s="0" t="n">
        <f aca="false">COUNTIF(A$7:A$223,I469)</f>
        <v>1</v>
      </c>
      <c r="K469" s="1" t="s">
        <v>87</v>
      </c>
      <c r="L469" s="1" t="n">
        <f aca="false">IF(COUNTIF(A$7:A$270,K469)=1,1,0)</f>
        <v>0</v>
      </c>
    </row>
    <row r="470" customFormat="false" ht="12.8" hidden="false" customHeight="false" outlineLevel="0" collapsed="false">
      <c r="D470" s="0" t="n">
        <f aca="false">LEN(F470)</f>
        <v>15</v>
      </c>
      <c r="F470" s="2" t="s">
        <v>153</v>
      </c>
      <c r="G470" s="0" t="str">
        <f aca="false">SUBSTITUTE(F470," ","μ",2)</f>
        <v>Amanita ovoidea</v>
      </c>
      <c r="H470" s="10" t="n">
        <f aca="false">IF(ISERROR(SEARCH("µ",G470,1)),0,SEARCH("µ",G470,1))</f>
        <v>0</v>
      </c>
      <c r="I470" s="0" t="str">
        <f aca="false">IF(H470&gt;0,LEFT(G470,H470-1),G470)</f>
        <v>Amanita ovoidea</v>
      </c>
      <c r="J470" s="0" t="n">
        <f aca="false">COUNTIF(A$7:A$223,I470)</f>
        <v>1</v>
      </c>
      <c r="K470" s="1" t="s">
        <v>87</v>
      </c>
      <c r="L470" s="1" t="n">
        <f aca="false">IF(COUNTIF(A$7:A$270,K470)=1,1,0)</f>
        <v>0</v>
      </c>
    </row>
    <row r="471" customFormat="false" ht="12.8" hidden="false" customHeight="false" outlineLevel="0" collapsed="false">
      <c r="F471" s="2" t="s">
        <v>671</v>
      </c>
      <c r="G471" s="0" t="str">
        <f aca="false">SUBSTITUTE(F471," ","μ",2)</f>
        <v>Amanita ovoidea/proxima</v>
      </c>
      <c r="H471" s="10" t="n">
        <f aca="false">IF(ISERROR(SEARCH("µ",G471,1)),0,SEARCH("µ",G471,1))</f>
        <v>0</v>
      </c>
      <c r="I471" s="0" t="str">
        <f aca="false">IF(H471&gt;0,LEFT(G471,H471-1),G471)</f>
        <v>Amanita ovoidea/proxima</v>
      </c>
      <c r="J471" s="0" t="n">
        <f aca="false">COUNTIF(A$7:A$223,I471)</f>
        <v>0</v>
      </c>
      <c r="K471" s="1" t="s">
        <v>87</v>
      </c>
      <c r="L471" s="1" t="n">
        <f aca="false">IF(COUNTIF(A$7:A$270,K471)=1,1,0)</f>
        <v>0</v>
      </c>
    </row>
    <row r="472" customFormat="false" ht="12.8" hidden="false" customHeight="false" outlineLevel="0" collapsed="false">
      <c r="F472" s="2" t="s">
        <v>673</v>
      </c>
      <c r="G472" s="0" t="str">
        <f aca="false">SUBSTITUTE(F472," ","μ",2)</f>
        <v>Amanita pantherina</v>
      </c>
      <c r="H472" s="10" t="n">
        <f aca="false">IF(ISERROR(SEARCH("µ",G472,1)),0,SEARCH("µ",G472,1))</f>
        <v>0</v>
      </c>
      <c r="I472" s="0" t="str">
        <f aca="false">IF(H472&gt;0,LEFT(G472,H472-1),G472)</f>
        <v>Amanita pantherina</v>
      </c>
      <c r="J472" s="0" t="n">
        <f aca="false">COUNTIF(A$7:A$223,I472)</f>
        <v>1</v>
      </c>
      <c r="K472" s="1" t="s">
        <v>87</v>
      </c>
      <c r="L472" s="1" t="n">
        <f aca="false">IF(COUNTIF(A$7:A$270,K472)=1,1,0)</f>
        <v>0</v>
      </c>
    </row>
    <row r="473" customFormat="false" ht="12.8" hidden="false" customHeight="false" outlineLevel="0" collapsed="false">
      <c r="F473" s="2" t="s">
        <v>673</v>
      </c>
      <c r="G473" s="0" t="str">
        <f aca="false">SUBSTITUTE(F473," ","μ",2)</f>
        <v>Amanita pantherina</v>
      </c>
      <c r="H473" s="10" t="n">
        <f aca="false">IF(ISERROR(SEARCH("µ",G473,1)),0,SEARCH("µ",G473,1))</f>
        <v>0</v>
      </c>
      <c r="I473" s="0" t="str">
        <f aca="false">IF(H473&gt;0,LEFT(G473,H473-1),G473)</f>
        <v>Amanita pantherina</v>
      </c>
      <c r="J473" s="0" t="n">
        <f aca="false">COUNTIF(A$7:A$223,I473)</f>
        <v>1</v>
      </c>
      <c r="K473" s="1" t="s">
        <v>87</v>
      </c>
      <c r="L473" s="1" t="n">
        <f aca="false">IF(COUNTIF(A$7:A$270,K473)=1,1,0)</f>
        <v>0</v>
      </c>
    </row>
    <row r="474" customFormat="false" ht="12.8" hidden="false" customHeight="false" outlineLevel="0" collapsed="false">
      <c r="F474" s="2" t="s">
        <v>673</v>
      </c>
      <c r="G474" s="0" t="str">
        <f aca="false">SUBSTITUTE(F474," ","μ",2)</f>
        <v>Amanita pantherina</v>
      </c>
      <c r="H474" s="10" t="n">
        <f aca="false">IF(ISERROR(SEARCH("µ",G474,1)),0,SEARCH("µ",G474,1))</f>
        <v>0</v>
      </c>
      <c r="I474" s="0" t="str">
        <f aca="false">IF(H474&gt;0,LEFT(G474,H474-1),G474)</f>
        <v>Amanita pantherina</v>
      </c>
      <c r="J474" s="0" t="n">
        <f aca="false">COUNTIF(A$7:A$223,I474)</f>
        <v>1</v>
      </c>
      <c r="K474" s="1" t="s">
        <v>87</v>
      </c>
      <c r="L474" s="1" t="n">
        <f aca="false">IF(COUNTIF(A$7:A$270,K474)=1,1,0)</f>
        <v>0</v>
      </c>
    </row>
    <row r="475" customFormat="false" ht="12.8" hidden="false" customHeight="false" outlineLevel="0" collapsed="false">
      <c r="F475" s="2" t="s">
        <v>673</v>
      </c>
      <c r="G475" s="0" t="str">
        <f aca="false">SUBSTITUTE(F475," ","μ",2)</f>
        <v>Amanita pantherina</v>
      </c>
      <c r="H475" s="10" t="n">
        <f aca="false">IF(ISERROR(SEARCH("µ",G475,1)),0,SEARCH("µ",G475,1))</f>
        <v>0</v>
      </c>
      <c r="I475" s="0" t="str">
        <f aca="false">IF(H475&gt;0,LEFT(G475,H475-1),G475)</f>
        <v>Amanita pantherina</v>
      </c>
      <c r="J475" s="0" t="n">
        <f aca="false">COUNTIF(A$7:A$223,I475)</f>
        <v>1</v>
      </c>
      <c r="K475" s="1" t="s">
        <v>87</v>
      </c>
      <c r="L475" s="1" t="n">
        <f aca="false">IF(COUNTIF(A$7:A$270,K475)=1,1,0)</f>
        <v>0</v>
      </c>
    </row>
    <row r="476" customFormat="false" ht="12.8" hidden="false" customHeight="false" outlineLevel="0" collapsed="false">
      <c r="F476" s="2" t="s">
        <v>673</v>
      </c>
      <c r="G476" s="0" t="str">
        <f aca="false">SUBSTITUTE(F476," ","μ",2)</f>
        <v>Amanita pantherina</v>
      </c>
      <c r="H476" s="10" t="n">
        <f aca="false">IF(ISERROR(SEARCH("µ",G476,1)),0,SEARCH("µ",G476,1))</f>
        <v>0</v>
      </c>
      <c r="I476" s="0" t="str">
        <f aca="false">IF(H476&gt;0,LEFT(G476,H476-1),G476)</f>
        <v>Amanita pantherina</v>
      </c>
      <c r="J476" s="0" t="n">
        <f aca="false">COUNTIF(A$7:A$223,I476)</f>
        <v>1</v>
      </c>
      <c r="K476" s="1" t="s">
        <v>87</v>
      </c>
      <c r="L476" s="1" t="n">
        <f aca="false">IF(COUNTIF(A$7:A$270,K476)=1,1,0)</f>
        <v>0</v>
      </c>
    </row>
    <row r="477" customFormat="false" ht="12.8" hidden="false" customHeight="false" outlineLevel="0" collapsed="false">
      <c r="F477" s="2" t="s">
        <v>673</v>
      </c>
      <c r="G477" s="0" t="str">
        <f aca="false">SUBSTITUTE(F477," ","μ",2)</f>
        <v>Amanita pantherina</v>
      </c>
      <c r="H477" s="10" t="n">
        <f aca="false">IF(ISERROR(SEARCH("µ",G477,1)),0,SEARCH("µ",G477,1))</f>
        <v>0</v>
      </c>
      <c r="I477" s="0" t="str">
        <f aca="false">IF(H477&gt;0,LEFT(G477,H477-1),G477)</f>
        <v>Amanita pantherina</v>
      </c>
      <c r="J477" s="0" t="n">
        <f aca="false">COUNTIF(A$7:A$223,I477)</f>
        <v>1</v>
      </c>
      <c r="K477" s="1" t="s">
        <v>87</v>
      </c>
      <c r="L477" s="1" t="n">
        <f aca="false">IF(COUNTIF(A$7:A$270,K477)=1,1,0)</f>
        <v>0</v>
      </c>
    </row>
    <row r="478" customFormat="false" ht="12.8" hidden="false" customHeight="false" outlineLevel="0" collapsed="false">
      <c r="F478" s="2" t="s">
        <v>673</v>
      </c>
      <c r="G478" s="0" t="str">
        <f aca="false">SUBSTITUTE(F478," ","μ",2)</f>
        <v>Amanita pantherina</v>
      </c>
      <c r="H478" s="10" t="n">
        <f aca="false">IF(ISERROR(SEARCH("µ",G478,1)),0,SEARCH("µ",G478,1))</f>
        <v>0</v>
      </c>
      <c r="I478" s="0" t="str">
        <f aca="false">IF(H478&gt;0,LEFT(G478,H478-1),G478)</f>
        <v>Amanita pantherina</v>
      </c>
      <c r="J478" s="0" t="n">
        <f aca="false">COUNTIF(A$7:A$223,I478)</f>
        <v>1</v>
      </c>
      <c r="K478" s="1" t="s">
        <v>87</v>
      </c>
      <c r="L478" s="1" t="n">
        <f aca="false">IF(COUNTIF(A$7:A$270,K478)=1,1,0)</f>
        <v>0</v>
      </c>
    </row>
    <row r="479" customFormat="false" ht="12.8" hidden="false" customHeight="false" outlineLevel="0" collapsed="false">
      <c r="F479" s="2" t="s">
        <v>673</v>
      </c>
      <c r="G479" s="0" t="str">
        <f aca="false">SUBSTITUTE(F479," ","μ",2)</f>
        <v>Amanita pantherina</v>
      </c>
      <c r="H479" s="10" t="n">
        <f aca="false">IF(ISERROR(SEARCH("µ",G479,1)),0,SEARCH("µ",G479,1))</f>
        <v>0</v>
      </c>
      <c r="I479" s="0" t="str">
        <f aca="false">IF(H479&gt;0,LEFT(G479,H479-1),G479)</f>
        <v>Amanita pantherina</v>
      </c>
      <c r="J479" s="0" t="n">
        <f aca="false">COUNTIF(A$7:A$223,I479)</f>
        <v>1</v>
      </c>
      <c r="K479" s="1" t="s">
        <v>87</v>
      </c>
      <c r="L479" s="1" t="n">
        <f aca="false">IF(COUNTIF(A$7:A$270,K479)=1,1,0)</f>
        <v>0</v>
      </c>
    </row>
    <row r="480" customFormat="false" ht="12.8" hidden="false" customHeight="false" outlineLevel="0" collapsed="false">
      <c r="F480" s="2" t="s">
        <v>673</v>
      </c>
      <c r="G480" s="0" t="str">
        <f aca="false">SUBSTITUTE(F480," ","μ",2)</f>
        <v>Amanita pantherina</v>
      </c>
      <c r="H480" s="10" t="n">
        <f aca="false">IF(ISERROR(SEARCH("µ",G480,1)),0,SEARCH("µ",G480,1))</f>
        <v>0</v>
      </c>
      <c r="I480" s="0" t="str">
        <f aca="false">IF(H480&gt;0,LEFT(G480,H480-1),G480)</f>
        <v>Amanita pantherina</v>
      </c>
      <c r="J480" s="0" t="n">
        <f aca="false">COUNTIF(A$7:A$223,I480)</f>
        <v>1</v>
      </c>
      <c r="K480" s="1" t="s">
        <v>87</v>
      </c>
      <c r="L480" s="1" t="n">
        <f aca="false">IF(COUNTIF(A$7:A$270,K480)=1,1,0)</f>
        <v>0</v>
      </c>
    </row>
    <row r="481" customFormat="false" ht="12.8" hidden="false" customHeight="false" outlineLevel="0" collapsed="false">
      <c r="F481" s="2" t="s">
        <v>673</v>
      </c>
      <c r="G481" s="0" t="str">
        <f aca="false">SUBSTITUTE(F481," ","μ",2)</f>
        <v>Amanita pantherina</v>
      </c>
      <c r="H481" s="10" t="n">
        <f aca="false">IF(ISERROR(SEARCH("µ",G481,1)),0,SEARCH("µ",G481,1))</f>
        <v>0</v>
      </c>
      <c r="I481" s="0" t="str">
        <f aca="false">IF(H481&gt;0,LEFT(G481,H481-1),G481)</f>
        <v>Amanita pantherina</v>
      </c>
      <c r="J481" s="0" t="n">
        <f aca="false">COUNTIF(A$7:A$223,I481)</f>
        <v>1</v>
      </c>
      <c r="K481" s="1" t="s">
        <v>87</v>
      </c>
      <c r="L481" s="1" t="n">
        <f aca="false">IF(COUNTIF(A$7:A$270,K481)=1,1,0)</f>
        <v>0</v>
      </c>
    </row>
    <row r="482" customFormat="false" ht="12.8" hidden="false" customHeight="false" outlineLevel="0" collapsed="false">
      <c r="F482" s="2" t="s">
        <v>673</v>
      </c>
      <c r="G482" s="0" t="str">
        <f aca="false">SUBSTITUTE(F482," ","μ",2)</f>
        <v>Amanita pantherina</v>
      </c>
      <c r="H482" s="10" t="n">
        <f aca="false">IF(ISERROR(SEARCH("µ",G482,1)),0,SEARCH("µ",G482,1))</f>
        <v>0</v>
      </c>
      <c r="I482" s="0" t="str">
        <f aca="false">IF(H482&gt;0,LEFT(G482,H482-1),G482)</f>
        <v>Amanita pantherina</v>
      </c>
      <c r="J482" s="0" t="n">
        <f aca="false">COUNTIF(A$7:A$223,I482)</f>
        <v>1</v>
      </c>
      <c r="K482" s="1" t="s">
        <v>87</v>
      </c>
      <c r="L482" s="1" t="n">
        <f aca="false">IF(COUNTIF(A$7:A$270,K482)=1,1,0)</f>
        <v>0</v>
      </c>
    </row>
    <row r="483" customFormat="false" ht="12.8" hidden="false" customHeight="false" outlineLevel="0" collapsed="false">
      <c r="F483" s="2" t="s">
        <v>673</v>
      </c>
      <c r="G483" s="0" t="str">
        <f aca="false">SUBSTITUTE(F483," ","μ",2)</f>
        <v>Amanita pantherina</v>
      </c>
      <c r="H483" s="10" t="n">
        <f aca="false">IF(ISERROR(SEARCH("µ",G483,1)),0,SEARCH("µ",G483,1))</f>
        <v>0</v>
      </c>
      <c r="I483" s="0" t="str">
        <f aca="false">IF(H483&gt;0,LEFT(G483,H483-1),G483)</f>
        <v>Amanita pantherina</v>
      </c>
      <c r="J483" s="0" t="n">
        <f aca="false">COUNTIF(A$7:A$223,I483)</f>
        <v>1</v>
      </c>
      <c r="K483" s="1" t="s">
        <v>87</v>
      </c>
      <c r="L483" s="1" t="n">
        <f aca="false">IF(COUNTIF(A$7:A$270,K483)=1,1,0)</f>
        <v>0</v>
      </c>
    </row>
    <row r="484" customFormat="false" ht="12.8" hidden="false" customHeight="false" outlineLevel="0" collapsed="false">
      <c r="F484" s="2" t="s">
        <v>673</v>
      </c>
      <c r="G484" s="0" t="str">
        <f aca="false">SUBSTITUTE(F484," ","μ",2)</f>
        <v>Amanita pantherina</v>
      </c>
      <c r="H484" s="10" t="n">
        <f aca="false">IF(ISERROR(SEARCH("µ",G484,1)),0,SEARCH("µ",G484,1))</f>
        <v>0</v>
      </c>
      <c r="I484" s="0" t="str">
        <f aca="false">IF(H484&gt;0,LEFT(G484,H484-1),G484)</f>
        <v>Amanita pantherina</v>
      </c>
      <c r="J484" s="0" t="n">
        <f aca="false">COUNTIF(A$7:A$223,I484)</f>
        <v>1</v>
      </c>
      <c r="K484" s="1" t="s">
        <v>87</v>
      </c>
      <c r="L484" s="1" t="n">
        <f aca="false">IF(COUNTIF(A$7:A$270,K484)=1,1,0)</f>
        <v>0</v>
      </c>
    </row>
    <row r="485" customFormat="false" ht="12.8" hidden="false" customHeight="false" outlineLevel="0" collapsed="false">
      <c r="F485" s="2" t="s">
        <v>673</v>
      </c>
      <c r="G485" s="0" t="str">
        <f aca="false">SUBSTITUTE(F485," ","μ",2)</f>
        <v>Amanita pantherina</v>
      </c>
      <c r="H485" s="10" t="n">
        <f aca="false">IF(ISERROR(SEARCH("µ",G485,1)),0,SEARCH("µ",G485,1))</f>
        <v>0</v>
      </c>
      <c r="I485" s="0" t="str">
        <f aca="false">IF(H485&gt;0,LEFT(G485,H485-1),G485)</f>
        <v>Amanita pantherina</v>
      </c>
      <c r="J485" s="0" t="n">
        <f aca="false">COUNTIF(A$7:A$223,I485)</f>
        <v>1</v>
      </c>
      <c r="K485" s="1" t="s">
        <v>87</v>
      </c>
      <c r="L485" s="1" t="n">
        <f aca="false">IF(COUNTIF(A$7:A$270,K485)=1,1,0)</f>
        <v>0</v>
      </c>
    </row>
    <row r="486" customFormat="false" ht="12.8" hidden="false" customHeight="false" outlineLevel="0" collapsed="false">
      <c r="F486" s="2" t="s">
        <v>673</v>
      </c>
      <c r="G486" s="0" t="str">
        <f aca="false">SUBSTITUTE(F486," ","μ",2)</f>
        <v>Amanita pantherina</v>
      </c>
      <c r="H486" s="10" t="n">
        <f aca="false">IF(ISERROR(SEARCH("µ",G486,1)),0,SEARCH("µ",G486,1))</f>
        <v>0</v>
      </c>
      <c r="I486" s="0" t="str">
        <f aca="false">IF(H486&gt;0,LEFT(G486,H486-1),G486)</f>
        <v>Amanita pantherina</v>
      </c>
      <c r="J486" s="0" t="n">
        <f aca="false">COUNTIF(A$7:A$223,I486)</f>
        <v>1</v>
      </c>
      <c r="K486" s="1" t="s">
        <v>87</v>
      </c>
      <c r="L486" s="1" t="n">
        <f aca="false">IF(COUNTIF(A$7:A$270,K486)=1,1,0)</f>
        <v>0</v>
      </c>
    </row>
    <row r="487" customFormat="false" ht="12.8" hidden="false" customHeight="false" outlineLevel="0" collapsed="false">
      <c r="F487" s="2" t="s">
        <v>673</v>
      </c>
      <c r="G487" s="0" t="str">
        <f aca="false">SUBSTITUTE(F487," ","μ",2)</f>
        <v>Amanita pantherina</v>
      </c>
      <c r="H487" s="10" t="n">
        <f aca="false">IF(ISERROR(SEARCH("µ",G487,1)),0,SEARCH("µ",G487,1))</f>
        <v>0</v>
      </c>
      <c r="I487" s="0" t="str">
        <f aca="false">IF(H487&gt;0,LEFT(G487,H487-1),G487)</f>
        <v>Amanita pantherina</v>
      </c>
      <c r="J487" s="0" t="n">
        <f aca="false">COUNTIF(A$7:A$223,I487)</f>
        <v>1</v>
      </c>
      <c r="K487" s="1" t="s">
        <v>87</v>
      </c>
      <c r="L487" s="1" t="n">
        <f aca="false">IF(COUNTIF(A$7:A$270,K487)=1,1,0)</f>
        <v>0</v>
      </c>
    </row>
    <row r="488" customFormat="false" ht="12.8" hidden="false" customHeight="false" outlineLevel="0" collapsed="false">
      <c r="F488" s="2" t="s">
        <v>673</v>
      </c>
      <c r="G488" s="0" t="str">
        <f aca="false">SUBSTITUTE(F488," ","μ",2)</f>
        <v>Amanita pantherina</v>
      </c>
      <c r="H488" s="10" t="n">
        <f aca="false">IF(ISERROR(SEARCH("µ",G488,1)),0,SEARCH("µ",G488,1))</f>
        <v>0</v>
      </c>
      <c r="I488" s="0" t="str">
        <f aca="false">IF(H488&gt;0,LEFT(G488,H488-1),G488)</f>
        <v>Amanita pantherina</v>
      </c>
      <c r="J488" s="0" t="n">
        <f aca="false">COUNTIF(A$7:A$223,I488)</f>
        <v>1</v>
      </c>
      <c r="K488" s="1" t="s">
        <v>87</v>
      </c>
      <c r="L488" s="1" t="n">
        <f aca="false">IF(COUNTIF(A$7:A$270,K488)=1,1,0)</f>
        <v>0</v>
      </c>
    </row>
    <row r="489" customFormat="false" ht="12.8" hidden="false" customHeight="false" outlineLevel="0" collapsed="false">
      <c r="F489" s="2" t="s">
        <v>687</v>
      </c>
      <c r="G489" s="0" t="str">
        <f aca="false">SUBSTITUTE(F489," ","μ",2)</f>
        <v>Amanita pantherina/muscaria</v>
      </c>
      <c r="H489" s="10" t="n">
        <f aca="false">IF(ISERROR(SEARCH("µ",G489,1)),0,SEARCH("µ",G489,1))</f>
        <v>0</v>
      </c>
      <c r="I489" s="0" t="str">
        <f aca="false">IF(H489&gt;0,LEFT(G489,H489-1),G489)</f>
        <v>Amanita pantherina/muscaria</v>
      </c>
      <c r="J489" s="0" t="n">
        <f aca="false">COUNTIF(A$7:A$223,I489)</f>
        <v>0</v>
      </c>
      <c r="K489" s="1" t="s">
        <v>87</v>
      </c>
      <c r="L489" s="1" t="n">
        <f aca="false">IF(COUNTIF(A$7:A$270,K489)=1,1,0)</f>
        <v>0</v>
      </c>
    </row>
    <row r="490" customFormat="false" ht="12.8" hidden="false" customHeight="false" outlineLevel="0" collapsed="false">
      <c r="F490" s="2" t="s">
        <v>338</v>
      </c>
      <c r="G490" s="0" t="str">
        <f aca="false">SUBSTITUTE(F490," ","μ",2)</f>
        <v>Amanita phalloides</v>
      </c>
      <c r="H490" s="10" t="n">
        <f aca="false">IF(ISERROR(SEARCH("µ",G490,1)),0,SEARCH("µ",G490,1))</f>
        <v>0</v>
      </c>
      <c r="I490" s="0" t="str">
        <f aca="false">IF(H490&gt;0,LEFT(G490,H490-1),G490)</f>
        <v>Amanita phalloides</v>
      </c>
      <c r="J490" s="0" t="n">
        <f aca="false">COUNTIF(A$7:A$223,I490)</f>
        <v>1</v>
      </c>
      <c r="K490" s="1" t="s">
        <v>87</v>
      </c>
      <c r="L490" s="1" t="n">
        <f aca="false">IF(COUNTIF(A$7:A$270,K490)=1,1,0)</f>
        <v>0</v>
      </c>
    </row>
    <row r="491" customFormat="false" ht="12.8" hidden="false" customHeight="false" outlineLevel="0" collapsed="false">
      <c r="F491" s="2" t="s">
        <v>338</v>
      </c>
      <c r="G491" s="0" t="str">
        <f aca="false">SUBSTITUTE(F491," ","μ",2)</f>
        <v>Amanita phalloides</v>
      </c>
      <c r="H491" s="10" t="n">
        <f aca="false">IF(ISERROR(SEARCH("µ",G491,1)),0,SEARCH("µ",G491,1))</f>
        <v>0</v>
      </c>
      <c r="I491" s="0" t="str">
        <f aca="false">IF(H491&gt;0,LEFT(G491,H491-1),G491)</f>
        <v>Amanita phalloides</v>
      </c>
      <c r="J491" s="0" t="n">
        <f aca="false">COUNTIF(A$7:A$223,I491)</f>
        <v>1</v>
      </c>
      <c r="K491" s="1" t="s">
        <v>87</v>
      </c>
      <c r="L491" s="1" t="n">
        <f aca="false">IF(COUNTIF(A$7:A$270,K491)=1,1,0)</f>
        <v>0</v>
      </c>
    </row>
    <row r="492" customFormat="false" ht="12.8" hidden="false" customHeight="false" outlineLevel="0" collapsed="false">
      <c r="F492" s="2" t="s">
        <v>338</v>
      </c>
      <c r="G492" s="0" t="str">
        <f aca="false">SUBSTITUTE(F492," ","μ",2)</f>
        <v>Amanita phalloides</v>
      </c>
      <c r="H492" s="10" t="n">
        <f aca="false">IF(ISERROR(SEARCH("µ",G492,1)),0,SEARCH("µ",G492,1))</f>
        <v>0</v>
      </c>
      <c r="I492" s="0" t="str">
        <f aca="false">IF(H492&gt;0,LEFT(G492,H492-1),G492)</f>
        <v>Amanita phalloides</v>
      </c>
      <c r="J492" s="0" t="n">
        <f aca="false">COUNTIF(A$7:A$223,I492)</f>
        <v>1</v>
      </c>
      <c r="K492" s="1" t="s">
        <v>87</v>
      </c>
      <c r="L492" s="1" t="n">
        <f aca="false">IF(COUNTIF(A$7:A$270,K492)=1,1,0)</f>
        <v>0</v>
      </c>
    </row>
    <row r="493" customFormat="false" ht="12.8" hidden="false" customHeight="false" outlineLevel="0" collapsed="false">
      <c r="F493" s="2" t="s">
        <v>338</v>
      </c>
      <c r="G493" s="0" t="str">
        <f aca="false">SUBSTITUTE(F493," ","μ",2)</f>
        <v>Amanita phalloides</v>
      </c>
      <c r="H493" s="10" t="n">
        <f aca="false">IF(ISERROR(SEARCH("µ",G493,1)),0,SEARCH("µ",G493,1))</f>
        <v>0</v>
      </c>
      <c r="I493" s="0" t="str">
        <f aca="false">IF(H493&gt;0,LEFT(G493,H493-1),G493)</f>
        <v>Amanita phalloides</v>
      </c>
      <c r="J493" s="0" t="n">
        <f aca="false">COUNTIF(A$7:A$223,I493)</f>
        <v>1</v>
      </c>
      <c r="K493" s="1" t="s">
        <v>87</v>
      </c>
      <c r="L493" s="1" t="n">
        <f aca="false">IF(COUNTIF(A$7:A$270,K493)=1,1,0)</f>
        <v>0</v>
      </c>
    </row>
    <row r="494" customFormat="false" ht="12.8" hidden="false" customHeight="false" outlineLevel="0" collapsed="false">
      <c r="F494" s="2" t="s">
        <v>338</v>
      </c>
      <c r="G494" s="0" t="str">
        <f aca="false">SUBSTITUTE(F494," ","μ",2)</f>
        <v>Amanita phalloides</v>
      </c>
      <c r="H494" s="10" t="n">
        <f aca="false">IF(ISERROR(SEARCH("µ",G494,1)),0,SEARCH("µ",G494,1))</f>
        <v>0</v>
      </c>
      <c r="I494" s="0" t="str">
        <f aca="false">IF(H494&gt;0,LEFT(G494,H494-1),G494)</f>
        <v>Amanita phalloides</v>
      </c>
      <c r="J494" s="0" t="n">
        <f aca="false">COUNTIF(A$7:A$223,I494)</f>
        <v>1</v>
      </c>
      <c r="K494" s="1" t="s">
        <v>87</v>
      </c>
      <c r="L494" s="1" t="n">
        <f aca="false">IF(COUNTIF(A$7:A$270,K494)=1,1,0)</f>
        <v>0</v>
      </c>
    </row>
    <row r="495" customFormat="false" ht="12.8" hidden="false" customHeight="false" outlineLevel="0" collapsed="false">
      <c r="F495" s="2" t="s">
        <v>338</v>
      </c>
      <c r="G495" s="0" t="str">
        <f aca="false">SUBSTITUTE(F495," ","μ",2)</f>
        <v>Amanita phalloides</v>
      </c>
      <c r="H495" s="10" t="n">
        <f aca="false">IF(ISERROR(SEARCH("µ",G495,1)),0,SEARCH("µ",G495,1))</f>
        <v>0</v>
      </c>
      <c r="I495" s="0" t="str">
        <f aca="false">IF(H495&gt;0,LEFT(G495,H495-1),G495)</f>
        <v>Amanita phalloides</v>
      </c>
      <c r="J495" s="0" t="n">
        <f aca="false">COUNTIF(A$7:A$223,I495)</f>
        <v>1</v>
      </c>
      <c r="K495" s="1" t="s">
        <v>87</v>
      </c>
      <c r="L495" s="1" t="n">
        <f aca="false">IF(COUNTIF(A$7:A$270,K495)=1,1,0)</f>
        <v>0</v>
      </c>
    </row>
    <row r="496" customFormat="false" ht="12.8" hidden="false" customHeight="false" outlineLevel="0" collapsed="false">
      <c r="F496" s="2" t="s">
        <v>338</v>
      </c>
      <c r="G496" s="0" t="str">
        <f aca="false">SUBSTITUTE(F496," ","μ",2)</f>
        <v>Amanita phalloides</v>
      </c>
      <c r="H496" s="10" t="n">
        <f aca="false">IF(ISERROR(SEARCH("µ",G496,1)),0,SEARCH("µ",G496,1))</f>
        <v>0</v>
      </c>
      <c r="I496" s="0" t="str">
        <f aca="false">IF(H496&gt;0,LEFT(G496,H496-1),G496)</f>
        <v>Amanita phalloides</v>
      </c>
      <c r="J496" s="0" t="n">
        <f aca="false">COUNTIF(A$7:A$223,I496)</f>
        <v>1</v>
      </c>
      <c r="K496" s="1" t="s">
        <v>87</v>
      </c>
      <c r="L496" s="1" t="n">
        <f aca="false">IF(COUNTIF(A$7:A$270,K496)=1,1,0)</f>
        <v>0</v>
      </c>
    </row>
    <row r="497" customFormat="false" ht="12.8" hidden="false" customHeight="false" outlineLevel="0" collapsed="false">
      <c r="F497" s="2" t="s">
        <v>338</v>
      </c>
      <c r="G497" s="0" t="str">
        <f aca="false">SUBSTITUTE(F497," ","μ",2)</f>
        <v>Amanita phalloides</v>
      </c>
      <c r="H497" s="10" t="n">
        <f aca="false">IF(ISERROR(SEARCH("µ",G497,1)),0,SEARCH("µ",G497,1))</f>
        <v>0</v>
      </c>
      <c r="I497" s="0" t="str">
        <f aca="false">IF(H497&gt;0,LEFT(G497,H497-1),G497)</f>
        <v>Amanita phalloides</v>
      </c>
      <c r="J497" s="0" t="n">
        <f aca="false">COUNTIF(A$7:A$223,I497)</f>
        <v>1</v>
      </c>
      <c r="K497" s="1" t="s">
        <v>87</v>
      </c>
      <c r="L497" s="1" t="n">
        <f aca="false">IF(COUNTIF(A$7:A$270,K497)=1,1,0)</f>
        <v>0</v>
      </c>
    </row>
    <row r="498" customFormat="false" ht="12.8" hidden="false" customHeight="false" outlineLevel="0" collapsed="false">
      <c r="F498" s="2" t="s">
        <v>338</v>
      </c>
      <c r="G498" s="0" t="str">
        <f aca="false">SUBSTITUTE(F498," ","μ",2)</f>
        <v>Amanita phalloides</v>
      </c>
      <c r="H498" s="10" t="n">
        <f aca="false">IF(ISERROR(SEARCH("µ",G498,1)),0,SEARCH("µ",G498,1))</f>
        <v>0</v>
      </c>
      <c r="I498" s="0" t="str">
        <f aca="false">IF(H498&gt;0,LEFT(G498,H498-1),G498)</f>
        <v>Amanita phalloides</v>
      </c>
      <c r="J498" s="0" t="n">
        <f aca="false">COUNTIF(A$7:A$223,I498)</f>
        <v>1</v>
      </c>
      <c r="K498" s="1" t="s">
        <v>319</v>
      </c>
      <c r="L498" s="1" t="n">
        <f aca="false">IF(COUNTIF(A$7:A$270,K498)=1,1,0)</f>
        <v>1</v>
      </c>
    </row>
    <row r="499" customFormat="false" ht="12.8" hidden="false" customHeight="false" outlineLevel="0" collapsed="false">
      <c r="F499" s="2" t="s">
        <v>338</v>
      </c>
      <c r="G499" s="0" t="str">
        <f aca="false">SUBSTITUTE(F499," ","μ",2)</f>
        <v>Amanita phalloides</v>
      </c>
      <c r="H499" s="10" t="n">
        <f aca="false">IF(ISERROR(SEARCH("µ",G499,1)),0,SEARCH("µ",G499,1))</f>
        <v>0</v>
      </c>
      <c r="I499" s="0" t="str">
        <f aca="false">IF(H499&gt;0,LEFT(G499,H499-1),G499)</f>
        <v>Amanita phalloides</v>
      </c>
      <c r="J499" s="0" t="n">
        <f aca="false">COUNTIF(A$7:A$223,I499)</f>
        <v>1</v>
      </c>
      <c r="K499" s="1" t="s">
        <v>319</v>
      </c>
      <c r="L499" s="1" t="n">
        <f aca="false">IF(COUNTIF(A$7:A$270,K499)=1,1,0)</f>
        <v>1</v>
      </c>
    </row>
    <row r="500" customFormat="false" ht="12.8" hidden="false" customHeight="false" outlineLevel="0" collapsed="false">
      <c r="F500" s="1" t="s">
        <v>338</v>
      </c>
      <c r="G500" s="0" t="str">
        <f aca="false">SUBSTITUTE(F500," ","μ",2)</f>
        <v>Amanita phalloides</v>
      </c>
      <c r="H500" s="10" t="n">
        <f aca="false">IF(ISERROR(SEARCH("µ",G500,1)),0,SEARCH("µ",G500,1))</f>
        <v>0</v>
      </c>
      <c r="I500" s="0" t="str">
        <f aca="false">IF(H500&gt;0,LEFT(G500,H500-1),G500)</f>
        <v>Amanita phalloides</v>
      </c>
      <c r="J500" s="0" t="n">
        <f aca="false">COUNTIF(A$7:A$223,I500)</f>
        <v>1</v>
      </c>
      <c r="K500" s="1" t="s">
        <v>1186</v>
      </c>
      <c r="L500" s="1" t="n">
        <f aca="false">IF(COUNTIF(A$7:A$270,K500)=1,1,0)</f>
        <v>0</v>
      </c>
    </row>
    <row r="501" customFormat="false" ht="12.8" hidden="false" customHeight="false" outlineLevel="0" collapsed="false">
      <c r="F501" s="2" t="s">
        <v>338</v>
      </c>
      <c r="G501" s="0" t="str">
        <f aca="false">SUBSTITUTE(F501," ","μ",2)</f>
        <v>Amanita phalloides</v>
      </c>
      <c r="H501" s="10" t="n">
        <f aca="false">IF(ISERROR(SEARCH("µ",G501,1)),0,SEARCH("µ",G501,1))</f>
        <v>0</v>
      </c>
      <c r="I501" s="0" t="str">
        <f aca="false">IF(H501&gt;0,LEFT(G501,H501-1),G501)</f>
        <v>Amanita phalloides</v>
      </c>
      <c r="J501" s="0" t="n">
        <f aca="false">COUNTIF(A$7:A$223,I501)</f>
        <v>1</v>
      </c>
      <c r="K501" s="1" t="s">
        <v>2375</v>
      </c>
      <c r="L501" s="1" t="n">
        <f aca="false">IF(COUNTIF(A$7:A$270,K501)=1,1,0)</f>
        <v>0</v>
      </c>
    </row>
    <row r="502" customFormat="false" ht="12.8" hidden="false" customHeight="false" outlineLevel="0" collapsed="false">
      <c r="F502" s="2" t="s">
        <v>391</v>
      </c>
      <c r="G502" s="0" t="str">
        <f aca="false">SUBSTITUTE(F502," ","μ",2)</f>
        <v>Amanita phalloides</v>
      </c>
      <c r="H502" s="10" t="n">
        <f aca="false">IF(ISERROR(SEARCH("µ",G502,1)),0,SEARCH("µ",G502,1))</f>
        <v>0</v>
      </c>
      <c r="I502" s="0" t="str">
        <f aca="false">IF(H502&gt;0,LEFT(G502,H502-1),G502)</f>
        <v>Amanita phalloides</v>
      </c>
      <c r="J502" s="0" t="n">
        <f aca="false">COUNTIF(A$7:A$223,I502)</f>
        <v>0</v>
      </c>
      <c r="K502" s="1" t="s">
        <v>73</v>
      </c>
      <c r="L502" s="1" t="n">
        <f aca="false">IF(COUNTIF(A$7:A$270,K502)=1,1,0)</f>
        <v>0</v>
      </c>
    </row>
    <row r="503" customFormat="false" ht="12.8" hidden="false" customHeight="false" outlineLevel="0" collapsed="false">
      <c r="F503" s="2" t="s">
        <v>338</v>
      </c>
      <c r="G503" s="0" t="str">
        <f aca="false">SUBSTITUTE(F503," ","μ",2)</f>
        <v>Amanita phalloides</v>
      </c>
      <c r="H503" s="10" t="n">
        <f aca="false">IF(ISERROR(SEARCH("µ",G503,1)),0,SEARCH("µ",G503,1))</f>
        <v>0</v>
      </c>
      <c r="I503" s="0" t="str">
        <f aca="false">IF(H503&gt;0,LEFT(G503,H503-1),G503)</f>
        <v>Amanita phalloides</v>
      </c>
      <c r="J503" s="0" t="n">
        <f aca="false">COUNTIF(A$7:A$223,I503)</f>
        <v>1</v>
      </c>
      <c r="K503" s="1" t="s">
        <v>73</v>
      </c>
      <c r="L503" s="1" t="n">
        <f aca="false">IF(COUNTIF(A$7:A$270,K503)=1,1,0)</f>
        <v>0</v>
      </c>
    </row>
    <row r="504" customFormat="false" ht="12.8" hidden="false" customHeight="false" outlineLevel="0" collapsed="false">
      <c r="F504" s="1" t="s">
        <v>338</v>
      </c>
      <c r="G504" s="0" t="str">
        <f aca="false">SUBSTITUTE(F504," ","μ",2)</f>
        <v>Amanita phalloides</v>
      </c>
      <c r="H504" s="10" t="n">
        <f aca="false">IF(ISERROR(SEARCH("µ",G504,1)),0,SEARCH("µ",G504,1))</f>
        <v>0</v>
      </c>
      <c r="I504" s="0" t="str">
        <f aca="false">IF(H504&gt;0,LEFT(G504,H504-1),G504)</f>
        <v>Amanita phalloides</v>
      </c>
      <c r="J504" s="0" t="n">
        <f aca="false">COUNTIF(A$7:A$223,I504)</f>
        <v>1</v>
      </c>
      <c r="K504" s="1" t="s">
        <v>73</v>
      </c>
      <c r="L504" s="1" t="n">
        <f aca="false">IF(COUNTIF(A$7:A$270,K504)=1,1,0)</f>
        <v>0</v>
      </c>
    </row>
    <row r="505" customFormat="false" ht="12.8" hidden="false" customHeight="false" outlineLevel="0" collapsed="false">
      <c r="F505" s="2" t="s">
        <v>338</v>
      </c>
      <c r="G505" s="0" t="str">
        <f aca="false">SUBSTITUTE(F505," ","μ",2)</f>
        <v>Amanita phalloides</v>
      </c>
      <c r="H505" s="10" t="n">
        <f aca="false">IF(ISERROR(SEARCH("µ",G505,1)),0,SEARCH("µ",G505,1))</f>
        <v>0</v>
      </c>
      <c r="I505" s="0" t="str">
        <f aca="false">IF(H505&gt;0,LEFT(G505,H505-1),G505)</f>
        <v>Amanita phalloides</v>
      </c>
      <c r="J505" s="0" t="n">
        <f aca="false">COUNTIF(A$7:A$223,I505)</f>
        <v>1</v>
      </c>
      <c r="K505" s="1" t="s">
        <v>73</v>
      </c>
      <c r="L505" s="1" t="n">
        <f aca="false">IF(COUNTIF(A$7:A$270,K505)=1,1,0)</f>
        <v>0</v>
      </c>
    </row>
    <row r="506" customFormat="false" ht="12.8" hidden="false" customHeight="false" outlineLevel="0" collapsed="false">
      <c r="F506" s="2" t="s">
        <v>391</v>
      </c>
      <c r="G506" s="0" t="str">
        <f aca="false">SUBSTITUTE(F506," ","μ",2)</f>
        <v>Amanita phalloides</v>
      </c>
      <c r="H506" s="10" t="n">
        <f aca="false">IF(ISERROR(SEARCH("µ",G506,1)),0,SEARCH("µ",G506,1))</f>
        <v>0</v>
      </c>
      <c r="I506" s="0" t="str">
        <f aca="false">IF(H506&gt;0,LEFT(G506,H506-1),G506)</f>
        <v>Amanita phalloides</v>
      </c>
      <c r="J506" s="0" t="n">
        <f aca="false">COUNTIF(A$7:A$223,I506)</f>
        <v>0</v>
      </c>
      <c r="K506" s="1" t="s">
        <v>73</v>
      </c>
      <c r="L506" s="1" t="n">
        <f aca="false">IF(COUNTIF(A$7:A$270,K506)=1,1,0)</f>
        <v>0</v>
      </c>
    </row>
    <row r="507" customFormat="false" ht="12.8" hidden="false" customHeight="false" outlineLevel="0" collapsed="false">
      <c r="F507" s="2" t="s">
        <v>338</v>
      </c>
      <c r="G507" s="0" t="str">
        <f aca="false">SUBSTITUTE(F507," ","μ",2)</f>
        <v>Amanita phalloides</v>
      </c>
      <c r="H507" s="10" t="n">
        <f aca="false">IF(ISERROR(SEARCH("µ",G507,1)),0,SEARCH("µ",G507,1))</f>
        <v>0</v>
      </c>
      <c r="I507" s="0" t="str">
        <f aca="false">IF(H507&gt;0,LEFT(G507,H507-1),G507)</f>
        <v>Amanita phalloides</v>
      </c>
      <c r="J507" s="0" t="n">
        <f aca="false">COUNTIF(A$7:A$223,I507)</f>
        <v>1</v>
      </c>
      <c r="K507" s="1" t="s">
        <v>302</v>
      </c>
      <c r="L507" s="1" t="n">
        <f aca="false">IF(COUNTIF(A$7:A$270,K507)=1,1,0)</f>
        <v>1</v>
      </c>
    </row>
    <row r="508" customFormat="false" ht="12.8" hidden="false" customHeight="false" outlineLevel="0" collapsed="false">
      <c r="F508" s="2" t="s">
        <v>338</v>
      </c>
      <c r="G508" s="0" t="str">
        <f aca="false">SUBSTITUTE(F508," ","μ",2)</f>
        <v>Amanita phalloides</v>
      </c>
      <c r="H508" s="10" t="n">
        <f aca="false">IF(ISERROR(SEARCH("µ",G508,1)),0,SEARCH("µ",G508,1))</f>
        <v>0</v>
      </c>
      <c r="I508" s="0" t="str">
        <f aca="false">IF(H508&gt;0,LEFT(G508,H508-1),G508)</f>
        <v>Amanita phalloides</v>
      </c>
      <c r="J508" s="0" t="n">
        <f aca="false">COUNTIF(A$7:A$223,I508)</f>
        <v>1</v>
      </c>
      <c r="K508" s="1" t="s">
        <v>302</v>
      </c>
      <c r="L508" s="1" t="n">
        <f aca="false">IF(COUNTIF(A$7:A$270,K508)=1,1,0)</f>
        <v>1</v>
      </c>
    </row>
    <row r="509" customFormat="false" ht="12.8" hidden="false" customHeight="false" outlineLevel="0" collapsed="false">
      <c r="F509" s="2" t="s">
        <v>338</v>
      </c>
      <c r="G509" s="0" t="str">
        <f aca="false">SUBSTITUTE(F509," ","μ",2)</f>
        <v>Amanita phalloides</v>
      </c>
      <c r="H509" s="10" t="n">
        <f aca="false">IF(ISERROR(SEARCH("µ",G509,1)),0,SEARCH("µ",G509,1))</f>
        <v>0</v>
      </c>
      <c r="I509" s="0" t="str">
        <f aca="false">IF(H509&gt;0,LEFT(G509,H509-1),G509)</f>
        <v>Amanita phalloides</v>
      </c>
      <c r="J509" s="0" t="n">
        <f aca="false">COUNTIF(A$7:A$223,I509)</f>
        <v>1</v>
      </c>
      <c r="K509" s="1" t="s">
        <v>1193</v>
      </c>
      <c r="L509" s="1" t="n">
        <f aca="false">IF(COUNTIF(A$7:A$270,K509)=1,1,0)</f>
        <v>0</v>
      </c>
    </row>
    <row r="510" customFormat="false" ht="12.8" hidden="false" customHeight="false" outlineLevel="0" collapsed="false">
      <c r="F510" s="2" t="s">
        <v>338</v>
      </c>
      <c r="G510" s="0" t="str">
        <f aca="false">SUBSTITUTE(F510," ","μ",2)</f>
        <v>Amanita phalloides</v>
      </c>
      <c r="H510" s="10" t="n">
        <f aca="false">IF(ISERROR(SEARCH("µ",G510,1)),0,SEARCH("µ",G510,1))</f>
        <v>0</v>
      </c>
      <c r="I510" s="0" t="str">
        <f aca="false">IF(H510&gt;0,LEFT(G510,H510-1),G510)</f>
        <v>Amanita phalloides</v>
      </c>
      <c r="J510" s="0" t="n">
        <f aca="false">COUNTIF(A$7:A$223,I510)</f>
        <v>1</v>
      </c>
      <c r="K510" s="1" t="s">
        <v>374</v>
      </c>
      <c r="L510" s="1" t="n">
        <f aca="false">IF(COUNTIF(A$7:A$270,K510)=1,1,0)</f>
        <v>1</v>
      </c>
    </row>
    <row r="511" customFormat="false" ht="12.8" hidden="false" customHeight="false" outlineLevel="0" collapsed="false">
      <c r="F511" s="2" t="s">
        <v>338</v>
      </c>
      <c r="G511" s="0" t="str">
        <f aca="false">SUBSTITUTE(F511," ","μ",2)</f>
        <v>Amanita phalloides</v>
      </c>
      <c r="H511" s="10" t="n">
        <f aca="false">IF(ISERROR(SEARCH("µ",G511,1)),0,SEARCH("µ",G511,1))</f>
        <v>0</v>
      </c>
      <c r="I511" s="0" t="str">
        <f aca="false">IF(H511&gt;0,LEFT(G511,H511-1),G511)</f>
        <v>Amanita phalloides</v>
      </c>
      <c r="J511" s="0" t="n">
        <f aca="false">COUNTIF(A$7:A$223,I511)</f>
        <v>1</v>
      </c>
      <c r="K511" s="1" t="s">
        <v>374</v>
      </c>
      <c r="L511" s="1" t="n">
        <f aca="false">IF(COUNTIF(A$7:A$270,K511)=1,1,0)</f>
        <v>1</v>
      </c>
    </row>
    <row r="512" customFormat="false" ht="12.8" hidden="false" customHeight="false" outlineLevel="0" collapsed="false">
      <c r="F512" s="2" t="s">
        <v>338</v>
      </c>
      <c r="G512" s="0" t="str">
        <f aca="false">SUBSTITUTE(F512," ","μ",2)</f>
        <v>Amanita phalloides</v>
      </c>
      <c r="H512" s="10" t="n">
        <f aca="false">IF(ISERROR(SEARCH("µ",G512,1)),0,SEARCH("µ",G512,1))</f>
        <v>0</v>
      </c>
      <c r="I512" s="0" t="str">
        <f aca="false">IF(H512&gt;0,LEFT(G512,H512-1),G512)</f>
        <v>Amanita phalloides</v>
      </c>
      <c r="J512" s="0" t="n">
        <f aca="false">COUNTIF(A$7:A$223,I512)</f>
        <v>1</v>
      </c>
      <c r="K512" s="1" t="s">
        <v>1202</v>
      </c>
      <c r="L512" s="1" t="n">
        <f aca="false">IF(COUNTIF(A$7:A$270,K512)=1,1,0)</f>
        <v>0</v>
      </c>
    </row>
    <row r="513" customFormat="false" ht="12.8" hidden="false" customHeight="false" outlineLevel="0" collapsed="false">
      <c r="F513" s="2" t="s">
        <v>338</v>
      </c>
      <c r="G513" s="0" t="str">
        <f aca="false">SUBSTITUTE(F513," ","μ",2)</f>
        <v>Amanita phalloides</v>
      </c>
      <c r="H513" s="10" t="n">
        <f aca="false">IF(ISERROR(SEARCH("µ",G513,1)),0,SEARCH("µ",G513,1))</f>
        <v>0</v>
      </c>
      <c r="I513" s="0" t="str">
        <f aca="false">IF(H513&gt;0,LEFT(G513,H513-1),G513)</f>
        <v>Amanita phalloides</v>
      </c>
      <c r="J513" s="0" t="n">
        <f aca="false">COUNTIF(A$7:A$223,I513)</f>
        <v>1</v>
      </c>
      <c r="K513" s="1" t="s">
        <v>60</v>
      </c>
      <c r="L513" s="1" t="n">
        <f aca="false">IF(COUNTIF(A$7:A$270,K513)=1,1,0)</f>
        <v>0</v>
      </c>
    </row>
    <row r="514" customFormat="false" ht="12.8" hidden="false" customHeight="false" outlineLevel="0" collapsed="false">
      <c r="F514" s="2" t="s">
        <v>338</v>
      </c>
      <c r="G514" s="0" t="str">
        <f aca="false">SUBSTITUTE(F514," ","μ",2)</f>
        <v>Amanita phalloides</v>
      </c>
      <c r="H514" s="10" t="n">
        <f aca="false">IF(ISERROR(SEARCH("µ",G514,1)),0,SEARCH("µ",G514,1))</f>
        <v>0</v>
      </c>
      <c r="I514" s="0" t="str">
        <f aca="false">IF(H514&gt;0,LEFT(G514,H514-1),G514)</f>
        <v>Amanita phalloides</v>
      </c>
      <c r="J514" s="0" t="n">
        <f aca="false">COUNTIF(A$7:A$223,I514)</f>
        <v>1</v>
      </c>
      <c r="K514" s="1" t="s">
        <v>60</v>
      </c>
      <c r="L514" s="1" t="n">
        <f aca="false">IF(COUNTIF(A$7:A$270,K514)=1,1,0)</f>
        <v>0</v>
      </c>
    </row>
    <row r="515" customFormat="false" ht="12.8" hidden="false" customHeight="false" outlineLevel="0" collapsed="false">
      <c r="F515" s="2" t="s">
        <v>338</v>
      </c>
      <c r="G515" s="0" t="str">
        <f aca="false">SUBSTITUTE(F515," ","μ",2)</f>
        <v>Amanita phalloides</v>
      </c>
      <c r="H515" s="10" t="n">
        <f aca="false">IF(ISERROR(SEARCH("µ",G515,1)),0,SEARCH("µ",G515,1))</f>
        <v>0</v>
      </c>
      <c r="I515" s="0" t="str">
        <f aca="false">IF(H515&gt;0,LEFT(G515,H515-1),G515)</f>
        <v>Amanita phalloides</v>
      </c>
      <c r="J515" s="0" t="n">
        <f aca="false">COUNTIF(A$7:A$223,I515)</f>
        <v>1</v>
      </c>
      <c r="K515" s="1" t="s">
        <v>60</v>
      </c>
      <c r="L515" s="1" t="n">
        <f aca="false">IF(COUNTIF(A$7:A$270,K515)=1,1,0)</f>
        <v>0</v>
      </c>
    </row>
    <row r="516" customFormat="false" ht="12.8" hidden="false" customHeight="false" outlineLevel="0" collapsed="false">
      <c r="F516" s="2" t="s">
        <v>338</v>
      </c>
      <c r="G516" s="0" t="str">
        <f aca="false">SUBSTITUTE(F516," ","μ",2)</f>
        <v>Amanita phalloides</v>
      </c>
      <c r="H516" s="10" t="n">
        <f aca="false">IF(ISERROR(SEARCH("µ",G516,1)),0,SEARCH("µ",G516,1))</f>
        <v>0</v>
      </c>
      <c r="I516" s="0" t="str">
        <f aca="false">IF(H516&gt;0,LEFT(G516,H516-1),G516)</f>
        <v>Amanita phalloides</v>
      </c>
      <c r="J516" s="0" t="n">
        <f aca="false">COUNTIF(A$7:A$223,I516)</f>
        <v>1</v>
      </c>
      <c r="K516" s="1" t="s">
        <v>60</v>
      </c>
      <c r="L516" s="1" t="n">
        <f aca="false">IF(COUNTIF(A$7:A$270,K516)=1,1,0)</f>
        <v>0</v>
      </c>
    </row>
    <row r="517" customFormat="false" ht="12.8" hidden="false" customHeight="false" outlineLevel="0" collapsed="false">
      <c r="F517" s="2" t="s">
        <v>338</v>
      </c>
      <c r="G517" s="0" t="str">
        <f aca="false">SUBSTITUTE(F517," ","μ",2)</f>
        <v>Amanita phalloides</v>
      </c>
      <c r="H517" s="10" t="n">
        <f aca="false">IF(ISERROR(SEARCH("µ",G517,1)),0,SEARCH("µ",G517,1))</f>
        <v>0</v>
      </c>
      <c r="I517" s="0" t="str">
        <f aca="false">IF(H517&gt;0,LEFT(G517,H517-1),G517)</f>
        <v>Amanita phalloides</v>
      </c>
      <c r="J517" s="0" t="n">
        <f aca="false">COUNTIF(A$7:A$223,I517)</f>
        <v>1</v>
      </c>
      <c r="K517" s="1" t="s">
        <v>60</v>
      </c>
      <c r="L517" s="1" t="n">
        <f aca="false">IF(COUNTIF(A$7:A$270,K517)=1,1,0)</f>
        <v>0</v>
      </c>
    </row>
    <row r="518" customFormat="false" ht="12.8" hidden="false" customHeight="false" outlineLevel="0" collapsed="false">
      <c r="F518" s="2" t="s">
        <v>391</v>
      </c>
      <c r="G518" s="0" t="str">
        <f aca="false">SUBSTITUTE(F518," ","μ",2)</f>
        <v>Amanita phalloides</v>
      </c>
      <c r="H518" s="10" t="n">
        <f aca="false">IF(ISERROR(SEARCH("µ",G518,1)),0,SEARCH("µ",G518,1))</f>
        <v>0</v>
      </c>
      <c r="I518" s="0" t="str">
        <f aca="false">IF(H518&gt;0,LEFT(G518,H518-1),G518)</f>
        <v>Amanita phalloides</v>
      </c>
      <c r="J518" s="0" t="n">
        <f aca="false">COUNTIF(A$7:A$223,I518)</f>
        <v>0</v>
      </c>
      <c r="K518" s="1" t="s">
        <v>2317</v>
      </c>
      <c r="L518" s="1" t="n">
        <f aca="false">IF(COUNTIF(A$7:A$270,K518)=1,1,0)</f>
        <v>1</v>
      </c>
    </row>
    <row r="519" customFormat="false" ht="12.8" hidden="false" customHeight="false" outlineLevel="0" collapsed="false">
      <c r="F519" s="2" t="s">
        <v>338</v>
      </c>
      <c r="G519" s="0" t="str">
        <f aca="false">SUBSTITUTE(F519," ","μ",2)</f>
        <v>Amanita phalloides</v>
      </c>
      <c r="H519" s="10" t="n">
        <f aca="false">IF(ISERROR(SEARCH("µ",G519,1)),0,SEARCH("µ",G519,1))</f>
        <v>0</v>
      </c>
      <c r="I519" s="0" t="str">
        <f aca="false">IF(H519&gt;0,LEFT(G519,H519-1),G519)</f>
        <v>Amanita phalloides</v>
      </c>
      <c r="J519" s="0" t="n">
        <f aca="false">COUNTIF(A$7:A$223,I519)</f>
        <v>1</v>
      </c>
      <c r="K519" s="1" t="s">
        <v>2304</v>
      </c>
      <c r="L519" s="1" t="n">
        <f aca="false">IF(COUNTIF(A$7:A$270,K519)=1,1,0)</f>
        <v>1</v>
      </c>
    </row>
    <row r="520" customFormat="false" ht="12.8" hidden="false" customHeight="false" outlineLevel="0" collapsed="false">
      <c r="F520" s="2" t="s">
        <v>391</v>
      </c>
      <c r="G520" s="0" t="str">
        <f aca="false">SUBSTITUTE(F520," ","μ",2)</f>
        <v>Amanita phalloides</v>
      </c>
      <c r="H520" s="10" t="n">
        <f aca="false">IF(ISERROR(SEARCH("µ",G520,1)),0,SEARCH("µ",G520,1))</f>
        <v>0</v>
      </c>
      <c r="I520" s="0" t="str">
        <f aca="false">IF(H520&gt;0,LEFT(G520,H520-1),G520)</f>
        <v>Amanita phalloides</v>
      </c>
      <c r="J520" s="0" t="n">
        <f aca="false">COUNTIF(A$7:A$223,I520)</f>
        <v>0</v>
      </c>
      <c r="K520" s="1" t="s">
        <v>2304</v>
      </c>
      <c r="L520" s="1" t="n">
        <f aca="false">IF(COUNTIF(A$7:A$270,K520)=1,1,0)</f>
        <v>1</v>
      </c>
    </row>
    <row r="521" customFormat="false" ht="12.8" hidden="false" customHeight="false" outlineLevel="0" collapsed="false">
      <c r="F521" s="2" t="s">
        <v>338</v>
      </c>
      <c r="G521" s="0" t="str">
        <f aca="false">SUBSTITUTE(F521," ","μ",2)</f>
        <v>Amanita phalloides</v>
      </c>
      <c r="H521" s="10" t="n">
        <f aca="false">IF(ISERROR(SEARCH("µ",G521,1)),0,SEARCH("µ",G521,1))</f>
        <v>0</v>
      </c>
      <c r="I521" s="0" t="str">
        <f aca="false">IF(H521&gt;0,LEFT(G521,H521-1),G521)</f>
        <v>Amanita phalloides</v>
      </c>
      <c r="J521" s="0" t="n">
        <f aca="false">COUNTIF(A$7:A$223,I521)</f>
        <v>1</v>
      </c>
      <c r="K521" s="1" t="s">
        <v>1212</v>
      </c>
      <c r="L521" s="1" t="n">
        <f aca="false">IF(COUNTIF(A$7:A$270,K521)=1,1,0)</f>
        <v>0</v>
      </c>
    </row>
    <row r="522" customFormat="false" ht="12.8" hidden="false" customHeight="false" outlineLevel="0" collapsed="false">
      <c r="F522" s="2" t="s">
        <v>338</v>
      </c>
      <c r="G522" s="0" t="str">
        <f aca="false">SUBSTITUTE(F522," ","μ",2)</f>
        <v>Amanita phalloides</v>
      </c>
      <c r="H522" s="10" t="n">
        <f aca="false">IF(ISERROR(SEARCH("µ",G522,1)),0,SEARCH("µ",G522,1))</f>
        <v>0</v>
      </c>
      <c r="I522" s="0" t="str">
        <f aca="false">IF(H522&gt;0,LEFT(G522,H522-1),G522)</f>
        <v>Amanita phalloides</v>
      </c>
      <c r="J522" s="0" t="n">
        <f aca="false">COUNTIF(A$7:A$223,I522)</f>
        <v>1</v>
      </c>
      <c r="K522" s="1" t="s">
        <v>1219</v>
      </c>
      <c r="L522" s="1" t="n">
        <f aca="false">IF(COUNTIF(A$7:A$270,K522)=1,1,0)</f>
        <v>0</v>
      </c>
    </row>
    <row r="523" customFormat="false" ht="12.8" hidden="false" customHeight="false" outlineLevel="0" collapsed="false">
      <c r="F523" s="2" t="s">
        <v>338</v>
      </c>
      <c r="G523" s="0" t="str">
        <f aca="false">SUBSTITUTE(F523," ","μ",2)</f>
        <v>Amanita phalloides</v>
      </c>
      <c r="H523" s="10" t="n">
        <f aca="false">IF(ISERROR(SEARCH("µ",G523,1)),0,SEARCH("µ",G523,1))</f>
        <v>0</v>
      </c>
      <c r="I523" s="0" t="str">
        <f aca="false">IF(H523&gt;0,LEFT(G523,H523-1),G523)</f>
        <v>Amanita phalloides</v>
      </c>
      <c r="J523" s="0" t="n">
        <f aca="false">COUNTIF(A$7:A$223,I523)</f>
        <v>1</v>
      </c>
      <c r="K523" s="1" t="s">
        <v>1224</v>
      </c>
      <c r="L523" s="1" t="n">
        <f aca="false">IF(COUNTIF(A$7:A$270,K523)=1,1,0)</f>
        <v>0</v>
      </c>
    </row>
    <row r="524" customFormat="false" ht="12.8" hidden="false" customHeight="false" outlineLevel="0" collapsed="false">
      <c r="F524" s="2" t="s">
        <v>338</v>
      </c>
      <c r="G524" s="0" t="str">
        <f aca="false">SUBSTITUTE(F524," ","μ",2)</f>
        <v>Amanita phalloides</v>
      </c>
      <c r="H524" s="10" t="n">
        <f aca="false">IF(ISERROR(SEARCH("µ",G524,1)),0,SEARCH("µ",G524,1))</f>
        <v>0</v>
      </c>
      <c r="I524" s="0" t="str">
        <f aca="false">IF(H524&gt;0,LEFT(G524,H524-1),G524)</f>
        <v>Amanita phalloides</v>
      </c>
      <c r="J524" s="0" t="n">
        <f aca="false">COUNTIF(A$7:A$223,I524)</f>
        <v>1</v>
      </c>
      <c r="K524" s="1" t="s">
        <v>1229</v>
      </c>
      <c r="L524" s="1" t="n">
        <f aca="false">IF(COUNTIF(A$7:A$270,K524)=1,1,0)</f>
        <v>1</v>
      </c>
    </row>
    <row r="525" customFormat="false" ht="12.8" hidden="false" customHeight="false" outlineLevel="0" collapsed="false">
      <c r="F525" s="2" t="s">
        <v>338</v>
      </c>
      <c r="G525" s="0" t="str">
        <f aca="false">SUBSTITUTE(F525," ","μ",2)</f>
        <v>Amanita phalloides</v>
      </c>
      <c r="H525" s="10" t="n">
        <f aca="false">IF(ISERROR(SEARCH("µ",G525,1)),0,SEARCH("µ",G525,1))</f>
        <v>0</v>
      </c>
      <c r="I525" s="0" t="str">
        <f aca="false">IF(H525&gt;0,LEFT(G525,H525-1),G525)</f>
        <v>Amanita phalloides</v>
      </c>
      <c r="J525" s="0" t="n">
        <f aca="false">COUNTIF(A$7:A$223,I525)</f>
        <v>1</v>
      </c>
      <c r="K525" s="1" t="s">
        <v>1232</v>
      </c>
      <c r="L525" s="1" t="n">
        <f aca="false">IF(COUNTIF(A$7:A$270,K525)=1,1,0)</f>
        <v>0</v>
      </c>
    </row>
    <row r="526" customFormat="false" ht="12.8" hidden="false" customHeight="false" outlineLevel="0" collapsed="false">
      <c r="F526" s="2" t="s">
        <v>338</v>
      </c>
      <c r="G526" s="0" t="str">
        <f aca="false">SUBSTITUTE(F526," ","μ",2)</f>
        <v>Amanita phalloides</v>
      </c>
      <c r="H526" s="10" t="n">
        <f aca="false">IF(ISERROR(SEARCH("µ",G526,1)),0,SEARCH("µ",G526,1))</f>
        <v>0</v>
      </c>
      <c r="I526" s="0" t="str">
        <f aca="false">IF(H526&gt;0,LEFT(G526,H526-1),G526)</f>
        <v>Amanita phalloides</v>
      </c>
      <c r="J526" s="0" t="n">
        <f aca="false">COUNTIF(A$7:A$223,I526)</f>
        <v>1</v>
      </c>
      <c r="K526" s="1" t="s">
        <v>213</v>
      </c>
      <c r="L526" s="1" t="n">
        <f aca="false">IF(COUNTIF(A$7:A$270,K526)=1,1,0)</f>
        <v>0</v>
      </c>
    </row>
    <row r="527" customFormat="false" ht="12.8" hidden="false" customHeight="false" outlineLevel="0" collapsed="false">
      <c r="F527" s="2" t="s">
        <v>338</v>
      </c>
      <c r="G527" s="0" t="str">
        <f aca="false">SUBSTITUTE(F527," ","μ",2)</f>
        <v>Amanita phalloides</v>
      </c>
      <c r="H527" s="10" t="n">
        <f aca="false">IF(ISERROR(SEARCH("µ",G527,1)),0,SEARCH("µ",G527,1))</f>
        <v>0</v>
      </c>
      <c r="I527" s="0" t="str">
        <f aca="false">IF(H527&gt;0,LEFT(G527,H527-1),G527)</f>
        <v>Amanita phalloides</v>
      </c>
      <c r="J527" s="0" t="n">
        <f aca="false">COUNTIF(A$7:A$223,I527)</f>
        <v>1</v>
      </c>
      <c r="K527" s="1" t="s">
        <v>213</v>
      </c>
      <c r="L527" s="1" t="n">
        <f aca="false">IF(COUNTIF(A$7:A$270,K527)=1,1,0)</f>
        <v>0</v>
      </c>
    </row>
    <row r="528" customFormat="false" ht="12.8" hidden="false" customHeight="false" outlineLevel="0" collapsed="false">
      <c r="F528" s="2" t="s">
        <v>338</v>
      </c>
      <c r="G528" s="0" t="str">
        <f aca="false">SUBSTITUTE(F528," ","μ",2)</f>
        <v>Amanita phalloides</v>
      </c>
      <c r="H528" s="10" t="n">
        <f aca="false">IF(ISERROR(SEARCH("µ",G528,1)),0,SEARCH("µ",G528,1))</f>
        <v>0</v>
      </c>
      <c r="I528" s="0" t="str">
        <f aca="false">IF(H528&gt;0,LEFT(G528,H528-1),G528)</f>
        <v>Amanita phalloides</v>
      </c>
      <c r="J528" s="0" t="n">
        <f aca="false">COUNTIF(A$7:A$223,I528)</f>
        <v>1</v>
      </c>
      <c r="K528" s="1" t="s">
        <v>213</v>
      </c>
      <c r="L528" s="1" t="n">
        <f aca="false">IF(COUNTIF(A$7:A$270,K528)=1,1,0)</f>
        <v>0</v>
      </c>
    </row>
    <row r="529" customFormat="false" ht="12.8" hidden="false" customHeight="false" outlineLevel="0" collapsed="false">
      <c r="F529" s="2" t="s">
        <v>338</v>
      </c>
      <c r="G529" s="0" t="str">
        <f aca="false">SUBSTITUTE(F529," ","μ",2)</f>
        <v>Amanita phalloides</v>
      </c>
      <c r="H529" s="10" t="n">
        <f aca="false">IF(ISERROR(SEARCH("µ",G529,1)),0,SEARCH("µ",G529,1))</f>
        <v>0</v>
      </c>
      <c r="I529" s="0" t="str">
        <f aca="false">IF(H529&gt;0,LEFT(G529,H529-1),G529)</f>
        <v>Amanita phalloides</v>
      </c>
      <c r="J529" s="0" t="n">
        <f aca="false">COUNTIF(A$7:A$223,I529)</f>
        <v>1</v>
      </c>
      <c r="K529" s="1" t="s">
        <v>213</v>
      </c>
      <c r="L529" s="1" t="n">
        <f aca="false">IF(COUNTIF(A$7:A$270,K529)=1,1,0)</f>
        <v>0</v>
      </c>
    </row>
    <row r="530" customFormat="false" ht="12.8" hidden="false" customHeight="false" outlineLevel="0" collapsed="false">
      <c r="F530" s="2" t="s">
        <v>338</v>
      </c>
      <c r="G530" s="0" t="str">
        <f aca="false">SUBSTITUTE(F530," ","μ",2)</f>
        <v>Amanita phalloides</v>
      </c>
      <c r="H530" s="10" t="n">
        <f aca="false">IF(ISERROR(SEARCH("µ",G530,1)),0,SEARCH("µ",G530,1))</f>
        <v>0</v>
      </c>
      <c r="I530" s="0" t="str">
        <f aca="false">IF(H530&gt;0,LEFT(G530,H530-1),G530)</f>
        <v>Amanita phalloides</v>
      </c>
      <c r="J530" s="0" t="n">
        <f aca="false">COUNTIF(A$7:A$223,I530)</f>
        <v>1</v>
      </c>
      <c r="K530" s="1" t="s">
        <v>213</v>
      </c>
      <c r="L530" s="1" t="n">
        <f aca="false">IF(COUNTIF(A$7:A$270,K530)=1,1,0)</f>
        <v>0</v>
      </c>
    </row>
    <row r="531" customFormat="false" ht="12.8" hidden="false" customHeight="false" outlineLevel="0" collapsed="false">
      <c r="F531" s="2" t="s">
        <v>338</v>
      </c>
      <c r="G531" s="0" t="str">
        <f aca="false">SUBSTITUTE(F531," ","μ",2)</f>
        <v>Amanita phalloides</v>
      </c>
      <c r="H531" s="10" t="n">
        <f aca="false">IF(ISERROR(SEARCH("µ",G531,1)),0,SEARCH("µ",G531,1))</f>
        <v>0</v>
      </c>
      <c r="I531" s="0" t="str">
        <f aca="false">IF(H531&gt;0,LEFT(G531,H531-1),G531)</f>
        <v>Amanita phalloides</v>
      </c>
      <c r="J531" s="0" t="n">
        <f aca="false">COUNTIF(A$7:A$223,I531)</f>
        <v>1</v>
      </c>
      <c r="K531" s="1" t="s">
        <v>213</v>
      </c>
      <c r="L531" s="1" t="n">
        <f aca="false">IF(COUNTIF(A$7:A$270,K531)=1,1,0)</f>
        <v>0</v>
      </c>
    </row>
    <row r="532" customFormat="false" ht="12.8" hidden="false" customHeight="false" outlineLevel="0" collapsed="false">
      <c r="F532" s="2" t="s">
        <v>338</v>
      </c>
      <c r="G532" s="0" t="str">
        <f aca="false">SUBSTITUTE(F532," ","μ",2)</f>
        <v>Amanita phalloides</v>
      </c>
      <c r="H532" s="10" t="n">
        <f aca="false">IF(ISERROR(SEARCH("µ",G532,1)),0,SEARCH("µ",G532,1))</f>
        <v>0</v>
      </c>
      <c r="I532" s="0" t="str">
        <f aca="false">IF(H532&gt;0,LEFT(G532,H532-1),G532)</f>
        <v>Amanita phalloides</v>
      </c>
      <c r="J532" s="0" t="n">
        <f aca="false">COUNTIF(A$7:A$223,I532)</f>
        <v>1</v>
      </c>
      <c r="K532" s="1" t="s">
        <v>213</v>
      </c>
      <c r="L532" s="1" t="n">
        <f aca="false">IF(COUNTIF(A$7:A$270,K532)=1,1,0)</f>
        <v>0</v>
      </c>
    </row>
    <row r="533" customFormat="false" ht="12.8" hidden="false" customHeight="false" outlineLevel="0" collapsed="false">
      <c r="F533" s="2" t="s">
        <v>338</v>
      </c>
      <c r="G533" s="0" t="str">
        <f aca="false">SUBSTITUTE(F533," ","μ",2)</f>
        <v>Amanita phalloides</v>
      </c>
      <c r="H533" s="10" t="n">
        <f aca="false">IF(ISERROR(SEARCH("µ",G533,1)),0,SEARCH("µ",G533,1))</f>
        <v>0</v>
      </c>
      <c r="I533" s="0" t="str">
        <f aca="false">IF(H533&gt;0,LEFT(G533,H533-1),G533)</f>
        <v>Amanita phalloides</v>
      </c>
      <c r="J533" s="0" t="n">
        <f aca="false">COUNTIF(A$7:A$223,I533)</f>
        <v>1</v>
      </c>
      <c r="K533" s="1" t="s">
        <v>213</v>
      </c>
      <c r="L533" s="1" t="n">
        <f aca="false">IF(COUNTIF(A$7:A$270,K533)=1,1,0)</f>
        <v>0</v>
      </c>
    </row>
    <row r="534" customFormat="false" ht="12.8" hidden="false" customHeight="false" outlineLevel="0" collapsed="false">
      <c r="F534" s="2" t="s">
        <v>338</v>
      </c>
      <c r="G534" s="0" t="str">
        <f aca="false">SUBSTITUTE(F534," ","μ",2)</f>
        <v>Amanita phalloides</v>
      </c>
      <c r="H534" s="10" t="n">
        <f aca="false">IF(ISERROR(SEARCH("µ",G534,1)),0,SEARCH("µ",G534,1))</f>
        <v>0</v>
      </c>
      <c r="I534" s="0" t="str">
        <f aca="false">IF(H534&gt;0,LEFT(G534,H534-1),G534)</f>
        <v>Amanita phalloides</v>
      </c>
      <c r="J534" s="0" t="n">
        <f aca="false">COUNTIF(A$7:A$223,I534)</f>
        <v>1</v>
      </c>
      <c r="K534" s="1" t="s">
        <v>213</v>
      </c>
      <c r="L534" s="1" t="n">
        <f aca="false">IF(COUNTIF(A$7:A$270,K534)=1,1,0)</f>
        <v>0</v>
      </c>
    </row>
    <row r="535" customFormat="false" ht="12.8" hidden="false" customHeight="false" outlineLevel="0" collapsed="false">
      <c r="F535" s="2" t="s">
        <v>338</v>
      </c>
      <c r="G535" s="0" t="str">
        <f aca="false">SUBSTITUTE(F535," ","μ",2)</f>
        <v>Amanita phalloides</v>
      </c>
      <c r="H535" s="10" t="n">
        <f aca="false">IF(ISERROR(SEARCH("µ",G535,1)),0,SEARCH("µ",G535,1))</f>
        <v>0</v>
      </c>
      <c r="I535" s="0" t="str">
        <f aca="false">IF(H535&gt;0,LEFT(G535,H535-1),G535)</f>
        <v>Amanita phalloides</v>
      </c>
      <c r="J535" s="0" t="n">
        <f aca="false">COUNTIF(A$7:A$223,I535)</f>
        <v>1</v>
      </c>
      <c r="K535" s="1" t="s">
        <v>213</v>
      </c>
      <c r="L535" s="1" t="n">
        <f aca="false">IF(COUNTIF(A$7:A$270,K535)=1,1,0)</f>
        <v>0</v>
      </c>
    </row>
    <row r="536" customFormat="false" ht="12.8" hidden="false" customHeight="false" outlineLevel="0" collapsed="false">
      <c r="F536" s="2" t="s">
        <v>338</v>
      </c>
      <c r="G536" s="0" t="str">
        <f aca="false">SUBSTITUTE(F536," ","μ",2)</f>
        <v>Amanita phalloides</v>
      </c>
      <c r="H536" s="10" t="n">
        <f aca="false">IF(ISERROR(SEARCH("µ",G536,1)),0,SEARCH("µ",G536,1))</f>
        <v>0</v>
      </c>
      <c r="I536" s="0" t="str">
        <f aca="false">IF(H536&gt;0,LEFT(G536,H536-1),G536)</f>
        <v>Amanita phalloides</v>
      </c>
      <c r="J536" s="0" t="n">
        <f aca="false">COUNTIF(A$7:A$223,I536)</f>
        <v>1</v>
      </c>
      <c r="K536" s="1" t="s">
        <v>213</v>
      </c>
      <c r="L536" s="1" t="n">
        <f aca="false">IF(COUNTIF(A$7:A$270,K536)=1,1,0)</f>
        <v>0</v>
      </c>
    </row>
    <row r="537" customFormat="false" ht="12.8" hidden="false" customHeight="false" outlineLevel="0" collapsed="false">
      <c r="F537" s="2" t="s">
        <v>702</v>
      </c>
      <c r="G537" s="0" t="str">
        <f aca="false">SUBSTITUTE(F537," ","μ",2)</f>
        <v>Amanita phalloîdes</v>
      </c>
      <c r="H537" s="10" t="n">
        <f aca="false">IF(ISERROR(SEARCH("µ",G537,1)),0,SEARCH("µ",G537,1))</f>
        <v>0</v>
      </c>
      <c r="I537" s="0" t="str">
        <f aca="false">IF(H537&gt;0,LEFT(G537,H537-1),G537)</f>
        <v>Amanita phalloîdes</v>
      </c>
      <c r="J537" s="0" t="n">
        <f aca="false">COUNTIF(A$7:A$223,I537)</f>
        <v>0</v>
      </c>
      <c r="K537" s="1" t="s">
        <v>213</v>
      </c>
      <c r="L537" s="1" t="n">
        <f aca="false">IF(COUNTIF(A$7:A$270,K537)=1,1,0)</f>
        <v>0</v>
      </c>
    </row>
    <row r="538" customFormat="false" ht="12.8" hidden="false" customHeight="false" outlineLevel="0" collapsed="false">
      <c r="F538" s="2" t="s">
        <v>704</v>
      </c>
      <c r="G538" s="0" t="str">
        <f aca="false">SUBSTITUTE(F538," ","μ",2)</f>
        <v>Amanita phalloïdes</v>
      </c>
      <c r="H538" s="10" t="n">
        <f aca="false">IF(ISERROR(SEARCH("µ",G538,1)),0,SEARCH("µ",G538,1))</f>
        <v>0</v>
      </c>
      <c r="I538" s="0" t="str">
        <f aca="false">IF(H538&gt;0,LEFT(G538,H538-1),G538)</f>
        <v>Amanita phalloïdes</v>
      </c>
      <c r="J538" s="0" t="n">
        <f aca="false">COUNTIF(A$7:A$223,I538)</f>
        <v>0</v>
      </c>
      <c r="K538" s="1" t="s">
        <v>213</v>
      </c>
      <c r="L538" s="1" t="n">
        <f aca="false">IF(COUNTIF(A$7:A$270,K538)=1,1,0)</f>
        <v>0</v>
      </c>
    </row>
    <row r="539" customFormat="false" ht="12.8" hidden="false" customHeight="false" outlineLevel="0" collapsed="false">
      <c r="F539" s="2" t="s">
        <v>706</v>
      </c>
      <c r="G539" s="0" t="str">
        <f aca="false">SUBSTITUTE(F539," ","μ",2)</f>
        <v>Amanita phalloides ?</v>
      </c>
      <c r="H539" s="10" t="n">
        <f aca="false">IF(ISERROR(SEARCH("µ",G539,1)),0,SEARCH("µ",G539,1))</f>
        <v>0</v>
      </c>
      <c r="I539" s="0" t="str">
        <f aca="false">IF(H539&gt;0,LEFT(G539,H539-1),G539)</f>
        <v>Amanita phalloides ?</v>
      </c>
      <c r="J539" s="0" t="n">
        <f aca="false">COUNTIF(A$7:A$223,I539)</f>
        <v>0</v>
      </c>
      <c r="K539" s="1" t="s">
        <v>213</v>
      </c>
      <c r="L539" s="1" t="n">
        <f aca="false">IF(COUNTIF(A$7:A$270,K539)=1,1,0)</f>
        <v>0</v>
      </c>
    </row>
    <row r="540" customFormat="false" ht="12.8" hidden="false" customHeight="false" outlineLevel="0" collapsed="false">
      <c r="F540" s="2" t="s">
        <v>707</v>
      </c>
      <c r="G540" s="0" t="str">
        <f aca="false">SUBSTITUTE(F540," ","μ",2)</f>
        <v>Amanita phalloidesμ?</v>
      </c>
      <c r="H540" s="10" t="n">
        <f aca="false">IF(ISERROR(SEARCH("µ",G540,1)),0,SEARCH("µ",G540,1))</f>
        <v>19</v>
      </c>
      <c r="I540" s="0" t="str">
        <f aca="false">IF(H540&gt;0,LEFT(G540,H540-1),G540)</f>
        <v>Amanita phalloides</v>
      </c>
      <c r="J540" s="0" t="n">
        <f aca="false">COUNTIF(A$7:A$223,I540)</f>
        <v>1</v>
      </c>
      <c r="K540" s="1" t="s">
        <v>304</v>
      </c>
      <c r="L540" s="1" t="n">
        <f aca="false">IF(COUNTIF(A$7:A$270,K540)=1,1,0)</f>
        <v>1</v>
      </c>
    </row>
    <row r="541" customFormat="false" ht="12.8" hidden="false" customHeight="false" outlineLevel="0" collapsed="false">
      <c r="F541" s="2" t="s">
        <v>708</v>
      </c>
      <c r="G541" s="0" t="str">
        <f aca="false">SUBSTITUTE(F541," ","μ",2)</f>
        <v>Amanita phalloïdes ?</v>
      </c>
      <c r="H541" s="10" t="n">
        <f aca="false">IF(ISERROR(SEARCH("µ",G541,1)),0,SEARCH("µ",G541,1))</f>
        <v>0</v>
      </c>
      <c r="I541" s="0" t="str">
        <f aca="false">IF(H541&gt;0,LEFT(G541,H541-1),G541)</f>
        <v>Amanita phalloïdes ?</v>
      </c>
      <c r="J541" s="0" t="n">
        <f aca="false">COUNTIF(A$7:A$223,I541)</f>
        <v>0</v>
      </c>
      <c r="K541" s="1" t="s">
        <v>1237</v>
      </c>
      <c r="L541" s="1" t="n">
        <f aca="false">IF(COUNTIF(A$7:A$270,K541)=1,1,0)</f>
        <v>1</v>
      </c>
    </row>
    <row r="542" customFormat="false" ht="12.8" hidden="false" customHeight="false" outlineLevel="0" collapsed="false">
      <c r="F542" s="2" t="s">
        <v>709</v>
      </c>
      <c r="G542" s="0" t="str">
        <f aca="false">SUBSTITUTE(F542," ","μ",2)</f>
        <v>Amanita phalloidesμ(petite quantité)</v>
      </c>
      <c r="H542" s="10" t="n">
        <f aca="false">IF(ISERROR(SEARCH("µ",G542,1)),0,SEARCH("µ",G542,1))</f>
        <v>19</v>
      </c>
      <c r="I542" s="0" t="str">
        <f aca="false">IF(H542&gt;0,LEFT(G542,H542-1),G542)</f>
        <v>Amanita phalloides</v>
      </c>
      <c r="J542" s="0" t="n">
        <f aca="false">COUNTIF(A$7:A$223,I542)</f>
        <v>1</v>
      </c>
      <c r="K542" s="1" t="s">
        <v>1242</v>
      </c>
      <c r="L542" s="1" t="n">
        <f aca="false">IF(COUNTIF(A$7:A$270,K542)=1,1,0)</f>
        <v>0</v>
      </c>
    </row>
    <row r="543" customFormat="false" ht="12.8" hidden="false" customHeight="false" outlineLevel="0" collapsed="false">
      <c r="F543" s="2" t="s">
        <v>394</v>
      </c>
      <c r="G543" s="0" t="str">
        <f aca="false">SUBSTITUTE(F543," ","μ",2)</f>
        <v>Amanita phalloidesμcroquée</v>
      </c>
      <c r="H543" s="10" t="n">
        <f aca="false">IF(ISERROR(SEARCH("µ",G543,1)),0,SEARCH("µ",G543,1))</f>
        <v>19</v>
      </c>
      <c r="I543" s="0" t="str">
        <f aca="false">IF(H543&gt;0,LEFT(G543,H543-1),G543)</f>
        <v>Amanita phalloides</v>
      </c>
      <c r="J543" s="0" t="n">
        <f aca="false">COUNTIF(A$7:A$223,I543)</f>
        <v>1</v>
      </c>
      <c r="K543" s="1" t="s">
        <v>2028</v>
      </c>
      <c r="L543" s="1" t="n">
        <f aca="false">IF(COUNTIF(A$7:A$270,K543)=1,1,0)</f>
        <v>1</v>
      </c>
    </row>
    <row r="544" customFormat="false" ht="12.8" hidden="false" customHeight="false" outlineLevel="0" collapsed="false">
      <c r="F544" s="2" t="s">
        <v>394</v>
      </c>
      <c r="G544" s="0" t="str">
        <f aca="false">SUBSTITUTE(F544," ","μ",2)</f>
        <v>Amanita phalloidesμcroquée</v>
      </c>
      <c r="H544" s="10" t="n">
        <f aca="false">IF(ISERROR(SEARCH("µ",G544,1)),0,SEARCH("µ",G544,1))</f>
        <v>19</v>
      </c>
      <c r="I544" s="0" t="str">
        <f aca="false">IF(H544&gt;0,LEFT(G544,H544-1),G544)</f>
        <v>Amanita phalloides</v>
      </c>
      <c r="J544" s="0" t="n">
        <f aca="false">COUNTIF(A$7:A$223,I544)</f>
        <v>1</v>
      </c>
      <c r="K544" s="1" t="s">
        <v>2028</v>
      </c>
      <c r="L544" s="1" t="n">
        <f aca="false">IF(COUNTIF(A$7:A$270,K544)=1,1,0)</f>
        <v>1</v>
      </c>
    </row>
    <row r="545" customFormat="false" ht="12.8" hidden="false" customHeight="false" outlineLevel="0" collapsed="false">
      <c r="F545" s="2" t="s">
        <v>710</v>
      </c>
      <c r="G545" s="0" t="str">
        <f aca="false">SUBSTITUTE(F545," ","μ",2)</f>
        <v>Amanita phalloides+cort.Sp.</v>
      </c>
      <c r="H545" s="10" t="n">
        <f aca="false">IF(ISERROR(SEARCH("µ",G545,1)),0,SEARCH("µ",G545,1))</f>
        <v>0</v>
      </c>
      <c r="I545" s="0" t="str">
        <f aca="false">IF(H545&gt;0,LEFT(G545,H545-1),G545)</f>
        <v>Amanita phalloides+cort.Sp.</v>
      </c>
      <c r="J545" s="0" t="n">
        <f aca="false">COUNTIF(A$7:A$223,I545)</f>
        <v>0</v>
      </c>
      <c r="K545" s="1" t="s">
        <v>62</v>
      </c>
      <c r="L545" s="1" t="n">
        <f aca="false">IF(COUNTIF(A$7:A$270,K545)=1,1,0)</f>
        <v>1</v>
      </c>
    </row>
    <row r="546" customFormat="false" ht="12.8" hidden="false" customHeight="false" outlineLevel="0" collapsed="false">
      <c r="F546" s="2" t="s">
        <v>711</v>
      </c>
      <c r="G546" s="0" t="str">
        <f aca="false">SUBSTITUTE(F546," ","μ",2)</f>
        <v>Amanita proxima</v>
      </c>
      <c r="H546" s="10" t="n">
        <f aca="false">IF(ISERROR(SEARCH("µ",G546,1)),0,SEARCH("µ",G546,1))</f>
        <v>0</v>
      </c>
      <c r="I546" s="0" t="str">
        <f aca="false">IF(H546&gt;0,LEFT(G546,H546-1),G546)</f>
        <v>Amanita proxima</v>
      </c>
      <c r="J546" s="0" t="n">
        <f aca="false">COUNTIF(A$7:A$223,I546)</f>
        <v>1</v>
      </c>
      <c r="K546" s="1" t="s">
        <v>62</v>
      </c>
      <c r="L546" s="1" t="n">
        <f aca="false">IF(COUNTIF(A$7:A$270,K546)=1,1,0)</f>
        <v>1</v>
      </c>
    </row>
    <row r="547" customFormat="false" ht="12.8" hidden="false" customHeight="false" outlineLevel="0" collapsed="false">
      <c r="F547" s="2" t="s">
        <v>711</v>
      </c>
      <c r="G547" s="0" t="str">
        <f aca="false">SUBSTITUTE(F547," ","μ",2)</f>
        <v>Amanita proxima</v>
      </c>
      <c r="H547" s="10" t="n">
        <f aca="false">IF(ISERROR(SEARCH("µ",G547,1)),0,SEARCH("µ",G547,1))</f>
        <v>0</v>
      </c>
      <c r="I547" s="0" t="str">
        <f aca="false">IF(H547&gt;0,LEFT(G547,H547-1),G547)</f>
        <v>Amanita proxima</v>
      </c>
      <c r="J547" s="0" t="n">
        <f aca="false">COUNTIF(A$7:A$223,I547)</f>
        <v>1</v>
      </c>
      <c r="K547" s="1" t="s">
        <v>2352</v>
      </c>
      <c r="L547" s="1" t="n">
        <f aca="false">IF(COUNTIF(A$7:A$270,K547)=1,1,0)</f>
        <v>1</v>
      </c>
    </row>
    <row r="548" customFormat="false" ht="12.8" hidden="false" customHeight="false" outlineLevel="0" collapsed="false">
      <c r="F548" s="2" t="s">
        <v>711</v>
      </c>
      <c r="G548" s="0" t="str">
        <f aca="false">SUBSTITUTE(F548," ","μ",2)</f>
        <v>Amanita proxima</v>
      </c>
      <c r="H548" s="10" t="n">
        <f aca="false">IF(ISERROR(SEARCH("µ",G548,1)),0,SEARCH("µ",G548,1))</f>
        <v>0</v>
      </c>
      <c r="I548" s="0" t="str">
        <f aca="false">IF(H548&gt;0,LEFT(G548,H548-1),G548)</f>
        <v>Amanita proxima</v>
      </c>
      <c r="J548" s="0" t="n">
        <f aca="false">COUNTIF(A$7:A$223,I548)</f>
        <v>1</v>
      </c>
      <c r="K548" s="1" t="s">
        <v>149</v>
      </c>
      <c r="L548" s="1" t="n">
        <f aca="false">IF(COUNTIF(A$7:A$270,K548)=1,1,0)</f>
        <v>1</v>
      </c>
    </row>
    <row r="549" customFormat="false" ht="12.8" hidden="false" customHeight="false" outlineLevel="0" collapsed="false">
      <c r="F549" s="2" t="s">
        <v>711</v>
      </c>
      <c r="G549" s="0" t="str">
        <f aca="false">SUBSTITUTE(F549," ","μ",2)</f>
        <v>Amanita proxima</v>
      </c>
      <c r="H549" s="10" t="n">
        <f aca="false">IF(ISERROR(SEARCH("µ",G549,1)),0,SEARCH("µ",G549,1))</f>
        <v>0</v>
      </c>
      <c r="I549" s="0" t="str">
        <f aca="false">IF(H549&gt;0,LEFT(G549,H549-1),G549)</f>
        <v>Amanita proxima</v>
      </c>
      <c r="J549" s="0" t="n">
        <f aca="false">COUNTIF(A$7:A$223,I549)</f>
        <v>1</v>
      </c>
      <c r="K549" s="1" t="s">
        <v>149</v>
      </c>
      <c r="L549" s="1" t="n">
        <f aca="false">IF(COUNTIF(A$7:A$270,K549)=1,1,0)</f>
        <v>1</v>
      </c>
    </row>
    <row r="550" customFormat="false" ht="12.8" hidden="false" customHeight="false" outlineLevel="0" collapsed="false">
      <c r="F550" s="2" t="s">
        <v>357</v>
      </c>
      <c r="G550" s="0" t="str">
        <f aca="false">SUBSTITUTE(F550," ","μ",2)</f>
        <v>Amanita proxima</v>
      </c>
      <c r="H550" s="10" t="n">
        <f aca="false">IF(ISERROR(SEARCH("µ",G550,1)),0,SEARCH("µ",G550,1))</f>
        <v>0</v>
      </c>
      <c r="I550" s="0" t="str">
        <f aca="false">IF(H550&gt;0,LEFT(G550,H550-1),G550)</f>
        <v>Amanita proxima</v>
      </c>
      <c r="J550" s="0" t="n">
        <f aca="false">COUNTIF(A$7:A$223,I550)</f>
        <v>0</v>
      </c>
      <c r="K550" s="1" t="s">
        <v>344</v>
      </c>
      <c r="L550" s="1" t="n">
        <f aca="false">IF(COUNTIF(A$7:A$270,K550)=1,1,0)</f>
        <v>1</v>
      </c>
    </row>
    <row r="551" customFormat="false" ht="12.8" hidden="false" customHeight="false" outlineLevel="0" collapsed="false">
      <c r="F551" s="2" t="s">
        <v>357</v>
      </c>
      <c r="G551" s="0" t="str">
        <f aca="false">SUBSTITUTE(F551," ","μ",2)</f>
        <v>Amanita proxima</v>
      </c>
      <c r="H551" s="10" t="n">
        <f aca="false">IF(ISERROR(SEARCH("µ",G551,1)),0,SEARCH("µ",G551,1))</f>
        <v>0</v>
      </c>
      <c r="I551" s="0" t="str">
        <f aca="false">IF(H551&gt;0,LEFT(G551,H551-1),G551)</f>
        <v>Amanita proxima</v>
      </c>
      <c r="J551" s="0" t="n">
        <f aca="false">COUNTIF(A$7:A$223,I551)</f>
        <v>0</v>
      </c>
      <c r="K551" s="1" t="s">
        <v>344</v>
      </c>
      <c r="L551" s="1" t="n">
        <f aca="false">IF(COUNTIF(A$7:A$270,K551)=1,1,0)</f>
        <v>1</v>
      </c>
    </row>
    <row r="552" customFormat="false" ht="12.8" hidden="false" customHeight="false" outlineLevel="0" collapsed="false">
      <c r="F552" s="2" t="s">
        <v>711</v>
      </c>
      <c r="G552" s="0" t="str">
        <f aca="false">SUBSTITUTE(F552," ","μ",2)</f>
        <v>Amanita proxima</v>
      </c>
      <c r="H552" s="10" t="n">
        <f aca="false">IF(ISERROR(SEARCH("µ",G552,1)),0,SEARCH("µ",G552,1))</f>
        <v>0</v>
      </c>
      <c r="I552" s="0" t="str">
        <f aca="false">IF(H552&gt;0,LEFT(G552,H552-1),G552)</f>
        <v>Amanita proxima</v>
      </c>
      <c r="J552" s="0" t="n">
        <f aca="false">COUNTIF(A$7:A$223,I552)</f>
        <v>1</v>
      </c>
      <c r="K552" s="1" t="s">
        <v>1761</v>
      </c>
      <c r="L552" s="1" t="n">
        <f aca="false">IF(COUNTIF(A$7:A$270,K552)=1,1,0)</f>
        <v>1</v>
      </c>
    </row>
    <row r="553" customFormat="false" ht="12.8" hidden="false" customHeight="false" outlineLevel="0" collapsed="false">
      <c r="F553" s="2" t="s">
        <v>715</v>
      </c>
      <c r="G553" s="0" t="str">
        <f aca="false">SUBSTITUTE(F553," ","μ",2)</f>
        <v>Amanita proxima ?</v>
      </c>
      <c r="H553" s="10" t="n">
        <f aca="false">IF(ISERROR(SEARCH("µ",G553,1)),0,SEARCH("µ",G553,1))</f>
        <v>0</v>
      </c>
      <c r="I553" s="0" t="str">
        <f aca="false">IF(H553&gt;0,LEFT(G553,H553-1),G553)</f>
        <v>Amanita proxima ?</v>
      </c>
      <c r="J553" s="0" t="n">
        <f aca="false">COUNTIF(A$7:A$223,I553)</f>
        <v>0</v>
      </c>
      <c r="K553" s="1" t="s">
        <v>1761</v>
      </c>
      <c r="L553" s="1" t="n">
        <f aca="false">IF(COUNTIF(A$7:A$270,K553)=1,1,0)</f>
        <v>1</v>
      </c>
    </row>
    <row r="554" customFormat="false" ht="12.8" hidden="false" customHeight="false" outlineLevel="0" collapsed="false">
      <c r="F554" s="2" t="s">
        <v>716</v>
      </c>
      <c r="G554" s="0" t="str">
        <f aca="false">SUBSTITUTE(F554," ","μ",2)</f>
        <v>Amanita proximaμ+ omphalotus illudens</v>
      </c>
      <c r="H554" s="10" t="n">
        <f aca="false">IF(ISERROR(SEARCH("µ",G554,1)),0,SEARCH("µ",G554,1))</f>
        <v>16</v>
      </c>
      <c r="I554" s="0" t="str">
        <f aca="false">IF(H554&gt;0,LEFT(G554,H554-1),G554)</f>
        <v>Amanita proxima</v>
      </c>
      <c r="J554" s="0" t="n">
        <f aca="false">COUNTIF(A$7:A$223,I554)</f>
        <v>1</v>
      </c>
      <c r="K554" s="1" t="s">
        <v>278</v>
      </c>
      <c r="L554" s="1" t="n">
        <f aca="false">IF(COUNTIF(A$7:A$270,K554)=1,1,0)</f>
        <v>1</v>
      </c>
    </row>
    <row r="555" customFormat="false" ht="12.8" hidden="false" customHeight="false" outlineLevel="0" collapsed="false">
      <c r="F555" s="2" t="s">
        <v>36</v>
      </c>
      <c r="G555" s="0" t="str">
        <f aca="false">SUBSTITUTE(F555," ","μ",2)</f>
        <v>Amanita rubescens</v>
      </c>
      <c r="H555" s="10" t="n">
        <f aca="false">IF(ISERROR(SEARCH("µ",G555,1)),0,SEARCH("µ",G555,1))</f>
        <v>0</v>
      </c>
      <c r="I555" s="0" t="str">
        <f aca="false">IF(H555&gt;0,LEFT(G555,H555-1),G555)</f>
        <v>Amanita rubescens</v>
      </c>
      <c r="J555" s="0" t="n">
        <f aca="false">COUNTIF(A$7:A$223,I555)</f>
        <v>1</v>
      </c>
      <c r="K555" s="1" t="s">
        <v>278</v>
      </c>
      <c r="L555" s="1" t="n">
        <f aca="false">IF(COUNTIF(A$7:A$270,K555)=1,1,0)</f>
        <v>1</v>
      </c>
    </row>
    <row r="556" customFormat="false" ht="12.8" hidden="false" customHeight="false" outlineLevel="0" collapsed="false">
      <c r="F556" s="2" t="s">
        <v>36</v>
      </c>
      <c r="G556" s="0" t="str">
        <f aca="false">SUBSTITUTE(F556," ","μ",2)</f>
        <v>Amanita rubescens</v>
      </c>
      <c r="H556" s="10" t="n">
        <f aca="false">IF(ISERROR(SEARCH("µ",G556,1)),0,SEARCH("µ",G556,1))</f>
        <v>0</v>
      </c>
      <c r="I556" s="0" t="str">
        <f aca="false">IF(H556&gt;0,LEFT(G556,H556-1),G556)</f>
        <v>Amanita rubescens</v>
      </c>
      <c r="J556" s="0" t="n">
        <f aca="false">COUNTIF(A$7:A$223,I556)</f>
        <v>1</v>
      </c>
      <c r="K556" s="1" t="s">
        <v>1256</v>
      </c>
      <c r="L556" s="1" t="n">
        <f aca="false">IF(COUNTIF(A$7:A$270,K556)=1,1,0)</f>
        <v>0</v>
      </c>
    </row>
    <row r="557" customFormat="false" ht="12.8" hidden="false" customHeight="false" outlineLevel="0" collapsed="false">
      <c r="F557" s="2" t="s">
        <v>36</v>
      </c>
      <c r="G557" s="0" t="str">
        <f aca="false">SUBSTITUTE(F557," ","μ",2)</f>
        <v>Amanita rubescens</v>
      </c>
      <c r="H557" s="10" t="n">
        <f aca="false">IF(ISERROR(SEARCH("µ",G557,1)),0,SEARCH("µ",G557,1))</f>
        <v>0</v>
      </c>
      <c r="I557" s="0" t="str">
        <f aca="false">IF(H557&gt;0,LEFT(G557,H557-1),G557)</f>
        <v>Amanita rubescens</v>
      </c>
      <c r="J557" s="0" t="n">
        <f aca="false">COUNTIF(A$7:A$223,I557)</f>
        <v>1</v>
      </c>
      <c r="K557" s="1" t="s">
        <v>1886</v>
      </c>
      <c r="L557" s="1" t="n">
        <f aca="false">IF(COUNTIF(A$7:A$270,K557)=1,1,0)</f>
        <v>0</v>
      </c>
    </row>
    <row r="558" customFormat="false" ht="12.8" hidden="false" customHeight="false" outlineLevel="0" collapsed="false">
      <c r="F558" s="2" t="s">
        <v>36</v>
      </c>
      <c r="G558" s="0" t="str">
        <f aca="false">SUBSTITUTE(F558," ","μ",2)</f>
        <v>Amanita rubescens</v>
      </c>
      <c r="H558" s="10" t="n">
        <f aca="false">IF(ISERROR(SEARCH("µ",G558,1)),0,SEARCH("µ",G558,1))</f>
        <v>0</v>
      </c>
      <c r="I558" s="0" t="str">
        <f aca="false">IF(H558&gt;0,LEFT(G558,H558-1),G558)</f>
        <v>Amanita rubescens</v>
      </c>
      <c r="J558" s="0" t="n">
        <f aca="false">COUNTIF(A$7:A$223,I558)</f>
        <v>1</v>
      </c>
      <c r="K558" s="1" t="s">
        <v>1269</v>
      </c>
      <c r="L558" s="1" t="n">
        <f aca="false">IF(COUNTIF(A$7:A$270,K558)=1,1,0)</f>
        <v>0</v>
      </c>
    </row>
    <row r="559" customFormat="false" ht="12.8" hidden="false" customHeight="false" outlineLevel="0" collapsed="false">
      <c r="F559" s="2" t="s">
        <v>36</v>
      </c>
      <c r="G559" s="0" t="str">
        <f aca="false">SUBSTITUTE(F559," ","μ",2)</f>
        <v>Amanita rubescens</v>
      </c>
      <c r="H559" s="10" t="n">
        <f aca="false">IF(ISERROR(SEARCH("µ",G559,1)),0,SEARCH("µ",G559,1))</f>
        <v>0</v>
      </c>
      <c r="I559" s="0" t="str">
        <f aca="false">IF(H559&gt;0,LEFT(G559,H559-1),G559)</f>
        <v>Amanita rubescens</v>
      </c>
      <c r="J559" s="0" t="n">
        <f aca="false">COUNTIF(A$7:A$223,I559)</f>
        <v>1</v>
      </c>
      <c r="K559" s="1" t="s">
        <v>1272</v>
      </c>
      <c r="L559" s="1" t="n">
        <f aca="false">IF(COUNTIF(A$7:A$270,K559)=1,1,0)</f>
        <v>0</v>
      </c>
    </row>
    <row r="560" customFormat="false" ht="12.8" hidden="false" customHeight="false" outlineLevel="0" collapsed="false">
      <c r="F560" s="2" t="s">
        <v>36</v>
      </c>
      <c r="G560" s="0" t="str">
        <f aca="false">SUBSTITUTE(F560," ","μ",2)</f>
        <v>Amanita rubescens</v>
      </c>
      <c r="H560" s="10" t="n">
        <f aca="false">IF(ISERROR(SEARCH("µ",G560,1)),0,SEARCH("µ",G560,1))</f>
        <v>0</v>
      </c>
      <c r="I560" s="0" t="str">
        <f aca="false">IF(H560&gt;0,LEFT(G560,H560-1),G560)</f>
        <v>Amanita rubescens</v>
      </c>
      <c r="J560" s="0" t="n">
        <f aca="false">COUNTIF(A$7:A$223,I560)</f>
        <v>1</v>
      </c>
      <c r="K560" s="1" t="s">
        <v>71</v>
      </c>
      <c r="L560" s="1" t="n">
        <f aca="false">IF(COUNTIF(A$7:A$270,K560)=1,1,0)</f>
        <v>1</v>
      </c>
    </row>
    <row r="561" customFormat="false" ht="12.8" hidden="false" customHeight="false" outlineLevel="0" collapsed="false">
      <c r="F561" s="2" t="s">
        <v>36</v>
      </c>
      <c r="G561" s="0" t="str">
        <f aca="false">SUBSTITUTE(F561," ","μ",2)</f>
        <v>Amanita rubescens</v>
      </c>
      <c r="H561" s="10" t="n">
        <f aca="false">IF(ISERROR(SEARCH("µ",G561,1)),0,SEARCH("µ",G561,1))</f>
        <v>0</v>
      </c>
      <c r="I561" s="0" t="str">
        <f aca="false">IF(H561&gt;0,LEFT(G561,H561-1),G561)</f>
        <v>Amanita rubescens</v>
      </c>
      <c r="J561" s="0" t="n">
        <f aca="false">COUNTIF(A$7:A$223,I561)</f>
        <v>1</v>
      </c>
      <c r="K561" s="1" t="s">
        <v>138</v>
      </c>
      <c r="L561" s="1" t="n">
        <f aca="false">IF(COUNTIF(A$7:A$270,K561)=1,1,0)</f>
        <v>0</v>
      </c>
    </row>
    <row r="562" customFormat="false" ht="12.8" hidden="false" customHeight="false" outlineLevel="0" collapsed="false">
      <c r="F562" s="2" t="s">
        <v>723</v>
      </c>
      <c r="G562" s="0" t="str">
        <f aca="false">SUBSTITUTE(F562," ","μ",2)</f>
        <v>Amanita rubescensμcrue</v>
      </c>
      <c r="H562" s="10" t="n">
        <f aca="false">IF(ISERROR(SEARCH("µ",G562,1)),0,SEARCH("µ",G562,1))</f>
        <v>18</v>
      </c>
      <c r="I562" s="0" t="str">
        <f aca="false">IF(H562&gt;0,LEFT(G562,H562-1),G562)</f>
        <v>Amanita rubescens</v>
      </c>
      <c r="J562" s="0" t="n">
        <f aca="false">COUNTIF(A$7:A$223,I562)</f>
        <v>1</v>
      </c>
      <c r="K562" s="1" t="s">
        <v>138</v>
      </c>
      <c r="L562" s="1" t="n">
        <f aca="false">IF(COUNTIF(A$7:A$270,K562)=1,1,0)</f>
        <v>0</v>
      </c>
    </row>
    <row r="563" customFormat="false" ht="12.8" hidden="false" customHeight="false" outlineLevel="0" collapsed="false">
      <c r="F563" s="2" t="s">
        <v>725</v>
      </c>
      <c r="G563" s="0" t="str">
        <f aca="false">SUBSTITUTE(F563," ","μ",2)</f>
        <v>Amanita rubescens/entolomaμlividum</v>
      </c>
      <c r="H563" s="10" t="n">
        <f aca="false">IF(ISERROR(SEARCH("µ",G563,1)),0,SEARCH("µ",G563,1))</f>
        <v>27</v>
      </c>
      <c r="I563" s="0" t="str">
        <f aca="false">IF(H563&gt;0,LEFT(G563,H563-1),G563)</f>
        <v>Amanita rubescens/entoloma</v>
      </c>
      <c r="J563" s="0" t="n">
        <f aca="false">COUNTIF(A$7:A$223,I563)</f>
        <v>0</v>
      </c>
      <c r="K563" s="1" t="s">
        <v>1277</v>
      </c>
      <c r="L563" s="1" t="n">
        <f aca="false">IF(COUNTIF(A$7:A$270,K563)=1,1,0)</f>
        <v>0</v>
      </c>
    </row>
    <row r="564" customFormat="false" ht="12.8" hidden="false" customHeight="false" outlineLevel="0" collapsed="false">
      <c r="F564" s="2" t="s">
        <v>726</v>
      </c>
      <c r="G564" s="0" t="str">
        <f aca="false">SUBSTITUTE(F564," ","μ",2)</f>
        <v>Amanita rubescens/pantherina ?</v>
      </c>
      <c r="H564" s="10" t="n">
        <f aca="false">IF(ISERROR(SEARCH("µ",G564,1)),0,SEARCH("µ",G564,1))</f>
        <v>0</v>
      </c>
      <c r="I564" s="0" t="str">
        <f aca="false">IF(H564&gt;0,LEFT(G564,H564-1),G564)</f>
        <v>Amanita rubescens/pantherina ?</v>
      </c>
      <c r="J564" s="0" t="n">
        <f aca="false">COUNTIF(A$7:A$223,I564)</f>
        <v>0</v>
      </c>
      <c r="K564" s="1" t="s">
        <v>1279</v>
      </c>
      <c r="L564" s="1" t="n">
        <f aca="false">IF(COUNTIF(A$7:A$270,K564)=1,1,0)</f>
        <v>0</v>
      </c>
    </row>
    <row r="565" customFormat="false" ht="12.8" hidden="false" customHeight="false" outlineLevel="0" collapsed="false">
      <c r="F565" s="2" t="s">
        <v>728</v>
      </c>
      <c r="G565" s="0" t="str">
        <f aca="false">SUBSTITUTE(F565," ","μ",2)</f>
        <v>Amanita rubescens+pantherina</v>
      </c>
      <c r="H565" s="10" t="n">
        <f aca="false">IF(ISERROR(SEARCH("µ",G565,1)),0,SEARCH("µ",G565,1))</f>
        <v>0</v>
      </c>
      <c r="I565" s="0" t="str">
        <f aca="false">IF(H565&gt;0,LEFT(G565,H565-1),G565)</f>
        <v>Amanita rubescens+pantherina</v>
      </c>
      <c r="J565" s="0" t="n">
        <f aca="false">COUNTIF(A$7:A$223,I565)</f>
        <v>0</v>
      </c>
      <c r="K565" s="1" t="s">
        <v>1279</v>
      </c>
      <c r="L565" s="1" t="n">
        <f aca="false">IF(COUNTIF(A$7:A$270,K565)=1,1,0)</f>
        <v>0</v>
      </c>
    </row>
    <row r="566" customFormat="false" ht="12.8" hidden="false" customHeight="false" outlineLevel="0" collapsed="false">
      <c r="F566" s="2" t="s">
        <v>730</v>
      </c>
      <c r="G566" s="0" t="str">
        <f aca="false">SUBSTITUTE(F566," ","μ",2)</f>
        <v>Amanita simulans</v>
      </c>
      <c r="H566" s="10" t="n">
        <f aca="false">IF(ISERROR(SEARCH("µ",G566,1)),0,SEARCH("µ",G566,1))</f>
        <v>0</v>
      </c>
      <c r="I566" s="0" t="str">
        <f aca="false">IF(H566&gt;0,LEFT(G566,H566-1),G566)</f>
        <v>Amanita simulans</v>
      </c>
      <c r="J566" s="0" t="n">
        <f aca="false">COUNTIF(A$7:A$223,I566)</f>
        <v>1</v>
      </c>
      <c r="K566" s="1" t="s">
        <v>2376</v>
      </c>
      <c r="L566" s="1" t="n">
        <f aca="false">IF(COUNTIF(A$7:A$270,K566)=1,1,0)</f>
        <v>0</v>
      </c>
    </row>
    <row r="567" customFormat="false" ht="12.8" hidden="false" customHeight="false" outlineLevel="0" collapsed="false">
      <c r="F567" s="2" t="s">
        <v>323</v>
      </c>
      <c r="G567" s="0" t="str">
        <f aca="false">SUBSTITUTE(F567," ","μ",2)</f>
        <v>Amanita sp.</v>
      </c>
      <c r="H567" s="10" t="n">
        <f aca="false">IF(ISERROR(SEARCH("µ",G567,1)),0,SEARCH("µ",G567,1))</f>
        <v>0</v>
      </c>
      <c r="I567" s="0" t="str">
        <f aca="false">IF(H567&gt;0,LEFT(G567,H567-1),G567)</f>
        <v>Amanita sp.</v>
      </c>
      <c r="J567" s="0" t="n">
        <f aca="false">COUNTIF(A$7:A$223,I567)</f>
        <v>0</v>
      </c>
      <c r="K567" s="1" t="s">
        <v>2377</v>
      </c>
      <c r="L567" s="1" t="n">
        <f aca="false">IF(COUNTIF(A$7:A$270,K567)=1,1,0)</f>
        <v>0</v>
      </c>
    </row>
    <row r="568" customFormat="false" ht="12.8" hidden="false" customHeight="false" outlineLevel="0" collapsed="false">
      <c r="F568" s="2" t="s">
        <v>323</v>
      </c>
      <c r="G568" s="0" t="str">
        <f aca="false">SUBSTITUTE(F568," ","μ",2)</f>
        <v>Amanita sp.</v>
      </c>
      <c r="H568" s="10" t="n">
        <f aca="false">IF(ISERROR(SEARCH("µ",G568,1)),0,SEARCH("µ",G568,1))</f>
        <v>0</v>
      </c>
      <c r="I568" s="0" t="str">
        <f aca="false">IF(H568&gt;0,LEFT(G568,H568-1),G568)</f>
        <v>Amanita sp.</v>
      </c>
      <c r="J568" s="0" t="n">
        <f aca="false">COUNTIF(A$7:A$223,I568)</f>
        <v>0</v>
      </c>
      <c r="K568" s="1" t="s">
        <v>1308</v>
      </c>
      <c r="L568" s="1" t="n">
        <f aca="false">IF(COUNTIF(A$7:A$270,K568)=1,1,0)</f>
        <v>0</v>
      </c>
    </row>
    <row r="569" customFormat="false" ht="12.8" hidden="false" customHeight="false" outlineLevel="0" collapsed="false">
      <c r="F569" s="2" t="s">
        <v>323</v>
      </c>
      <c r="G569" s="0" t="str">
        <f aca="false">SUBSTITUTE(F569," ","μ",2)</f>
        <v>Amanita sp.</v>
      </c>
      <c r="H569" s="10" t="n">
        <f aca="false">IF(ISERROR(SEARCH("µ",G569,1)),0,SEARCH("µ",G569,1))</f>
        <v>0</v>
      </c>
      <c r="I569" s="0" t="str">
        <f aca="false">IF(H569&gt;0,LEFT(G569,H569-1),G569)</f>
        <v>Amanita sp.</v>
      </c>
      <c r="J569" s="0" t="n">
        <f aca="false">COUNTIF(A$7:A$223,I569)</f>
        <v>0</v>
      </c>
      <c r="K569" s="1" t="s">
        <v>1308</v>
      </c>
      <c r="L569" s="1" t="n">
        <f aca="false">IF(COUNTIF(A$7:A$270,K569)=1,1,0)</f>
        <v>0</v>
      </c>
    </row>
    <row r="570" customFormat="false" ht="12.8" hidden="false" customHeight="false" outlineLevel="0" collapsed="false">
      <c r="F570" s="2" t="s">
        <v>732</v>
      </c>
      <c r="G570" s="0" t="str">
        <f aca="false">SUBSTITUTE(F570," ","μ",2)</f>
        <v>Amanita spissa</v>
      </c>
      <c r="H570" s="10" t="n">
        <f aca="false">IF(ISERROR(SEARCH("µ",G570,1)),0,SEARCH("µ",G570,1))</f>
        <v>0</v>
      </c>
      <c r="I570" s="0" t="str">
        <f aca="false">IF(H570&gt;0,LEFT(G570,H570-1),G570)</f>
        <v>Amanita spissa</v>
      </c>
      <c r="J570" s="0" t="n">
        <f aca="false">COUNTIF(A$7:A$223,I570)</f>
        <v>1</v>
      </c>
      <c r="K570" s="1" t="s">
        <v>1308</v>
      </c>
      <c r="L570" s="1" t="n">
        <f aca="false">IF(COUNTIF(A$7:A$270,K570)=1,1,0)</f>
        <v>0</v>
      </c>
    </row>
    <row r="571" customFormat="false" ht="12.8" hidden="false" customHeight="false" outlineLevel="0" collapsed="false">
      <c r="F571" s="2" t="s">
        <v>734</v>
      </c>
      <c r="G571" s="0" t="str">
        <f aca="false">SUBSTITUTE(F571," ","μ",2)</f>
        <v>Amanita verna</v>
      </c>
      <c r="H571" s="10" t="n">
        <f aca="false">IF(ISERROR(SEARCH("µ",G571,1)),0,SEARCH("µ",G571,1))</f>
        <v>0</v>
      </c>
      <c r="I571" s="0" t="str">
        <f aca="false">IF(H571&gt;0,LEFT(G571,H571-1),G571)</f>
        <v>Amanita verna</v>
      </c>
      <c r="J571" s="0" t="n">
        <f aca="false">COUNTIF(A$7:A$223,I571)</f>
        <v>1</v>
      </c>
      <c r="K571" s="1" t="s">
        <v>1316</v>
      </c>
      <c r="L571" s="1" t="n">
        <f aca="false">IF(COUNTIF(A$7:A$270,K571)=1,1,0)</f>
        <v>0</v>
      </c>
    </row>
    <row r="572" customFormat="false" ht="12.8" hidden="false" customHeight="false" outlineLevel="0" collapsed="false">
      <c r="F572" s="2" t="s">
        <v>735</v>
      </c>
      <c r="G572" s="0" t="str">
        <f aca="false">SUBSTITUTE(F572," ","μ",2)</f>
        <v>Amanita virosa</v>
      </c>
      <c r="H572" s="10" t="n">
        <f aca="false">IF(ISERROR(SEARCH("µ",G572,1)),0,SEARCH("µ",G572,1))</f>
        <v>0</v>
      </c>
      <c r="I572" s="0" t="str">
        <f aca="false">IF(H572&gt;0,LEFT(G572,H572-1),G572)</f>
        <v>Amanita virosa</v>
      </c>
      <c r="J572" s="0" t="n">
        <f aca="false">COUNTIF(A$7:A$223,I572)</f>
        <v>1</v>
      </c>
      <c r="K572" s="1" t="s">
        <v>248</v>
      </c>
      <c r="L572" s="1" t="n">
        <f aca="false">IF(COUNTIF(A$7:A$270,K572)=1,1,0)</f>
        <v>0</v>
      </c>
    </row>
    <row r="573" customFormat="false" ht="12.8" hidden="false" customHeight="false" outlineLevel="0" collapsed="false">
      <c r="F573" s="2" t="s">
        <v>737</v>
      </c>
      <c r="G573" s="0" t="str">
        <f aca="false">SUBSTITUTE(F573," ","μ",2)</f>
        <v>Amanita virosaμvar. Levipes</v>
      </c>
      <c r="H573" s="10" t="n">
        <f aca="false">IF(ISERROR(SEARCH("µ",G573,1)),0,SEARCH("µ",G573,1))</f>
        <v>15</v>
      </c>
      <c r="I573" s="0" t="str">
        <f aca="false">IF(H573&gt;0,LEFT(G573,H573-1),G573)</f>
        <v>Amanita virosa</v>
      </c>
      <c r="J573" s="0" t="n">
        <f aca="false">COUNTIF(A$7:A$223,I573)</f>
        <v>1</v>
      </c>
      <c r="K573" s="1" t="s">
        <v>248</v>
      </c>
      <c r="L573" s="1" t="n">
        <f aca="false">IF(COUNTIF(A$7:A$270,K573)=1,1,0)</f>
        <v>0</v>
      </c>
    </row>
    <row r="574" customFormat="false" ht="12.8" hidden="false" customHeight="false" outlineLevel="0" collapsed="false">
      <c r="F574" s="2" t="s">
        <v>738</v>
      </c>
      <c r="G574" s="0" t="str">
        <f aca="false">SUBSTITUTE(F574," ","μ",2)</f>
        <v>Ampulloclitocybe clavipesμcru</v>
      </c>
      <c r="H574" s="10" t="n">
        <f aca="false">IF(ISERROR(SEARCH("µ",G574,1)),0,SEARCH("µ",G574,1))</f>
        <v>26</v>
      </c>
      <c r="I574" s="0" t="str">
        <f aca="false">IF(H574&gt;0,LEFT(G574,H574-1),G574)</f>
        <v>Ampulloclitocybe clavipes</v>
      </c>
      <c r="J574" s="0" t="n">
        <f aca="false">COUNTIF(A$7:A$223,I574)</f>
        <v>1</v>
      </c>
      <c r="K574" s="1" t="s">
        <v>203</v>
      </c>
      <c r="L574" s="1" t="n">
        <f aca="false">IF(COUNTIF(A$7:A$270,K574)=1,1,0)</f>
        <v>0</v>
      </c>
    </row>
    <row r="575" customFormat="false" ht="12.8" hidden="false" customHeight="false" outlineLevel="0" collapsed="false">
      <c r="F575" s="2" t="s">
        <v>739</v>
      </c>
      <c r="G575" s="0" t="str">
        <f aca="false">SUBSTITUTE(F575," ","μ",2)</f>
        <v>Anthurus archeri</v>
      </c>
      <c r="H575" s="10" t="n">
        <f aca="false">IF(ISERROR(SEARCH("µ",G575,1)),0,SEARCH("µ",G575,1))</f>
        <v>0</v>
      </c>
      <c r="I575" s="0" t="str">
        <f aca="false">IF(H575&gt;0,LEFT(G575,H575-1),G575)</f>
        <v>Anthurus archeri</v>
      </c>
      <c r="J575" s="0" t="n">
        <f aca="false">COUNTIF(A$7:A$223,I575)</f>
        <v>1</v>
      </c>
      <c r="K575" s="1" t="s">
        <v>203</v>
      </c>
      <c r="L575" s="1" t="n">
        <f aca="false">IF(COUNTIF(A$7:A$270,K575)=1,1,0)</f>
        <v>0</v>
      </c>
    </row>
    <row r="576" customFormat="false" ht="12.8" hidden="false" customHeight="false" outlineLevel="0" collapsed="false">
      <c r="F576" s="2" t="s">
        <v>742</v>
      </c>
      <c r="G576" s="0" t="str">
        <f aca="false">SUBSTITUTE(F576," ","μ",2)</f>
        <v>Armillaria ?</v>
      </c>
      <c r="H576" s="10" t="n">
        <f aca="false">IF(ISERROR(SEARCH("µ",G576,1)),0,SEARCH("µ",G576,1))</f>
        <v>0</v>
      </c>
      <c r="I576" s="0" t="str">
        <f aca="false">IF(H576&gt;0,LEFT(G576,H576-1),G576)</f>
        <v>Armillaria ?</v>
      </c>
      <c r="J576" s="0" t="n">
        <f aca="false">COUNTIF(A$7:A$223,I576)</f>
        <v>0</v>
      </c>
      <c r="K576" s="1" t="s">
        <v>203</v>
      </c>
      <c r="L576" s="1" t="n">
        <f aca="false">IF(COUNTIF(A$7:A$270,K576)=1,1,0)</f>
        <v>0</v>
      </c>
    </row>
    <row r="577" customFormat="false" ht="12.8" hidden="false" customHeight="false" outlineLevel="0" collapsed="false">
      <c r="F577" s="2" t="s">
        <v>742</v>
      </c>
      <c r="G577" s="0" t="str">
        <f aca="false">SUBSTITUTE(F577," ","μ",2)</f>
        <v>Armillaria ?</v>
      </c>
      <c r="H577" s="10" t="n">
        <f aca="false">IF(ISERROR(SEARCH("µ",G577,1)),0,SEARCH("µ",G577,1))</f>
        <v>0</v>
      </c>
      <c r="I577" s="0" t="str">
        <f aca="false">IF(H577&gt;0,LEFT(G577,H577-1),G577)</f>
        <v>Armillaria ?</v>
      </c>
      <c r="J577" s="0" t="n">
        <f aca="false">COUNTIF(A$7:A$223,I577)</f>
        <v>0</v>
      </c>
      <c r="K577" s="1" t="s">
        <v>203</v>
      </c>
      <c r="L577" s="1" t="n">
        <f aca="false">IF(COUNTIF(A$7:A$270,K577)=1,1,0)</f>
        <v>0</v>
      </c>
    </row>
    <row r="578" customFormat="false" ht="12.8" hidden="false" customHeight="false" outlineLevel="0" collapsed="false">
      <c r="F578" s="2" t="s">
        <v>744</v>
      </c>
      <c r="G578" s="0" t="str">
        <f aca="false">SUBSTITUTE(F578," ","μ",2)</f>
        <v>Armillaria +cocktail</v>
      </c>
      <c r="H578" s="10" t="n">
        <f aca="false">IF(ISERROR(SEARCH("µ",G578,1)),0,SEARCH("µ",G578,1))</f>
        <v>0</v>
      </c>
      <c r="I578" s="0" t="str">
        <f aca="false">IF(H578&gt;0,LEFT(G578,H578-1),G578)</f>
        <v>Armillaria +cocktail</v>
      </c>
      <c r="J578" s="0" t="n">
        <f aca="false">COUNTIF(A$7:A$223,I578)</f>
        <v>0</v>
      </c>
      <c r="K578" s="1" t="s">
        <v>203</v>
      </c>
      <c r="L578" s="1" t="n">
        <f aca="false">IF(COUNTIF(A$7:A$270,K578)=1,1,0)</f>
        <v>0</v>
      </c>
    </row>
    <row r="579" customFormat="false" ht="12.8" hidden="false" customHeight="false" outlineLevel="0" collapsed="false">
      <c r="F579" s="2" t="s">
        <v>746</v>
      </c>
      <c r="G579" s="0" t="str">
        <f aca="false">SUBSTITUTE(F579," ","μ",2)</f>
        <v>Armillaria gallica</v>
      </c>
      <c r="H579" s="10" t="n">
        <f aca="false">IF(ISERROR(SEARCH("µ",G579,1)),0,SEARCH("µ",G579,1))</f>
        <v>0</v>
      </c>
      <c r="I579" s="0" t="str">
        <f aca="false">IF(H579&gt;0,LEFT(G579,H579-1),G579)</f>
        <v>Armillaria gallica</v>
      </c>
      <c r="J579" s="0" t="n">
        <f aca="false">COUNTIF(A$7:A$223,I579)</f>
        <v>1</v>
      </c>
      <c r="K579" s="1" t="s">
        <v>84</v>
      </c>
      <c r="L579" s="1" t="n">
        <f aca="false">IF(COUNTIF(A$7:A$270,K579)=1,1,0)</f>
        <v>1</v>
      </c>
    </row>
    <row r="580" customFormat="false" ht="12.8" hidden="false" customHeight="false" outlineLevel="0" collapsed="false">
      <c r="F580" s="2" t="s">
        <v>107</v>
      </c>
      <c r="G580" s="0" t="str">
        <f aca="false">SUBSTITUTE(F580," ","μ",2)</f>
        <v>Armillaria mellea</v>
      </c>
      <c r="H580" s="10" t="n">
        <f aca="false">IF(ISERROR(SEARCH("µ",G580,1)),0,SEARCH("µ",G580,1))</f>
        <v>0</v>
      </c>
      <c r="I580" s="0" t="str">
        <f aca="false">IF(H580&gt;0,LEFT(G580,H580-1),G580)</f>
        <v>Armillaria mellea</v>
      </c>
      <c r="J580" s="0" t="n">
        <f aca="false">COUNTIF(A$7:A$223,I580)</f>
        <v>1</v>
      </c>
      <c r="K580" s="2" t="s">
        <v>84</v>
      </c>
      <c r="L580" s="1" t="n">
        <f aca="false">IF(COUNTIF(A$7:A$270,K580)=1,1,0)</f>
        <v>1</v>
      </c>
    </row>
    <row r="581" customFormat="false" ht="12.8" hidden="false" customHeight="false" outlineLevel="0" collapsed="false">
      <c r="F581" s="2" t="s">
        <v>749</v>
      </c>
      <c r="G581" s="0" t="str">
        <f aca="false">SUBSTITUTE(F581," ","μ",2)</f>
        <v>Armillaria mellea</v>
      </c>
      <c r="H581" s="10" t="n">
        <f aca="false">IF(ISERROR(SEARCH("µ",G581,1)),0,SEARCH("µ",G581,1))</f>
        <v>0</v>
      </c>
      <c r="I581" s="0" t="str">
        <f aca="false">IF(H581&gt;0,LEFT(G581,H581-1),G581)</f>
        <v>Armillaria mellea</v>
      </c>
      <c r="J581" s="0" t="n">
        <f aca="false">COUNTIF(A$7:A$223,I581)</f>
        <v>0</v>
      </c>
      <c r="K581" s="1" t="s">
        <v>1326</v>
      </c>
      <c r="L581" s="1" t="n">
        <f aca="false">IF(COUNTIF(A$7:A$270,K581)=1,1,0)</f>
        <v>0</v>
      </c>
    </row>
    <row r="582" customFormat="false" ht="12.8" hidden="false" customHeight="false" outlineLevel="0" collapsed="false">
      <c r="F582" s="2" t="s">
        <v>107</v>
      </c>
      <c r="G582" s="0" t="str">
        <f aca="false">SUBSTITUTE(F582," ","μ",2)</f>
        <v>Armillaria mellea</v>
      </c>
      <c r="H582" s="10" t="n">
        <f aca="false">IF(ISERROR(SEARCH("µ",G582,1)),0,SEARCH("µ",G582,1))</f>
        <v>0</v>
      </c>
      <c r="I582" s="0" t="str">
        <f aca="false">IF(H582&gt;0,LEFT(G582,H582-1),G582)</f>
        <v>Armillaria mellea</v>
      </c>
      <c r="J582" s="0" t="n">
        <f aca="false">COUNTIF(A$7:A$223,I582)</f>
        <v>1</v>
      </c>
      <c r="K582" s="1" t="s">
        <v>1326</v>
      </c>
      <c r="L582" s="1" t="n">
        <f aca="false">IF(COUNTIF(A$7:A$270,K582)=1,1,0)</f>
        <v>0</v>
      </c>
    </row>
    <row r="583" customFormat="false" ht="12.8" hidden="false" customHeight="false" outlineLevel="0" collapsed="false">
      <c r="F583" s="1" t="s">
        <v>107</v>
      </c>
      <c r="G583" s="0" t="str">
        <f aca="false">SUBSTITUTE(F583," ","μ",2)</f>
        <v>Armillaria mellea</v>
      </c>
      <c r="H583" s="10" t="n">
        <f aca="false">IF(ISERROR(SEARCH("µ",G583,1)),0,SEARCH("µ",G583,1))</f>
        <v>0</v>
      </c>
      <c r="I583" s="0" t="str">
        <f aca="false">IF(H583&gt;0,LEFT(G583,H583-1),G583)</f>
        <v>Armillaria mellea</v>
      </c>
      <c r="J583" s="0" t="n">
        <f aca="false">COUNTIF(A$7:A$223,I583)</f>
        <v>1</v>
      </c>
      <c r="K583" s="1" t="s">
        <v>2378</v>
      </c>
      <c r="L583" s="1" t="n">
        <f aca="false">IF(COUNTIF(A$7:A$270,K583)=1,1,0)</f>
        <v>0</v>
      </c>
    </row>
    <row r="584" customFormat="false" ht="12.8" hidden="false" customHeight="false" outlineLevel="0" collapsed="false">
      <c r="F584" s="1" t="s">
        <v>107</v>
      </c>
      <c r="G584" s="0" t="str">
        <f aca="false">SUBSTITUTE(F584," ","μ",2)</f>
        <v>Armillaria mellea</v>
      </c>
      <c r="H584" s="10" t="n">
        <f aca="false">IF(ISERROR(SEARCH("µ",G584,1)),0,SEARCH("µ",G584,1))</f>
        <v>0</v>
      </c>
      <c r="I584" s="0" t="str">
        <f aca="false">IF(H584&gt;0,LEFT(G584,H584-1),G584)</f>
        <v>Armillaria mellea</v>
      </c>
      <c r="J584" s="0" t="n">
        <f aca="false">COUNTIF(A$7:A$223,I584)</f>
        <v>1</v>
      </c>
      <c r="K584" s="1" t="s">
        <v>1333</v>
      </c>
      <c r="L584" s="1" t="n">
        <f aca="false">IF(COUNTIF(A$7:A$270,K584)=1,1,0)</f>
        <v>0</v>
      </c>
    </row>
    <row r="585" customFormat="false" ht="12.8" hidden="false" customHeight="false" outlineLevel="0" collapsed="false">
      <c r="F585" s="1" t="s">
        <v>107</v>
      </c>
      <c r="G585" s="0" t="str">
        <f aca="false">SUBSTITUTE(F585," ","μ",2)</f>
        <v>Armillaria mellea</v>
      </c>
      <c r="H585" s="10" t="n">
        <f aca="false">IF(ISERROR(SEARCH("µ",G585,1)),0,SEARCH("µ",G585,1))</f>
        <v>0</v>
      </c>
      <c r="I585" s="0" t="str">
        <f aca="false">IF(H585&gt;0,LEFT(G585,H585-1),G585)</f>
        <v>Armillaria mellea</v>
      </c>
      <c r="J585" s="0" t="n">
        <f aca="false">COUNTIF(A$7:A$223,I585)</f>
        <v>1</v>
      </c>
      <c r="K585" s="1" t="s">
        <v>2379</v>
      </c>
      <c r="L585" s="1" t="n">
        <f aca="false">IF(COUNTIF(A$7:A$270,K585)=1,1,0)</f>
        <v>0</v>
      </c>
    </row>
    <row r="586" customFormat="false" ht="12.8" hidden="false" customHeight="false" outlineLevel="0" collapsed="false">
      <c r="F586" s="1" t="s">
        <v>107</v>
      </c>
      <c r="G586" s="0" t="str">
        <f aca="false">SUBSTITUTE(F586," ","μ",2)</f>
        <v>Armillaria mellea</v>
      </c>
      <c r="H586" s="10" t="n">
        <f aca="false">IF(ISERROR(SEARCH("µ",G586,1)),0,SEARCH("µ",G586,1))</f>
        <v>0</v>
      </c>
      <c r="I586" s="0" t="str">
        <f aca="false">IF(H586&gt;0,LEFT(G586,H586-1),G586)</f>
        <v>Armillaria mellea</v>
      </c>
      <c r="J586" s="0" t="n">
        <f aca="false">COUNTIF(A$7:A$223,I586)</f>
        <v>1</v>
      </c>
      <c r="K586" s="1" t="s">
        <v>1335</v>
      </c>
      <c r="L586" s="1" t="n">
        <f aca="false">IF(COUNTIF(A$7:A$270,K586)=1,1,0)</f>
        <v>0</v>
      </c>
    </row>
    <row r="587" customFormat="false" ht="12.8" hidden="false" customHeight="false" outlineLevel="0" collapsed="false">
      <c r="F587" s="2" t="s">
        <v>107</v>
      </c>
      <c r="G587" s="0" t="str">
        <f aca="false">SUBSTITUTE(F587," ","μ",2)</f>
        <v>Armillaria mellea</v>
      </c>
      <c r="H587" s="10" t="n">
        <f aca="false">IF(ISERROR(SEARCH("µ",G587,1)),0,SEARCH("µ",G587,1))</f>
        <v>0</v>
      </c>
      <c r="I587" s="0" t="str">
        <f aca="false">IF(H587&gt;0,LEFT(G587,H587-1),G587)</f>
        <v>Armillaria mellea</v>
      </c>
      <c r="J587" s="0" t="n">
        <f aca="false">COUNTIF(A$7:A$223,I587)</f>
        <v>1</v>
      </c>
      <c r="K587" s="1" t="s">
        <v>1337</v>
      </c>
      <c r="L587" s="1" t="n">
        <f aca="false">IF(COUNTIF(A$7:A$270,K587)=1,1,0)</f>
        <v>0</v>
      </c>
    </row>
    <row r="588" customFormat="false" ht="12.8" hidden="false" customHeight="false" outlineLevel="0" collapsed="false">
      <c r="F588" s="2" t="s">
        <v>107</v>
      </c>
      <c r="G588" s="0" t="str">
        <f aca="false">SUBSTITUTE(F588," ","μ",2)</f>
        <v>Armillaria mellea</v>
      </c>
      <c r="H588" s="10" t="n">
        <f aca="false">IF(ISERROR(SEARCH("µ",G588,1)),0,SEARCH("µ",G588,1))</f>
        <v>0</v>
      </c>
      <c r="I588" s="0" t="str">
        <f aca="false">IF(H588&gt;0,LEFT(G588,H588-1),G588)</f>
        <v>Armillaria mellea</v>
      </c>
      <c r="J588" s="0" t="n">
        <f aca="false">COUNTIF(A$7:A$223,I588)</f>
        <v>1</v>
      </c>
      <c r="K588" s="1" t="s">
        <v>2380</v>
      </c>
      <c r="L588" s="1" t="n">
        <f aca="false">IF(COUNTIF(A$7:A$270,K588)=1,1,0)</f>
        <v>0</v>
      </c>
    </row>
    <row r="589" customFormat="false" ht="12.8" hidden="false" customHeight="false" outlineLevel="0" collapsed="false">
      <c r="F589" s="2" t="s">
        <v>107</v>
      </c>
      <c r="G589" s="0" t="str">
        <f aca="false">SUBSTITUTE(F589," ","μ",2)</f>
        <v>Armillaria mellea</v>
      </c>
      <c r="H589" s="10" t="n">
        <f aca="false">IF(ISERROR(SEARCH("µ",G589,1)),0,SEARCH("µ",G589,1))</f>
        <v>0</v>
      </c>
      <c r="I589" s="0" t="str">
        <f aca="false">IF(H589&gt;0,LEFT(G589,H589-1),G589)</f>
        <v>Armillaria mellea</v>
      </c>
      <c r="J589" s="0" t="n">
        <f aca="false">COUNTIF(A$7:A$223,I589)</f>
        <v>1</v>
      </c>
      <c r="K589" s="1" t="s">
        <v>223</v>
      </c>
      <c r="L589" s="1" t="n">
        <f aca="false">IF(COUNTIF(A$7:A$270,K589)=1,1,0)</f>
        <v>0</v>
      </c>
    </row>
    <row r="590" customFormat="false" ht="12.8" hidden="false" customHeight="false" outlineLevel="0" collapsed="false">
      <c r="F590" s="2" t="s">
        <v>107</v>
      </c>
      <c r="G590" s="0" t="str">
        <f aca="false">SUBSTITUTE(F590," ","μ",2)</f>
        <v>Armillaria mellea</v>
      </c>
      <c r="H590" s="10" t="n">
        <f aca="false">IF(ISERROR(SEARCH("µ",G590,1)),0,SEARCH("µ",G590,1))</f>
        <v>0</v>
      </c>
      <c r="I590" s="0" t="str">
        <f aca="false">IF(H590&gt;0,LEFT(G590,H590-1),G590)</f>
        <v>Armillaria mellea</v>
      </c>
      <c r="J590" s="0" t="n">
        <f aca="false">COUNTIF(A$7:A$223,I590)</f>
        <v>1</v>
      </c>
      <c r="K590" s="1" t="s">
        <v>223</v>
      </c>
      <c r="L590" s="1" t="n">
        <f aca="false">IF(COUNTIF(A$7:A$270,K590)=1,1,0)</f>
        <v>0</v>
      </c>
    </row>
    <row r="591" customFormat="false" ht="12.8" hidden="false" customHeight="false" outlineLevel="0" collapsed="false">
      <c r="F591" s="2" t="s">
        <v>107</v>
      </c>
      <c r="G591" s="0" t="str">
        <f aca="false">SUBSTITUTE(F591," ","μ",2)</f>
        <v>Armillaria mellea</v>
      </c>
      <c r="H591" s="10" t="n">
        <f aca="false">IF(ISERROR(SEARCH("µ",G591,1)),0,SEARCH("µ",G591,1))</f>
        <v>0</v>
      </c>
      <c r="I591" s="0" t="str">
        <f aca="false">IF(H591&gt;0,LEFT(G591,H591-1),G591)</f>
        <v>Armillaria mellea</v>
      </c>
      <c r="J591" s="0" t="n">
        <f aca="false">COUNTIF(A$7:A$223,I591)</f>
        <v>1</v>
      </c>
      <c r="K591" s="1" t="s">
        <v>225</v>
      </c>
      <c r="L591" s="1" t="n">
        <f aca="false">IF(COUNTIF(A$7:A$270,K591)=1,1,0)</f>
        <v>0</v>
      </c>
    </row>
    <row r="592" customFormat="false" ht="12.8" hidden="false" customHeight="false" outlineLevel="0" collapsed="false">
      <c r="F592" s="2" t="s">
        <v>107</v>
      </c>
      <c r="G592" s="0" t="str">
        <f aca="false">SUBSTITUTE(F592," ","μ",2)</f>
        <v>Armillaria mellea</v>
      </c>
      <c r="H592" s="10" t="n">
        <f aca="false">IF(ISERROR(SEARCH("µ",G592,1)),0,SEARCH("µ",G592,1))</f>
        <v>0</v>
      </c>
      <c r="I592" s="0" t="str">
        <f aca="false">IF(H592&gt;0,LEFT(G592,H592-1),G592)</f>
        <v>Armillaria mellea</v>
      </c>
      <c r="J592" s="0" t="n">
        <f aca="false">COUNTIF(A$7:A$223,I592)</f>
        <v>1</v>
      </c>
      <c r="K592" s="1" t="s">
        <v>225</v>
      </c>
      <c r="L592" s="1" t="n">
        <f aca="false">IF(COUNTIF(A$7:A$270,K592)=1,1,0)</f>
        <v>0</v>
      </c>
    </row>
    <row r="593" customFormat="false" ht="12.8" hidden="false" customHeight="false" outlineLevel="0" collapsed="false">
      <c r="F593" s="2" t="s">
        <v>107</v>
      </c>
      <c r="G593" s="0" t="str">
        <f aca="false">SUBSTITUTE(F593," ","μ",2)</f>
        <v>Armillaria mellea</v>
      </c>
      <c r="H593" s="10" t="n">
        <f aca="false">IF(ISERROR(SEARCH("µ",G593,1)),0,SEARCH("µ",G593,1))</f>
        <v>0</v>
      </c>
      <c r="I593" s="0" t="str">
        <f aca="false">IF(H593&gt;0,LEFT(G593,H593-1),G593)</f>
        <v>Armillaria mellea</v>
      </c>
      <c r="J593" s="0" t="n">
        <f aca="false">COUNTIF(A$7:A$223,I593)</f>
        <v>1</v>
      </c>
      <c r="K593" s="1" t="s">
        <v>225</v>
      </c>
      <c r="L593" s="1" t="n">
        <f aca="false">IF(COUNTIF(A$7:A$270,K593)=1,1,0)</f>
        <v>0</v>
      </c>
    </row>
    <row r="594" customFormat="false" ht="12.8" hidden="false" customHeight="false" outlineLevel="0" collapsed="false">
      <c r="F594" s="2" t="s">
        <v>107</v>
      </c>
      <c r="G594" s="0" t="str">
        <f aca="false">SUBSTITUTE(F594," ","μ",2)</f>
        <v>Armillaria mellea</v>
      </c>
      <c r="H594" s="10" t="n">
        <f aca="false">IF(ISERROR(SEARCH("µ",G594,1)),0,SEARCH("µ",G594,1))</f>
        <v>0</v>
      </c>
      <c r="I594" s="0" t="str">
        <f aca="false">IF(H594&gt;0,LEFT(G594,H594-1),G594)</f>
        <v>Armillaria mellea</v>
      </c>
      <c r="J594" s="0" t="n">
        <f aca="false">COUNTIF(A$7:A$223,I594)</f>
        <v>1</v>
      </c>
      <c r="K594" s="1" t="s">
        <v>225</v>
      </c>
      <c r="L594" s="1" t="n">
        <f aca="false">IF(COUNTIF(A$7:A$270,K594)=1,1,0)</f>
        <v>0</v>
      </c>
    </row>
    <row r="595" customFormat="false" ht="12.8" hidden="false" customHeight="false" outlineLevel="0" collapsed="false">
      <c r="F595" s="2" t="s">
        <v>107</v>
      </c>
      <c r="G595" s="0" t="str">
        <f aca="false">SUBSTITUTE(F595," ","μ",2)</f>
        <v>Armillaria mellea</v>
      </c>
      <c r="H595" s="10" t="n">
        <f aca="false">IF(ISERROR(SEARCH("µ",G595,1)),0,SEARCH("µ",G595,1))</f>
        <v>0</v>
      </c>
      <c r="I595" s="0" t="str">
        <f aca="false">IF(H595&gt;0,LEFT(G595,H595-1),G595)</f>
        <v>Armillaria mellea</v>
      </c>
      <c r="J595" s="0" t="n">
        <f aca="false">COUNTIF(A$7:A$223,I595)</f>
        <v>1</v>
      </c>
      <c r="K595" s="1" t="s">
        <v>225</v>
      </c>
      <c r="L595" s="1" t="n">
        <f aca="false">IF(COUNTIF(A$7:A$270,K595)=1,1,0)</f>
        <v>0</v>
      </c>
    </row>
    <row r="596" customFormat="false" ht="12.8" hidden="false" customHeight="false" outlineLevel="0" collapsed="false">
      <c r="F596" s="2" t="s">
        <v>107</v>
      </c>
      <c r="G596" s="0" t="str">
        <f aca="false">SUBSTITUTE(F596," ","μ",2)</f>
        <v>Armillaria mellea</v>
      </c>
      <c r="H596" s="10" t="n">
        <f aca="false">IF(ISERROR(SEARCH("µ",G596,1)),0,SEARCH("µ",G596,1))</f>
        <v>0</v>
      </c>
      <c r="I596" s="0" t="str">
        <f aca="false">IF(H596&gt;0,LEFT(G596,H596-1),G596)</f>
        <v>Armillaria mellea</v>
      </c>
      <c r="J596" s="0" t="n">
        <f aca="false">COUNTIF(A$7:A$223,I596)</f>
        <v>1</v>
      </c>
      <c r="K596" s="1" t="s">
        <v>225</v>
      </c>
      <c r="L596" s="1" t="n">
        <f aca="false">IF(COUNTIF(A$7:A$270,K596)=1,1,0)</f>
        <v>0</v>
      </c>
    </row>
    <row r="597" customFormat="false" ht="12.8" hidden="false" customHeight="false" outlineLevel="0" collapsed="false">
      <c r="F597" s="2" t="s">
        <v>107</v>
      </c>
      <c r="G597" s="0" t="str">
        <f aca="false">SUBSTITUTE(F597," ","μ",2)</f>
        <v>Armillaria mellea</v>
      </c>
      <c r="H597" s="10" t="n">
        <f aca="false">IF(ISERROR(SEARCH("µ",G597,1)),0,SEARCH("µ",G597,1))</f>
        <v>0</v>
      </c>
      <c r="I597" s="0" t="str">
        <f aca="false">IF(H597&gt;0,LEFT(G597,H597-1),G597)</f>
        <v>Armillaria mellea</v>
      </c>
      <c r="J597" s="0" t="n">
        <f aca="false">COUNTIF(A$7:A$223,I597)</f>
        <v>1</v>
      </c>
      <c r="K597" s="1" t="s">
        <v>225</v>
      </c>
      <c r="L597" s="1" t="n">
        <f aca="false">IF(COUNTIF(A$7:A$270,K597)=1,1,0)</f>
        <v>0</v>
      </c>
    </row>
    <row r="598" customFormat="false" ht="12.8" hidden="false" customHeight="false" outlineLevel="0" collapsed="false">
      <c r="F598" s="2" t="s">
        <v>107</v>
      </c>
      <c r="G598" s="0" t="str">
        <f aca="false">SUBSTITUTE(F598," ","μ",2)</f>
        <v>Armillaria mellea</v>
      </c>
      <c r="H598" s="10" t="n">
        <f aca="false">IF(ISERROR(SEARCH("µ",G598,1)),0,SEARCH("µ",G598,1))</f>
        <v>0</v>
      </c>
      <c r="I598" s="0" t="str">
        <f aca="false">IF(H598&gt;0,LEFT(G598,H598-1),G598)</f>
        <v>Armillaria mellea</v>
      </c>
      <c r="J598" s="0" t="n">
        <f aca="false">COUNTIF(A$7:A$223,I598)</f>
        <v>1</v>
      </c>
      <c r="K598" s="1" t="s">
        <v>1360</v>
      </c>
      <c r="L598" s="1" t="n">
        <f aca="false">IF(COUNTIF(A$7:A$270,K598)=1,1,0)</f>
        <v>0</v>
      </c>
    </row>
    <row r="599" customFormat="false" ht="12.8" hidden="false" customHeight="false" outlineLevel="0" collapsed="false">
      <c r="F599" s="2" t="s">
        <v>107</v>
      </c>
      <c r="G599" s="0" t="str">
        <f aca="false">SUBSTITUTE(F599," ","μ",2)</f>
        <v>Armillaria mellea</v>
      </c>
      <c r="H599" s="10" t="n">
        <f aca="false">IF(ISERROR(SEARCH("µ",G599,1)),0,SEARCH("µ",G599,1))</f>
        <v>0</v>
      </c>
      <c r="I599" s="0" t="str">
        <f aca="false">IF(H599&gt;0,LEFT(G599,H599-1),G599)</f>
        <v>Armillaria mellea</v>
      </c>
      <c r="J599" s="0" t="n">
        <f aca="false">COUNTIF(A$7:A$223,I599)</f>
        <v>1</v>
      </c>
      <c r="K599" s="1" t="s">
        <v>2381</v>
      </c>
      <c r="L599" s="1" t="n">
        <f aca="false">IF(COUNTIF(A$7:A$270,K599)=1,1,0)</f>
        <v>0</v>
      </c>
    </row>
    <row r="600" customFormat="false" ht="12.8" hidden="false" customHeight="false" outlineLevel="0" collapsed="false">
      <c r="F600" s="2" t="s">
        <v>107</v>
      </c>
      <c r="G600" s="0" t="str">
        <f aca="false">SUBSTITUTE(F600," ","μ",2)</f>
        <v>Armillaria mellea</v>
      </c>
      <c r="H600" s="10" t="n">
        <f aca="false">IF(ISERROR(SEARCH("µ",G600,1)),0,SEARCH("µ",G600,1))</f>
        <v>0</v>
      </c>
      <c r="I600" s="0" t="str">
        <f aca="false">IF(H600&gt;0,LEFT(G600,H600-1),G600)</f>
        <v>Armillaria mellea</v>
      </c>
      <c r="J600" s="0" t="n">
        <f aca="false">COUNTIF(A$7:A$223,I600)</f>
        <v>1</v>
      </c>
      <c r="K600" s="1" t="s">
        <v>2382</v>
      </c>
      <c r="L600" s="1" t="n">
        <f aca="false">IF(COUNTIF(A$7:A$270,K600)=1,1,0)</f>
        <v>0</v>
      </c>
    </row>
    <row r="601" customFormat="false" ht="12.8" hidden="false" customHeight="false" outlineLevel="0" collapsed="false">
      <c r="F601" s="2" t="s">
        <v>107</v>
      </c>
      <c r="G601" s="0" t="str">
        <f aca="false">SUBSTITUTE(F601," ","μ",2)</f>
        <v>Armillaria mellea</v>
      </c>
      <c r="H601" s="10" t="n">
        <f aca="false">IF(ISERROR(SEARCH("µ",G601,1)),0,SEARCH("µ",G601,1))</f>
        <v>0</v>
      </c>
      <c r="I601" s="0" t="str">
        <f aca="false">IF(H601&gt;0,LEFT(G601,H601-1),G601)</f>
        <v>Armillaria mellea</v>
      </c>
      <c r="J601" s="0" t="n">
        <f aca="false">COUNTIF(A$7:A$223,I601)</f>
        <v>1</v>
      </c>
      <c r="K601" s="1" t="s">
        <v>1370</v>
      </c>
      <c r="L601" s="1" t="n">
        <f aca="false">IF(COUNTIF(A$7:A$270,K601)=1,1,0)</f>
        <v>0</v>
      </c>
    </row>
    <row r="602" customFormat="false" ht="12.8" hidden="false" customHeight="false" outlineLevel="0" collapsed="false">
      <c r="F602" s="2" t="s">
        <v>107</v>
      </c>
      <c r="G602" s="0" t="str">
        <f aca="false">SUBSTITUTE(F602," ","μ",2)</f>
        <v>Armillaria mellea</v>
      </c>
      <c r="H602" s="10" t="n">
        <f aca="false">IF(ISERROR(SEARCH("µ",G602,1)),0,SEARCH("µ",G602,1))</f>
        <v>0</v>
      </c>
      <c r="I602" s="0" t="str">
        <f aca="false">IF(H602&gt;0,LEFT(G602,H602-1),G602)</f>
        <v>Armillaria mellea</v>
      </c>
      <c r="J602" s="0" t="n">
        <f aca="false">COUNTIF(A$7:A$223,I602)</f>
        <v>1</v>
      </c>
      <c r="K602" s="1" t="s">
        <v>1370</v>
      </c>
      <c r="L602" s="1" t="n">
        <f aca="false">IF(COUNTIF(A$7:A$270,K602)=1,1,0)</f>
        <v>0</v>
      </c>
    </row>
    <row r="603" customFormat="false" ht="12.8" hidden="false" customHeight="false" outlineLevel="0" collapsed="false">
      <c r="F603" s="2" t="s">
        <v>107</v>
      </c>
      <c r="G603" s="0" t="str">
        <f aca="false">SUBSTITUTE(F603," ","μ",2)</f>
        <v>Armillaria mellea</v>
      </c>
      <c r="H603" s="10" t="n">
        <f aca="false">IF(ISERROR(SEARCH("µ",G603,1)),0,SEARCH("µ",G603,1))</f>
        <v>0</v>
      </c>
      <c r="I603" s="0" t="str">
        <f aca="false">IF(H603&gt;0,LEFT(G603,H603-1),G603)</f>
        <v>Armillaria mellea</v>
      </c>
      <c r="J603" s="0" t="n">
        <f aca="false">COUNTIF(A$7:A$223,I603)</f>
        <v>1</v>
      </c>
      <c r="K603" s="1" t="s">
        <v>1374</v>
      </c>
      <c r="L603" s="1" t="n">
        <f aca="false">IF(COUNTIF(A$7:A$270,K603)=1,1,0)</f>
        <v>0</v>
      </c>
    </row>
    <row r="604" customFormat="false" ht="12.8" hidden="false" customHeight="false" outlineLevel="0" collapsed="false">
      <c r="F604" s="2" t="s">
        <v>107</v>
      </c>
      <c r="G604" s="0" t="str">
        <f aca="false">SUBSTITUTE(F604," ","μ",2)</f>
        <v>Armillaria mellea</v>
      </c>
      <c r="H604" s="10" t="n">
        <f aca="false">IF(ISERROR(SEARCH("µ",G604,1)),0,SEARCH("µ",G604,1))</f>
        <v>0</v>
      </c>
      <c r="I604" s="0" t="str">
        <f aca="false">IF(H604&gt;0,LEFT(G604,H604-1),G604)</f>
        <v>Armillaria mellea</v>
      </c>
      <c r="J604" s="0" t="n">
        <f aca="false">COUNTIF(A$7:A$223,I604)</f>
        <v>1</v>
      </c>
      <c r="K604" s="1" t="s">
        <v>1376</v>
      </c>
      <c r="L604" s="1" t="n">
        <f aca="false">IF(COUNTIF(A$7:A$270,K604)=1,1,0)</f>
        <v>0</v>
      </c>
    </row>
    <row r="605" customFormat="false" ht="12.8" hidden="false" customHeight="false" outlineLevel="0" collapsed="false">
      <c r="F605" s="2" t="s">
        <v>107</v>
      </c>
      <c r="G605" s="0" t="str">
        <f aca="false">SUBSTITUTE(F605," ","μ",2)</f>
        <v>Armillaria mellea</v>
      </c>
      <c r="H605" s="10" t="n">
        <f aca="false">IF(ISERROR(SEARCH("µ",G605,1)),0,SEARCH("µ",G605,1))</f>
        <v>0</v>
      </c>
      <c r="I605" s="0" t="str">
        <f aca="false">IF(H605&gt;0,LEFT(G605,H605-1),G605)</f>
        <v>Armillaria mellea</v>
      </c>
      <c r="J605" s="0" t="n">
        <f aca="false">COUNTIF(A$7:A$223,I605)</f>
        <v>1</v>
      </c>
      <c r="K605" s="1" t="s">
        <v>2383</v>
      </c>
      <c r="L605" s="1" t="n">
        <f aca="false">IF(COUNTIF(A$7:A$270,K605)=1,1,0)</f>
        <v>0</v>
      </c>
    </row>
    <row r="606" customFormat="false" ht="12.8" hidden="false" customHeight="false" outlineLevel="0" collapsed="false">
      <c r="F606" s="2" t="s">
        <v>107</v>
      </c>
      <c r="G606" s="0" t="str">
        <f aca="false">SUBSTITUTE(F606," ","μ",2)</f>
        <v>Armillaria mellea</v>
      </c>
      <c r="H606" s="10" t="n">
        <f aca="false">IF(ISERROR(SEARCH("µ",G606,1)),0,SEARCH("µ",G606,1))</f>
        <v>0</v>
      </c>
      <c r="I606" s="0" t="str">
        <f aca="false">IF(H606&gt;0,LEFT(G606,H606-1),G606)</f>
        <v>Armillaria mellea</v>
      </c>
      <c r="J606" s="0" t="n">
        <f aca="false">COUNTIF(A$7:A$223,I606)</f>
        <v>1</v>
      </c>
      <c r="K606" s="1" t="s">
        <v>1400</v>
      </c>
      <c r="L606" s="1" t="n">
        <f aca="false">IF(COUNTIF(A$7:A$270,K606)=1,1,0)</f>
        <v>0</v>
      </c>
    </row>
    <row r="607" customFormat="false" ht="12.8" hidden="false" customHeight="false" outlineLevel="0" collapsed="false">
      <c r="F607" s="2" t="s">
        <v>107</v>
      </c>
      <c r="G607" s="0" t="str">
        <f aca="false">SUBSTITUTE(F607," ","μ",2)</f>
        <v>Armillaria mellea</v>
      </c>
      <c r="H607" s="10" t="n">
        <f aca="false">IF(ISERROR(SEARCH("µ",G607,1)),0,SEARCH("µ",G607,1))</f>
        <v>0</v>
      </c>
      <c r="I607" s="0" t="str">
        <f aca="false">IF(H607&gt;0,LEFT(G607,H607-1),G607)</f>
        <v>Armillaria mellea</v>
      </c>
      <c r="J607" s="0" t="n">
        <f aca="false">COUNTIF(A$7:A$223,I607)</f>
        <v>1</v>
      </c>
      <c r="K607" s="1" t="s">
        <v>2384</v>
      </c>
      <c r="L607" s="1" t="n">
        <f aca="false">IF(COUNTIF(A$7:A$270,K607)=1,1,0)</f>
        <v>0</v>
      </c>
    </row>
    <row r="608" customFormat="false" ht="12.8" hidden="false" customHeight="false" outlineLevel="0" collapsed="false">
      <c r="F608" s="2" t="s">
        <v>759</v>
      </c>
      <c r="G608" s="0" t="str">
        <f aca="false">SUBSTITUTE(F608," ","μ",2)</f>
        <v>Armillaria melleaμavariée</v>
      </c>
      <c r="H608" s="10" t="n">
        <f aca="false">IF(ISERROR(SEARCH("µ",G608,1)),0,SEARCH("µ",G608,1))</f>
        <v>18</v>
      </c>
      <c r="I608" s="0" t="str">
        <f aca="false">IF(H608&gt;0,LEFT(G608,H608-1),G608)</f>
        <v>Armillaria mellea</v>
      </c>
      <c r="J608" s="0" t="n">
        <f aca="false">COUNTIF(A$7:A$223,I608)</f>
        <v>1</v>
      </c>
      <c r="K608" s="1" t="s">
        <v>150</v>
      </c>
      <c r="L608" s="1" t="n">
        <f aca="false">IF(COUNTIF(A$7:A$270,K608)=1,1,0)</f>
        <v>0</v>
      </c>
    </row>
    <row r="609" customFormat="false" ht="12.8" hidden="false" customHeight="false" outlineLevel="0" collapsed="false">
      <c r="F609" s="2" t="s">
        <v>216</v>
      </c>
      <c r="G609" s="0" t="str">
        <f aca="false">SUBSTITUTE(F609," ","μ",2)</f>
        <v>Armillaria ostoyae</v>
      </c>
      <c r="H609" s="10" t="n">
        <f aca="false">IF(ISERROR(SEARCH("µ",G609,1)),0,SEARCH("µ",G609,1))</f>
        <v>0</v>
      </c>
      <c r="I609" s="0" t="str">
        <f aca="false">IF(H609&gt;0,LEFT(G609,H609-1),G609)</f>
        <v>Armillaria ostoyae</v>
      </c>
      <c r="J609" s="0" t="n">
        <f aca="false">COUNTIF(A$7:A$223,I609)</f>
        <v>1</v>
      </c>
      <c r="K609" s="1" t="s">
        <v>150</v>
      </c>
      <c r="L609" s="1" t="n">
        <f aca="false">IF(COUNTIF(A$7:A$270,K609)=1,1,0)</f>
        <v>0</v>
      </c>
    </row>
    <row r="610" customFormat="false" ht="12.8" hidden="false" customHeight="false" outlineLevel="0" collapsed="false">
      <c r="F610" s="2" t="s">
        <v>216</v>
      </c>
      <c r="G610" s="0" t="str">
        <f aca="false">SUBSTITUTE(F610," ","μ",2)</f>
        <v>Armillaria ostoyae</v>
      </c>
      <c r="H610" s="10" t="n">
        <f aca="false">IF(ISERROR(SEARCH("µ",G610,1)),0,SEARCH("µ",G610,1))</f>
        <v>0</v>
      </c>
      <c r="I610" s="0" t="str">
        <f aca="false">IF(H610&gt;0,LEFT(G610,H610-1),G610)</f>
        <v>Armillaria ostoyae</v>
      </c>
      <c r="J610" s="0" t="n">
        <f aca="false">COUNTIF(A$7:A$223,I610)</f>
        <v>1</v>
      </c>
      <c r="K610" s="1" t="s">
        <v>150</v>
      </c>
      <c r="L610" s="1" t="n">
        <f aca="false">IF(COUNTIF(A$7:A$270,K610)=1,1,0)</f>
        <v>0</v>
      </c>
    </row>
    <row r="611" customFormat="false" ht="12.8" hidden="false" customHeight="false" outlineLevel="0" collapsed="false">
      <c r="F611" s="2" t="s">
        <v>216</v>
      </c>
      <c r="G611" s="0" t="str">
        <f aca="false">SUBSTITUTE(F611," ","μ",2)</f>
        <v>Armillaria ostoyae</v>
      </c>
      <c r="H611" s="10" t="n">
        <f aca="false">IF(ISERROR(SEARCH("µ",G611,1)),0,SEARCH("µ",G611,1))</f>
        <v>0</v>
      </c>
      <c r="I611" s="0" t="str">
        <f aca="false">IF(H611&gt;0,LEFT(G611,H611-1),G611)</f>
        <v>Armillaria ostoyae</v>
      </c>
      <c r="J611" s="0" t="n">
        <f aca="false">COUNTIF(A$7:A$223,I611)</f>
        <v>1</v>
      </c>
      <c r="K611" s="1" t="s">
        <v>150</v>
      </c>
      <c r="L611" s="1" t="n">
        <f aca="false">IF(COUNTIF(A$7:A$270,K611)=1,1,0)</f>
        <v>0</v>
      </c>
    </row>
    <row r="612" customFormat="false" ht="12.8" hidden="false" customHeight="false" outlineLevel="0" collapsed="false">
      <c r="F612" s="2" t="s">
        <v>44</v>
      </c>
      <c r="G612" s="0" t="str">
        <f aca="false">SUBSTITUTE(F612," ","μ",2)</f>
        <v>Armillaria socialis</v>
      </c>
      <c r="H612" s="10" t="n">
        <f aca="false">IF(ISERROR(SEARCH("µ",G612,1)),0,SEARCH("µ",G612,1))</f>
        <v>0</v>
      </c>
      <c r="I612" s="0" t="str">
        <f aca="false">IF(H612&gt;0,LEFT(G612,H612-1),G612)</f>
        <v>Armillaria socialis</v>
      </c>
      <c r="J612" s="0" t="n">
        <f aca="false">COUNTIF(A$7:A$223,I612)</f>
        <v>1</v>
      </c>
      <c r="K612" s="1" t="s">
        <v>1244</v>
      </c>
      <c r="L612" s="1" t="n">
        <f aca="false">IF(COUNTIF(A$7:A$270,K612)=1,1,0)</f>
        <v>1</v>
      </c>
    </row>
    <row r="613" customFormat="false" ht="12.8" hidden="false" customHeight="false" outlineLevel="0" collapsed="false">
      <c r="F613" s="2" t="s">
        <v>761</v>
      </c>
      <c r="G613" s="0" t="str">
        <f aca="false">SUBSTITUTE(F613," ","μ",2)</f>
        <v>Armillaria sp.</v>
      </c>
      <c r="H613" s="10" t="n">
        <f aca="false">IF(ISERROR(SEARCH("µ",G613,1)),0,SEARCH("µ",G613,1))</f>
        <v>0</v>
      </c>
      <c r="I613" s="0" t="str">
        <f aca="false">IF(H613&gt;0,LEFT(G613,H613-1),G613)</f>
        <v>Armillaria sp.</v>
      </c>
      <c r="J613" s="0" t="n">
        <f aca="false">COUNTIF(A$7:A$223,I613)</f>
        <v>0</v>
      </c>
      <c r="K613" s="1" t="s">
        <v>1244</v>
      </c>
      <c r="L613" s="1" t="n">
        <f aca="false">IF(COUNTIF(A$7:A$270,K613)=1,1,0)</f>
        <v>1</v>
      </c>
    </row>
    <row r="614" customFormat="false" ht="12.8" hidden="false" customHeight="false" outlineLevel="0" collapsed="false">
      <c r="F614" s="2" t="s">
        <v>761</v>
      </c>
      <c r="G614" s="0" t="str">
        <f aca="false">SUBSTITUTE(F614," ","μ",2)</f>
        <v>Armillaria sp.</v>
      </c>
      <c r="H614" s="10" t="n">
        <f aca="false">IF(ISERROR(SEARCH("µ",G614,1)),0,SEARCH("µ",G614,1))</f>
        <v>0</v>
      </c>
      <c r="I614" s="0" t="str">
        <f aca="false">IF(H614&gt;0,LEFT(G614,H614-1),G614)</f>
        <v>Armillaria sp.</v>
      </c>
      <c r="J614" s="0" t="n">
        <f aca="false">COUNTIF(A$7:A$223,I614)</f>
        <v>0</v>
      </c>
      <c r="K614" s="1" t="s">
        <v>1414</v>
      </c>
      <c r="L614" s="1" t="n">
        <f aca="false">IF(COUNTIF(A$7:A$270,K614)=1,1,0)</f>
        <v>0</v>
      </c>
    </row>
    <row r="615" customFormat="false" ht="12.8" hidden="false" customHeight="false" outlineLevel="0" collapsed="false">
      <c r="F615" s="2" t="s">
        <v>761</v>
      </c>
      <c r="G615" s="0" t="str">
        <f aca="false">SUBSTITUTE(F615," ","μ",2)</f>
        <v>Armillaria sp.</v>
      </c>
      <c r="H615" s="10" t="n">
        <f aca="false">IF(ISERROR(SEARCH("µ",G615,1)),0,SEARCH("µ",G615,1))</f>
        <v>0</v>
      </c>
      <c r="I615" s="0" t="str">
        <f aca="false">IF(H615&gt;0,LEFT(G615,H615-1),G615)</f>
        <v>Armillaria sp.</v>
      </c>
      <c r="J615" s="0" t="n">
        <f aca="false">COUNTIF(A$7:A$223,I615)</f>
        <v>0</v>
      </c>
      <c r="K615" s="1" t="s">
        <v>400</v>
      </c>
      <c r="L615" s="1" t="n">
        <f aca="false">IF(COUNTIF(A$7:A$270,K615)=1,1,0)</f>
        <v>1</v>
      </c>
    </row>
    <row r="616" customFormat="false" ht="12.8" hidden="false" customHeight="false" outlineLevel="0" collapsed="false">
      <c r="F616" s="2" t="s">
        <v>761</v>
      </c>
      <c r="G616" s="0" t="str">
        <f aca="false">SUBSTITUTE(F616," ","μ",2)</f>
        <v>Armillaria sp.</v>
      </c>
      <c r="H616" s="10" t="n">
        <f aca="false">IF(ISERROR(SEARCH("µ",G616,1)),0,SEARCH("µ",G616,1))</f>
        <v>0</v>
      </c>
      <c r="I616" s="0" t="str">
        <f aca="false">IF(H616&gt;0,LEFT(G616,H616-1),G616)</f>
        <v>Armillaria sp.</v>
      </c>
      <c r="J616" s="0" t="n">
        <f aca="false">COUNTIF(A$7:A$223,I616)</f>
        <v>0</v>
      </c>
      <c r="K616" s="1" t="s">
        <v>2385</v>
      </c>
      <c r="L616" s="1" t="n">
        <f aca="false">IF(COUNTIF(A$7:A$270,K616)=1,1,0)</f>
        <v>0</v>
      </c>
    </row>
    <row r="617" customFormat="false" ht="12.8" hidden="false" customHeight="false" outlineLevel="0" collapsed="false">
      <c r="F617" s="2" t="s">
        <v>763</v>
      </c>
      <c r="G617" s="0" t="str">
        <f aca="false">SUBSTITUTE(F617," ","μ",2)</f>
        <v>Autre causeμ(épinards)</v>
      </c>
      <c r="H617" s="10" t="n">
        <f aca="false">IF(ISERROR(SEARCH("µ",G617,1)),0,SEARCH("µ",G617,1))</f>
        <v>12</v>
      </c>
      <c r="I617" s="0" t="str">
        <f aca="false">IF(H617&gt;0,LEFT(G617,H617-1),G617)</f>
        <v>Autre cause</v>
      </c>
      <c r="J617" s="0" t="n">
        <f aca="false">COUNTIF(A$7:A$223,I617)</f>
        <v>0</v>
      </c>
      <c r="K617" s="1" t="s">
        <v>2386</v>
      </c>
      <c r="L617" s="1" t="n">
        <f aca="false">IF(COUNTIF(A$7:A$270,K617)=1,1,0)</f>
        <v>0</v>
      </c>
    </row>
    <row r="618" customFormat="false" ht="12.8" hidden="false" customHeight="false" outlineLevel="0" collapsed="false">
      <c r="F618" s="2" t="s">
        <v>765</v>
      </c>
      <c r="G618" s="0" t="str">
        <f aca="false">SUBSTITUTE(F618," ","μ",2)</f>
        <v>Baie toxiqueμ- coprinus</v>
      </c>
      <c r="H618" s="10" t="n">
        <f aca="false">IF(ISERROR(SEARCH("µ",G618,1)),0,SEARCH("µ",G618,1))</f>
        <v>13</v>
      </c>
      <c r="I618" s="0" t="str">
        <f aca="false">IF(H618&gt;0,LEFT(G618,H618-1),G618)</f>
        <v>Baie toxique</v>
      </c>
      <c r="J618" s="0" t="n">
        <f aca="false">COUNTIF(A$7:A$223,I618)</f>
        <v>0</v>
      </c>
      <c r="K618" s="1" t="s">
        <v>1435</v>
      </c>
      <c r="L618" s="1" t="n">
        <f aca="false">IF(COUNTIF(A$7:A$270,K618)=1,1,0)</f>
        <v>0</v>
      </c>
    </row>
    <row r="619" customFormat="false" ht="12.8" hidden="false" customHeight="false" outlineLevel="0" collapsed="false">
      <c r="F619" s="2" t="s">
        <v>767</v>
      </c>
      <c r="G619" s="0" t="str">
        <f aca="false">SUBSTITUTE(F619," ","μ",2)</f>
        <v>Bolbitius titubans</v>
      </c>
      <c r="H619" s="10" t="n">
        <f aca="false">IF(ISERROR(SEARCH("µ",G619,1)),0,SEARCH("µ",G619,1))</f>
        <v>0</v>
      </c>
      <c r="I619" s="0" t="str">
        <f aca="false">IF(H619&gt;0,LEFT(G619,H619-1),G619)</f>
        <v>Bolbitius titubans</v>
      </c>
      <c r="J619" s="0" t="n">
        <f aca="false">COUNTIF(A$7:A$223,I619)</f>
        <v>1</v>
      </c>
      <c r="K619" s="1" t="s">
        <v>2387</v>
      </c>
      <c r="L619" s="1" t="n">
        <f aca="false">IF(COUNTIF(A$7:A$270,K619)=1,1,0)</f>
        <v>0</v>
      </c>
    </row>
    <row r="620" customFormat="false" ht="12.8" hidden="false" customHeight="false" outlineLevel="0" collapsed="false">
      <c r="F620" s="2" t="s">
        <v>767</v>
      </c>
      <c r="G620" s="0" t="str">
        <f aca="false">SUBSTITUTE(F620," ","μ",2)</f>
        <v>Bolbitius titubans</v>
      </c>
      <c r="H620" s="10" t="n">
        <f aca="false">IF(ISERROR(SEARCH("µ",G620,1)),0,SEARCH("µ",G620,1))</f>
        <v>0</v>
      </c>
      <c r="I620" s="0" t="str">
        <f aca="false">IF(H620&gt;0,LEFT(G620,H620-1),G620)</f>
        <v>Bolbitius titubans</v>
      </c>
      <c r="J620" s="0" t="n">
        <f aca="false">COUNTIF(A$7:A$223,I620)</f>
        <v>1</v>
      </c>
      <c r="K620" s="1" t="s">
        <v>13</v>
      </c>
      <c r="L620" s="1" t="n">
        <f aca="false">IF(COUNTIF(A$7:A$270,K620)=1,1,0)</f>
        <v>0</v>
      </c>
    </row>
    <row r="621" customFormat="false" ht="12.8" hidden="false" customHeight="false" outlineLevel="0" collapsed="false">
      <c r="F621" s="2" t="s">
        <v>769</v>
      </c>
      <c r="G621" s="0" t="str">
        <f aca="false">SUBSTITUTE(F621," ","μ",2)</f>
        <v>Bolet bleuissant</v>
      </c>
      <c r="H621" s="10" t="n">
        <f aca="false">IF(ISERROR(SEARCH("µ",G621,1)),0,SEARCH("µ",G621,1))</f>
        <v>0</v>
      </c>
      <c r="I621" s="0" t="str">
        <f aca="false">IF(H621&gt;0,LEFT(G621,H621-1),G621)</f>
        <v>Bolet bleuissant</v>
      </c>
      <c r="J621" s="0" t="n">
        <f aca="false">COUNTIF(A$7:A$223,I621)</f>
        <v>0</v>
      </c>
      <c r="K621" s="1" t="s">
        <v>13</v>
      </c>
      <c r="L621" s="1" t="n">
        <f aca="false">IF(COUNTIF(A$7:A$270,K621)=1,1,0)</f>
        <v>0</v>
      </c>
    </row>
    <row r="622" customFormat="false" ht="12.8" hidden="false" customHeight="false" outlineLevel="0" collapsed="false">
      <c r="F622" s="2" t="s">
        <v>770</v>
      </c>
      <c r="G622" s="0" t="str">
        <f aca="false">SUBSTITUTE(F622," ","μ",2)</f>
        <v>Bolet parasité</v>
      </c>
      <c r="H622" s="10" t="n">
        <f aca="false">IF(ISERROR(SEARCH("µ",G622,1)),0,SEARCH("µ",G622,1))</f>
        <v>0</v>
      </c>
      <c r="I622" s="0" t="str">
        <f aca="false">IF(H622&gt;0,LEFT(G622,H622-1),G622)</f>
        <v>Bolet parasité</v>
      </c>
      <c r="J622" s="0" t="n">
        <f aca="false">COUNTIF(A$7:A$223,I622)</f>
        <v>0</v>
      </c>
      <c r="K622" s="1" t="s">
        <v>13</v>
      </c>
      <c r="L622" s="1" t="n">
        <f aca="false">IF(COUNTIF(A$7:A$270,K622)=1,1,0)</f>
        <v>0</v>
      </c>
    </row>
    <row r="623" customFormat="false" ht="12.8" hidden="false" customHeight="false" outlineLevel="0" collapsed="false">
      <c r="F623" s="2" t="s">
        <v>771</v>
      </c>
      <c r="G623" s="0" t="str">
        <f aca="false">SUBSTITUTE(F623," ","μ",2)</f>
        <v>Bolets</v>
      </c>
      <c r="H623" s="10" t="n">
        <f aca="false">IF(ISERROR(SEARCH("µ",G623,1)),0,SEARCH("µ",G623,1))</f>
        <v>0</v>
      </c>
      <c r="I623" s="0" t="str">
        <f aca="false">IF(H623&gt;0,LEFT(G623,H623-1),G623)</f>
        <v>Bolets</v>
      </c>
      <c r="J623" s="0" t="n">
        <f aca="false">COUNTIF(A$7:A$223,I623)</f>
        <v>0</v>
      </c>
      <c r="K623" s="1" t="s">
        <v>13</v>
      </c>
      <c r="L623" s="1" t="n">
        <f aca="false">IF(COUNTIF(A$7:A$270,K623)=1,1,0)</f>
        <v>0</v>
      </c>
    </row>
    <row r="624" customFormat="false" ht="12.8" hidden="false" customHeight="false" outlineLevel="0" collapsed="false">
      <c r="F624" s="2" t="s">
        <v>771</v>
      </c>
      <c r="G624" s="0" t="str">
        <f aca="false">SUBSTITUTE(F624," ","μ",2)</f>
        <v>Bolets</v>
      </c>
      <c r="H624" s="10" t="n">
        <f aca="false">IF(ISERROR(SEARCH("µ",G624,1)),0,SEARCH("µ",G624,1))</f>
        <v>0</v>
      </c>
      <c r="I624" s="0" t="str">
        <f aca="false">IF(H624&gt;0,LEFT(G624,H624-1),G624)</f>
        <v>Bolets</v>
      </c>
      <c r="J624" s="0" t="n">
        <f aca="false">COUNTIF(A$7:A$223,I624)</f>
        <v>0</v>
      </c>
      <c r="K624" s="1" t="s">
        <v>13</v>
      </c>
      <c r="L624" s="1" t="n">
        <f aca="false">IF(COUNTIF(A$7:A$270,K624)=1,1,0)</f>
        <v>0</v>
      </c>
    </row>
    <row r="625" customFormat="false" ht="12.8" hidden="false" customHeight="false" outlineLevel="0" collapsed="false">
      <c r="F625" s="2" t="s">
        <v>774</v>
      </c>
      <c r="G625" s="0" t="str">
        <f aca="false">SUBSTITUTE(F625," ","μ",2)</f>
        <v>Bolets –μvesse géante</v>
      </c>
      <c r="H625" s="10" t="n">
        <f aca="false">IF(ISERROR(SEARCH("µ",G625,1)),0,SEARCH("µ",G625,1))</f>
        <v>9</v>
      </c>
      <c r="I625" s="0" t="str">
        <f aca="false">IF(H625&gt;0,LEFT(G625,H625-1),G625)</f>
        <v>Bolets –</v>
      </c>
      <c r="J625" s="0" t="n">
        <f aca="false">COUNTIF(A$7:A$223,I625)</f>
        <v>0</v>
      </c>
      <c r="K625" s="1" t="s">
        <v>13</v>
      </c>
      <c r="L625" s="1" t="n">
        <f aca="false">IF(COUNTIF(A$7:A$270,K625)=1,1,0)</f>
        <v>0</v>
      </c>
    </row>
    <row r="626" customFormat="false" ht="12.8" hidden="false" customHeight="false" outlineLevel="0" collapsed="false">
      <c r="F626" s="2" t="s">
        <v>775</v>
      </c>
      <c r="G626" s="0" t="str">
        <f aca="false">SUBSTITUTE(F626," ","μ",2)</f>
        <v>Bolets (tubesμconsommés)</v>
      </c>
      <c r="H626" s="10" t="n">
        <f aca="false">IF(ISERROR(SEARCH("µ",G626,1)),0,SEARCH("µ",G626,1))</f>
        <v>14</v>
      </c>
      <c r="I626" s="0" t="str">
        <f aca="false">IF(H626&gt;0,LEFT(G626,H626-1),G626)</f>
        <v>Bolets (tubes</v>
      </c>
      <c r="J626" s="0" t="n">
        <f aca="false">COUNTIF(A$7:A$223,I626)</f>
        <v>0</v>
      </c>
      <c r="K626" s="1" t="s">
        <v>1446</v>
      </c>
      <c r="L626" s="1" t="n">
        <f aca="false">IF(COUNTIF(A$7:A$270,K626)=1,1,0)</f>
        <v>0</v>
      </c>
    </row>
    <row r="627" customFormat="false" ht="12.8" hidden="false" customHeight="false" outlineLevel="0" collapsed="false">
      <c r="F627" s="2" t="s">
        <v>777</v>
      </c>
      <c r="G627" s="0" t="str">
        <f aca="false">SUBSTITUTE(F627," ","μ",2)</f>
        <v>Bolets avancés</v>
      </c>
      <c r="H627" s="10" t="n">
        <f aca="false">IF(ISERROR(SEARCH("µ",G627,1)),0,SEARCH("µ",G627,1))</f>
        <v>0</v>
      </c>
      <c r="I627" s="0" t="str">
        <f aca="false">IF(H627&gt;0,LEFT(G627,H627-1),G627)</f>
        <v>Bolets avancés</v>
      </c>
      <c r="J627" s="0" t="n">
        <f aca="false">COUNTIF(A$7:A$223,I627)</f>
        <v>0</v>
      </c>
      <c r="K627" s="1" t="s">
        <v>1453</v>
      </c>
      <c r="L627" s="1" t="n">
        <f aca="false">IF(COUNTIF(A$7:A$270,K627)=1,1,0)</f>
        <v>0</v>
      </c>
    </row>
    <row r="628" customFormat="false" ht="12.8" hidden="false" customHeight="false" outlineLevel="0" collapsed="false">
      <c r="F628" s="2" t="s">
        <v>777</v>
      </c>
      <c r="G628" s="0" t="str">
        <f aca="false">SUBSTITUTE(F628," ","μ",2)</f>
        <v>Bolets avancés</v>
      </c>
      <c r="H628" s="10" t="n">
        <f aca="false">IF(ISERROR(SEARCH("µ",G628,1)),0,SEARCH("µ",G628,1))</f>
        <v>0</v>
      </c>
      <c r="I628" s="0" t="str">
        <f aca="false">IF(H628&gt;0,LEFT(G628,H628-1),G628)</f>
        <v>Bolets avancés</v>
      </c>
      <c r="J628" s="0" t="n">
        <f aca="false">COUNTIF(A$7:A$223,I628)</f>
        <v>0</v>
      </c>
      <c r="K628" s="1" t="s">
        <v>173</v>
      </c>
      <c r="L628" s="1" t="n">
        <f aca="false">IF(COUNTIF(A$7:A$270,K628)=1,1,0)</f>
        <v>0</v>
      </c>
    </row>
    <row r="629" customFormat="false" ht="12.8" hidden="false" customHeight="false" outlineLevel="0" collapsed="false">
      <c r="F629" s="2" t="s">
        <v>777</v>
      </c>
      <c r="G629" s="0" t="str">
        <f aca="false">SUBSTITUTE(F629," ","μ",2)</f>
        <v>Bolets avancés</v>
      </c>
      <c r="H629" s="10" t="n">
        <f aca="false">IF(ISERROR(SEARCH("µ",G629,1)),0,SEARCH("µ",G629,1))</f>
        <v>0</v>
      </c>
      <c r="I629" s="0" t="str">
        <f aca="false">IF(H629&gt;0,LEFT(G629,H629-1),G629)</f>
        <v>Bolets avancés</v>
      </c>
      <c r="J629" s="0" t="n">
        <f aca="false">COUNTIF(A$7:A$223,I629)</f>
        <v>0</v>
      </c>
      <c r="K629" s="1" t="s">
        <v>173</v>
      </c>
      <c r="L629" s="1" t="n">
        <f aca="false">IF(COUNTIF(A$7:A$270,K629)=1,1,0)</f>
        <v>0</v>
      </c>
    </row>
    <row r="630" customFormat="false" ht="12.8" hidden="false" customHeight="false" outlineLevel="0" collapsed="false">
      <c r="F630" s="2" t="s">
        <v>777</v>
      </c>
      <c r="G630" s="0" t="str">
        <f aca="false">SUBSTITUTE(F630," ","μ",2)</f>
        <v>Bolets avancés</v>
      </c>
      <c r="H630" s="10" t="n">
        <f aca="false">IF(ISERROR(SEARCH("µ",G630,1)),0,SEARCH("µ",G630,1))</f>
        <v>0</v>
      </c>
      <c r="I630" s="0" t="str">
        <f aca="false">IF(H630&gt;0,LEFT(G630,H630-1),G630)</f>
        <v>Bolets avancés</v>
      </c>
      <c r="J630" s="0" t="n">
        <f aca="false">COUNTIF(A$7:A$223,I630)</f>
        <v>0</v>
      </c>
      <c r="K630" s="1" t="s">
        <v>291</v>
      </c>
      <c r="L630" s="1" t="n">
        <f aca="false">IF(COUNTIF(A$7:A$270,K630)=1,1,0)</f>
        <v>1</v>
      </c>
    </row>
    <row r="631" customFormat="false" ht="12.8" hidden="false" customHeight="false" outlineLevel="0" collapsed="false">
      <c r="F631" s="2" t="s">
        <v>777</v>
      </c>
      <c r="G631" s="0" t="str">
        <f aca="false">SUBSTITUTE(F631," ","μ",2)</f>
        <v>Bolets avancés</v>
      </c>
      <c r="H631" s="10" t="n">
        <f aca="false">IF(ISERROR(SEARCH("µ",G631,1)),0,SEARCH("µ",G631,1))</f>
        <v>0</v>
      </c>
      <c r="I631" s="0" t="str">
        <f aca="false">IF(H631&gt;0,LEFT(G631,H631-1),G631)</f>
        <v>Bolets avancés</v>
      </c>
      <c r="J631" s="0" t="n">
        <f aca="false">COUNTIF(A$7:A$223,I631)</f>
        <v>0</v>
      </c>
      <c r="K631" s="1" t="s">
        <v>291</v>
      </c>
      <c r="L631" s="1" t="n">
        <f aca="false">IF(COUNTIF(A$7:A$270,K631)=1,1,0)</f>
        <v>1</v>
      </c>
    </row>
    <row r="632" customFormat="false" ht="12.8" hidden="false" customHeight="false" outlineLevel="0" collapsed="false">
      <c r="F632" s="2" t="s">
        <v>780</v>
      </c>
      <c r="G632" s="0" t="str">
        <f aca="false">SUBSTITUTE(F632," ","μ",2)</f>
        <v>Bolets avariés</v>
      </c>
      <c r="H632" s="10" t="n">
        <f aca="false">IF(ISERROR(SEARCH("µ",G632,1)),0,SEARCH("µ",G632,1))</f>
        <v>0</v>
      </c>
      <c r="I632" s="0" t="str">
        <f aca="false">IF(H632&gt;0,LEFT(G632,H632-1),G632)</f>
        <v>Bolets avariés</v>
      </c>
      <c r="J632" s="0" t="n">
        <f aca="false">COUNTIF(A$7:A$223,I632)</f>
        <v>0</v>
      </c>
      <c r="K632" s="1" t="s">
        <v>291</v>
      </c>
      <c r="L632" s="1" t="n">
        <f aca="false">IF(COUNTIF(A$7:A$270,K632)=1,1,0)</f>
        <v>1</v>
      </c>
    </row>
    <row r="633" customFormat="false" ht="12.8" hidden="false" customHeight="false" outlineLevel="0" collapsed="false">
      <c r="F633" s="2" t="s">
        <v>780</v>
      </c>
      <c r="G633" s="0" t="str">
        <f aca="false">SUBSTITUTE(F633," ","μ",2)</f>
        <v>Bolets avariés</v>
      </c>
      <c r="H633" s="10" t="n">
        <f aca="false">IF(ISERROR(SEARCH("µ",G633,1)),0,SEARCH("µ",G633,1))</f>
        <v>0</v>
      </c>
      <c r="I633" s="0" t="str">
        <f aca="false">IF(H633&gt;0,LEFT(G633,H633-1),G633)</f>
        <v>Bolets avariés</v>
      </c>
      <c r="J633" s="0" t="n">
        <f aca="false">COUNTIF(A$7:A$223,I633)</f>
        <v>0</v>
      </c>
      <c r="K633" s="1" t="s">
        <v>291</v>
      </c>
      <c r="L633" s="1" t="n">
        <f aca="false">IF(COUNTIF(A$7:A$270,K633)=1,1,0)</f>
        <v>1</v>
      </c>
    </row>
    <row r="634" customFormat="false" ht="12.8" hidden="false" customHeight="false" outlineLevel="0" collapsed="false">
      <c r="F634" s="2" t="s">
        <v>780</v>
      </c>
      <c r="G634" s="0" t="str">
        <f aca="false">SUBSTITUTE(F634," ","μ",2)</f>
        <v>Bolets avariés</v>
      </c>
      <c r="H634" s="10" t="n">
        <f aca="false">IF(ISERROR(SEARCH("µ",G634,1)),0,SEARCH("µ",G634,1))</f>
        <v>0</v>
      </c>
      <c r="I634" s="0" t="str">
        <f aca="false">IF(H634&gt;0,LEFT(G634,H634-1),G634)</f>
        <v>Bolets avariés</v>
      </c>
      <c r="J634" s="0" t="n">
        <f aca="false">COUNTIF(A$7:A$223,I634)</f>
        <v>0</v>
      </c>
      <c r="K634" s="1" t="s">
        <v>291</v>
      </c>
      <c r="L634" s="1" t="n">
        <f aca="false">IF(COUNTIF(A$7:A$270,K634)=1,1,0)</f>
        <v>1</v>
      </c>
    </row>
    <row r="635" customFormat="false" ht="12.8" hidden="false" customHeight="false" outlineLevel="0" collapsed="false">
      <c r="F635" s="2" t="s">
        <v>780</v>
      </c>
      <c r="G635" s="0" t="str">
        <f aca="false">SUBSTITUTE(F635," ","μ",2)</f>
        <v>Bolets avariés</v>
      </c>
      <c r="H635" s="10" t="n">
        <f aca="false">IF(ISERROR(SEARCH("µ",G635,1)),0,SEARCH("µ",G635,1))</f>
        <v>0</v>
      </c>
      <c r="I635" s="0" t="str">
        <f aca="false">IF(H635&gt;0,LEFT(G635,H635-1),G635)</f>
        <v>Bolets avariés</v>
      </c>
      <c r="J635" s="0" t="n">
        <f aca="false">COUNTIF(A$7:A$223,I635)</f>
        <v>0</v>
      </c>
      <c r="K635" s="1" t="s">
        <v>291</v>
      </c>
      <c r="L635" s="1" t="n">
        <f aca="false">IF(COUNTIF(A$7:A$270,K635)=1,1,0)</f>
        <v>1</v>
      </c>
    </row>
    <row r="636" customFormat="false" ht="12.8" hidden="false" customHeight="false" outlineLevel="0" collapsed="false">
      <c r="F636" s="2" t="s">
        <v>780</v>
      </c>
      <c r="G636" s="0" t="str">
        <f aca="false">SUBSTITUTE(F636," ","μ",2)</f>
        <v>Bolets avariés</v>
      </c>
      <c r="H636" s="10" t="n">
        <f aca="false">IF(ISERROR(SEARCH("µ",G636,1)),0,SEARCH("µ",G636,1))</f>
        <v>0</v>
      </c>
      <c r="I636" s="0" t="str">
        <f aca="false">IF(H636&gt;0,LEFT(G636,H636-1),G636)</f>
        <v>Bolets avariés</v>
      </c>
      <c r="J636" s="0" t="n">
        <f aca="false">COUNTIF(A$7:A$223,I636)</f>
        <v>0</v>
      </c>
      <c r="K636" s="1" t="s">
        <v>897</v>
      </c>
      <c r="L636" s="1" t="n">
        <f aca="false">IF(COUNTIF(A$7:A$270,K636)=1,1,0)</f>
        <v>1</v>
      </c>
    </row>
    <row r="637" customFormat="false" ht="12.8" hidden="false" customHeight="false" outlineLevel="0" collapsed="false">
      <c r="F637" s="2" t="s">
        <v>780</v>
      </c>
      <c r="G637" s="0" t="str">
        <f aca="false">SUBSTITUTE(F637," ","μ",2)</f>
        <v>Bolets avariés</v>
      </c>
      <c r="H637" s="10" t="n">
        <f aca="false">IF(ISERROR(SEARCH("µ",G637,1)),0,SEARCH("µ",G637,1))</f>
        <v>0</v>
      </c>
      <c r="I637" s="0" t="str">
        <f aca="false">IF(H637&gt;0,LEFT(G637,H637-1),G637)</f>
        <v>Bolets avariés</v>
      </c>
      <c r="J637" s="0" t="n">
        <f aca="false">COUNTIF(A$7:A$223,I637)</f>
        <v>0</v>
      </c>
      <c r="K637" s="1" t="s">
        <v>897</v>
      </c>
      <c r="L637" s="1" t="n">
        <f aca="false">IF(COUNTIF(A$7:A$270,K637)=1,1,0)</f>
        <v>1</v>
      </c>
    </row>
    <row r="638" customFormat="false" ht="12.8" hidden="false" customHeight="false" outlineLevel="0" collapsed="false">
      <c r="F638" s="2" t="s">
        <v>780</v>
      </c>
      <c r="G638" s="0" t="str">
        <f aca="false">SUBSTITUTE(F638," ","μ",2)</f>
        <v>Bolets avariés</v>
      </c>
      <c r="H638" s="10" t="n">
        <f aca="false">IF(ISERROR(SEARCH("µ",G638,1)),0,SEARCH("µ",G638,1))</f>
        <v>0</v>
      </c>
      <c r="I638" s="0" t="str">
        <f aca="false">IF(H638&gt;0,LEFT(G638,H638-1),G638)</f>
        <v>Bolets avariés</v>
      </c>
      <c r="J638" s="0" t="n">
        <f aca="false">COUNTIF(A$7:A$223,I638)</f>
        <v>0</v>
      </c>
      <c r="K638" s="1" t="s">
        <v>897</v>
      </c>
      <c r="L638" s="1" t="n">
        <f aca="false">IF(COUNTIF(A$7:A$270,K638)=1,1,0)</f>
        <v>1</v>
      </c>
    </row>
    <row r="639" customFormat="false" ht="12.8" hidden="false" customHeight="false" outlineLevel="0" collapsed="false">
      <c r="F639" s="2" t="s">
        <v>784</v>
      </c>
      <c r="G639" s="0" t="str">
        <f aca="false">SUBSTITUTE(F639," ","μ",2)</f>
        <v>Bolets grandeμquantité 1 avarié</v>
      </c>
      <c r="H639" s="10" t="n">
        <f aca="false">IF(ISERROR(SEARCH("µ",G639,1)),0,SEARCH("µ",G639,1))</f>
        <v>14</v>
      </c>
      <c r="I639" s="0" t="str">
        <f aca="false">IF(H639&gt;0,LEFT(G639,H639-1),G639)</f>
        <v>Bolets grande</v>
      </c>
      <c r="J639" s="0" t="n">
        <f aca="false">COUNTIF(A$7:A$223,I639)</f>
        <v>0</v>
      </c>
      <c r="K639" s="1" t="s">
        <v>897</v>
      </c>
      <c r="L639" s="1" t="n">
        <f aca="false">IF(COUNTIF(A$7:A$270,K639)=1,1,0)</f>
        <v>1</v>
      </c>
    </row>
    <row r="640" customFormat="false" ht="12.8" hidden="false" customHeight="false" outlineLevel="0" collapsed="false">
      <c r="F640" s="2" t="s">
        <v>239</v>
      </c>
      <c r="G640" s="0" t="str">
        <f aca="false">SUBSTITUTE(F640," ","μ",2)</f>
        <v>Bolets moisis</v>
      </c>
      <c r="H640" s="10" t="n">
        <f aca="false">IF(ISERROR(SEARCH("µ",G640,1)),0,SEARCH("µ",G640,1))</f>
        <v>0</v>
      </c>
      <c r="I640" s="0" t="str">
        <f aca="false">IF(H640&gt;0,LEFT(G640,H640-1),G640)</f>
        <v>Bolets moisis</v>
      </c>
      <c r="J640" s="0" t="n">
        <f aca="false">COUNTIF(A$7:A$223,I640)</f>
        <v>0</v>
      </c>
      <c r="K640" s="1" t="s">
        <v>897</v>
      </c>
      <c r="L640" s="1" t="n">
        <f aca="false">IF(COUNTIF(A$7:A$270,K640)=1,1,0)</f>
        <v>1</v>
      </c>
    </row>
    <row r="641" customFormat="false" ht="12.8" hidden="false" customHeight="false" outlineLevel="0" collapsed="false">
      <c r="F641" s="2" t="s">
        <v>239</v>
      </c>
      <c r="G641" s="0" t="str">
        <f aca="false">SUBSTITUTE(F641," ","μ",2)</f>
        <v>Bolets moisis</v>
      </c>
      <c r="H641" s="10" t="n">
        <f aca="false">IF(ISERROR(SEARCH("µ",G641,1)),0,SEARCH("µ",G641,1))</f>
        <v>0</v>
      </c>
      <c r="I641" s="0" t="str">
        <f aca="false">IF(H641&gt;0,LEFT(G641,H641-1),G641)</f>
        <v>Bolets moisis</v>
      </c>
      <c r="J641" s="0" t="n">
        <f aca="false">COUNTIF(A$7:A$223,I641)</f>
        <v>0</v>
      </c>
      <c r="K641" s="1" t="s">
        <v>897</v>
      </c>
      <c r="L641" s="1" t="n">
        <f aca="false">IF(COUNTIF(A$7:A$270,K641)=1,1,0)</f>
        <v>1</v>
      </c>
    </row>
    <row r="642" customFormat="false" ht="12.8" hidden="false" customHeight="false" outlineLevel="0" collapsed="false">
      <c r="F642" s="2" t="s">
        <v>239</v>
      </c>
      <c r="G642" s="0" t="str">
        <f aca="false">SUBSTITUTE(F642," ","μ",2)</f>
        <v>Bolets moisis</v>
      </c>
      <c r="H642" s="10" t="n">
        <f aca="false">IF(ISERROR(SEARCH("µ",G642,1)),0,SEARCH("µ",G642,1))</f>
        <v>0</v>
      </c>
      <c r="I642" s="0" t="str">
        <f aca="false">IF(H642&gt;0,LEFT(G642,H642-1),G642)</f>
        <v>Bolets moisis</v>
      </c>
      <c r="J642" s="0" t="n">
        <f aca="false">COUNTIF(A$7:A$223,I642)</f>
        <v>0</v>
      </c>
      <c r="K642" s="1" t="s">
        <v>897</v>
      </c>
      <c r="L642" s="1" t="n">
        <f aca="false">IF(COUNTIF(A$7:A$270,K642)=1,1,0)</f>
        <v>1</v>
      </c>
    </row>
    <row r="643" customFormat="false" ht="12.8" hidden="false" customHeight="false" outlineLevel="0" collapsed="false">
      <c r="F643" s="2" t="s">
        <v>239</v>
      </c>
      <c r="G643" s="0" t="str">
        <f aca="false">SUBSTITUTE(F643," ","μ",2)</f>
        <v>Bolets moisis</v>
      </c>
      <c r="H643" s="10" t="n">
        <f aca="false">IF(ISERROR(SEARCH("µ",G643,1)),0,SEARCH("µ",G643,1))</f>
        <v>0</v>
      </c>
      <c r="I643" s="0" t="str">
        <f aca="false">IF(H643&gt;0,LEFT(G643,H643-1),G643)</f>
        <v>Bolets moisis</v>
      </c>
      <c r="J643" s="0" t="n">
        <f aca="false">COUNTIF(A$7:A$223,I643)</f>
        <v>0</v>
      </c>
      <c r="K643" s="1" t="s">
        <v>897</v>
      </c>
      <c r="L643" s="1" t="n">
        <f aca="false">IF(COUNTIF(A$7:A$270,K643)=1,1,0)</f>
        <v>1</v>
      </c>
    </row>
    <row r="644" customFormat="false" ht="12.8" hidden="false" customHeight="false" outlineLevel="0" collapsed="false">
      <c r="F644" s="2" t="s">
        <v>786</v>
      </c>
      <c r="G644" s="0" t="str">
        <f aca="false">SUBSTITUTE(F644," ","μ",2)</f>
        <v>Bolets parasités</v>
      </c>
      <c r="H644" s="10" t="n">
        <f aca="false">IF(ISERROR(SEARCH("µ",G644,1)),0,SEARCH("µ",G644,1))</f>
        <v>0</v>
      </c>
      <c r="I644" s="0" t="str">
        <f aca="false">IF(H644&gt;0,LEFT(G644,H644-1),G644)</f>
        <v>Bolets parasités</v>
      </c>
      <c r="J644" s="0" t="n">
        <f aca="false">COUNTIF(A$7:A$223,I644)</f>
        <v>0</v>
      </c>
      <c r="K644" s="1" t="s">
        <v>897</v>
      </c>
      <c r="L644" s="1" t="n">
        <f aca="false">IF(COUNTIF(A$7:A$270,K644)=1,1,0)</f>
        <v>1</v>
      </c>
    </row>
    <row r="645" customFormat="false" ht="12.8" hidden="false" customHeight="false" outlineLevel="0" collapsed="false">
      <c r="F645" s="2" t="s">
        <v>788</v>
      </c>
      <c r="G645" s="0" t="str">
        <f aca="false">SUBSTITUTE(F645," ","μ",2)</f>
        <v>Bolets pourris</v>
      </c>
      <c r="H645" s="10" t="n">
        <f aca="false">IF(ISERROR(SEARCH("µ",G645,1)),0,SEARCH("µ",G645,1))</f>
        <v>0</v>
      </c>
      <c r="I645" s="0" t="str">
        <f aca="false">IF(H645&gt;0,LEFT(G645,H645-1),G645)</f>
        <v>Bolets pourris</v>
      </c>
      <c r="J645" s="0" t="n">
        <f aca="false">COUNTIF(A$7:A$223,I645)</f>
        <v>0</v>
      </c>
      <c r="K645" s="1" t="s">
        <v>897</v>
      </c>
      <c r="L645" s="1" t="n">
        <f aca="false">IF(COUNTIF(A$7:A$270,K645)=1,1,0)</f>
        <v>1</v>
      </c>
    </row>
    <row r="646" customFormat="false" ht="12.8" hidden="false" customHeight="false" outlineLevel="0" collapsed="false">
      <c r="F646" s="2" t="s">
        <v>321</v>
      </c>
      <c r="G646" s="0" t="str">
        <f aca="false">SUBSTITUTE(F646," ","μ",2)</f>
        <v>Bolets sp.</v>
      </c>
      <c r="H646" s="10" t="n">
        <f aca="false">IF(ISERROR(SEARCH("µ",G646,1)),0,SEARCH("µ",G646,1))</f>
        <v>0</v>
      </c>
      <c r="I646" s="0" t="str">
        <f aca="false">IF(H646&gt;0,LEFT(G646,H646-1),G646)</f>
        <v>Bolets sp.</v>
      </c>
      <c r="J646" s="0" t="n">
        <f aca="false">COUNTIF(A$7:A$223,I646)</f>
        <v>0</v>
      </c>
      <c r="K646" s="1" t="s">
        <v>897</v>
      </c>
      <c r="L646" s="1" t="n">
        <f aca="false">IF(COUNTIF(A$7:A$270,K646)=1,1,0)</f>
        <v>1</v>
      </c>
    </row>
    <row r="647" customFormat="false" ht="12.8" hidden="false" customHeight="false" outlineLevel="0" collapsed="false">
      <c r="F647" s="2" t="s">
        <v>321</v>
      </c>
      <c r="G647" s="0" t="str">
        <f aca="false">SUBSTITUTE(F647," ","μ",2)</f>
        <v>Bolets sp.</v>
      </c>
      <c r="H647" s="10" t="n">
        <f aca="false">IF(ISERROR(SEARCH("µ",G647,1)),0,SEARCH("µ",G647,1))</f>
        <v>0</v>
      </c>
      <c r="I647" s="0" t="str">
        <f aca="false">IF(H647&gt;0,LEFT(G647,H647-1),G647)</f>
        <v>Bolets sp.</v>
      </c>
      <c r="J647" s="0" t="n">
        <f aca="false">COUNTIF(A$7:A$223,I647)</f>
        <v>0</v>
      </c>
      <c r="K647" s="1" t="s">
        <v>897</v>
      </c>
      <c r="L647" s="1" t="n">
        <f aca="false">IF(COUNTIF(A$7:A$270,K647)=1,1,0)</f>
        <v>1</v>
      </c>
    </row>
    <row r="648" customFormat="false" ht="12.8" hidden="false" customHeight="false" outlineLevel="0" collapsed="false">
      <c r="F648" s="2" t="s">
        <v>790</v>
      </c>
      <c r="G648" s="0" t="str">
        <f aca="false">SUBSTITUTE(F648," ","μ",2)</f>
        <v>Bolets variés</v>
      </c>
      <c r="H648" s="10" t="n">
        <f aca="false">IF(ISERROR(SEARCH("µ",G648,1)),0,SEARCH("µ",G648,1))</f>
        <v>0</v>
      </c>
      <c r="I648" s="0" t="str">
        <f aca="false">IF(H648&gt;0,LEFT(G648,H648-1),G648)</f>
        <v>Bolets variés</v>
      </c>
      <c r="J648" s="0" t="n">
        <f aca="false">COUNTIF(A$7:A$223,I648)</f>
        <v>0</v>
      </c>
      <c r="K648" s="1" t="s">
        <v>897</v>
      </c>
      <c r="L648" s="1" t="n">
        <f aca="false">IF(COUNTIF(A$7:A$270,K648)=1,1,0)</f>
        <v>1</v>
      </c>
    </row>
    <row r="649" customFormat="false" ht="12.8" hidden="false" customHeight="false" outlineLevel="0" collapsed="false">
      <c r="F649" s="2" t="s">
        <v>790</v>
      </c>
      <c r="G649" s="0" t="str">
        <f aca="false">SUBSTITUTE(F649," ","μ",2)</f>
        <v>Bolets variés</v>
      </c>
      <c r="H649" s="10" t="n">
        <f aca="false">IF(ISERROR(SEARCH("µ",G649,1)),0,SEARCH("µ",G649,1))</f>
        <v>0</v>
      </c>
      <c r="I649" s="0" t="str">
        <f aca="false">IF(H649&gt;0,LEFT(G649,H649-1),G649)</f>
        <v>Bolets variés</v>
      </c>
      <c r="J649" s="0" t="n">
        <f aca="false">COUNTIF(A$7:A$223,I649)</f>
        <v>0</v>
      </c>
      <c r="K649" s="1" t="s">
        <v>897</v>
      </c>
      <c r="L649" s="1" t="n">
        <f aca="false">IF(COUNTIF(A$7:A$270,K649)=1,1,0)</f>
        <v>1</v>
      </c>
    </row>
    <row r="650" customFormat="false" ht="12.8" hidden="false" customHeight="false" outlineLevel="0" collapsed="false">
      <c r="F650" s="2" t="s">
        <v>791</v>
      </c>
      <c r="G650" s="0" t="str">
        <f aca="false">SUBSTITUTE(F650," ","μ",2)</f>
        <v>Bolets variésμ( bien cuits?)</v>
      </c>
      <c r="H650" s="10" t="n">
        <f aca="false">IF(ISERROR(SEARCH("µ",G650,1)),0,SEARCH("µ",G650,1))</f>
        <v>14</v>
      </c>
      <c r="I650" s="0" t="str">
        <f aca="false">IF(H650&gt;0,LEFT(G650,H650-1),G650)</f>
        <v>Bolets variés</v>
      </c>
      <c r="J650" s="0" t="n">
        <f aca="false">COUNTIF(A$7:A$223,I650)</f>
        <v>0</v>
      </c>
      <c r="K650" s="1" t="s">
        <v>2388</v>
      </c>
      <c r="L650" s="1" t="n">
        <f aca="false">IF(COUNTIF(A$7:A$270,K650)=1,1,0)</f>
        <v>0</v>
      </c>
    </row>
    <row r="651" customFormat="false" ht="12.8" hidden="false" customHeight="false" outlineLevel="0" collapsed="false">
      <c r="F651" s="2" t="s">
        <v>791</v>
      </c>
      <c r="G651" s="0" t="str">
        <f aca="false">SUBSTITUTE(F651," ","μ",2)</f>
        <v>Bolets variésμ( bien cuits?)</v>
      </c>
      <c r="H651" s="10" t="n">
        <f aca="false">IF(ISERROR(SEARCH("µ",G651,1)),0,SEARCH("µ",G651,1))</f>
        <v>14</v>
      </c>
      <c r="I651" s="0" t="str">
        <f aca="false">IF(H651&gt;0,LEFT(G651,H651-1),G651)</f>
        <v>Bolets variés</v>
      </c>
      <c r="J651" s="0" t="n">
        <f aca="false">COUNTIF(A$7:A$223,I651)</f>
        <v>0</v>
      </c>
      <c r="K651" s="1" t="s">
        <v>1463</v>
      </c>
      <c r="L651" s="1" t="n">
        <f aca="false">IF(COUNTIF(A$7:A$270,K651)=1,1,0)</f>
        <v>1</v>
      </c>
    </row>
    <row r="652" customFormat="false" ht="12.8" hidden="false" customHeight="false" outlineLevel="0" collapsed="false">
      <c r="F652" s="2" t="s">
        <v>793</v>
      </c>
      <c r="G652" s="0" t="str">
        <f aca="false">SUBSTITUTE(F652," ","μ",2)</f>
        <v>Bolets variésμ(cause ?)</v>
      </c>
      <c r="H652" s="10" t="n">
        <f aca="false">IF(ISERROR(SEARCH("µ",G652,1)),0,SEARCH("µ",G652,1))</f>
        <v>14</v>
      </c>
      <c r="I652" s="0" t="str">
        <f aca="false">IF(H652&gt;0,LEFT(G652,H652-1),G652)</f>
        <v>Bolets variés</v>
      </c>
      <c r="J652" s="0" t="n">
        <f aca="false">COUNTIF(A$7:A$223,I652)</f>
        <v>0</v>
      </c>
      <c r="K652" s="1" t="s">
        <v>24</v>
      </c>
      <c r="L652" s="1" t="n">
        <f aca="false">IF(COUNTIF(A$7:A$270,K652)=1,1,0)</f>
        <v>0</v>
      </c>
    </row>
    <row r="653" customFormat="false" ht="12.8" hidden="false" customHeight="false" outlineLevel="0" collapsed="false">
      <c r="F653" s="2" t="s">
        <v>794</v>
      </c>
      <c r="G653" s="0" t="str">
        <f aca="false">SUBSTITUTE(F653," ","μ",2)</f>
        <v>Bolets variésμ(dont satanas?)</v>
      </c>
      <c r="H653" s="10" t="n">
        <f aca="false">IF(ISERROR(SEARCH("µ",G653,1)),0,SEARCH("µ",G653,1))</f>
        <v>14</v>
      </c>
      <c r="I653" s="0" t="str">
        <f aca="false">IF(H653&gt;0,LEFT(G653,H653-1),G653)</f>
        <v>Bolets variés</v>
      </c>
      <c r="J653" s="0" t="n">
        <f aca="false">COUNTIF(A$7:A$223,I653)</f>
        <v>0</v>
      </c>
      <c r="K653" s="1" t="s">
        <v>24</v>
      </c>
      <c r="L653" s="1" t="n">
        <f aca="false">IF(COUNTIF(A$7:A$270,K653)=1,1,0)</f>
        <v>0</v>
      </c>
    </row>
    <row r="654" customFormat="false" ht="12.8" hidden="false" customHeight="false" outlineLevel="0" collapsed="false">
      <c r="F654" s="2" t="s">
        <v>796</v>
      </c>
      <c r="G654" s="0" t="str">
        <f aca="false">SUBSTITUTE(F654," ","μ",2)</f>
        <v>Bolets variésμ(surconsommation?)</v>
      </c>
      <c r="H654" s="10" t="n">
        <f aca="false">IF(ISERROR(SEARCH("µ",G654,1)),0,SEARCH("µ",G654,1))</f>
        <v>14</v>
      </c>
      <c r="I654" s="0" t="str">
        <f aca="false">IF(H654&gt;0,LEFT(G654,H654-1),G654)</f>
        <v>Bolets variés</v>
      </c>
      <c r="J654" s="0" t="n">
        <f aca="false">COUNTIF(A$7:A$223,I654)</f>
        <v>0</v>
      </c>
      <c r="K654" s="1" t="s">
        <v>24</v>
      </c>
      <c r="L654" s="1" t="n">
        <f aca="false">IF(COUNTIF(A$7:A$270,K654)=1,1,0)</f>
        <v>0</v>
      </c>
    </row>
    <row r="655" customFormat="false" ht="12.8" hidden="false" customHeight="false" outlineLevel="0" collapsed="false">
      <c r="F655" s="2" t="s">
        <v>798</v>
      </c>
      <c r="G655" s="0" t="str">
        <f aca="false">SUBSTITUTE(F655," ","μ",2)</f>
        <v>Bolets-oronges</v>
      </c>
      <c r="H655" s="10" t="n">
        <f aca="false">IF(ISERROR(SEARCH("µ",G655,1)),0,SEARCH("µ",G655,1))</f>
        <v>0</v>
      </c>
      <c r="I655" s="0" t="str">
        <f aca="false">IF(H655&gt;0,LEFT(G655,H655-1),G655)</f>
        <v>Bolets-oronges</v>
      </c>
      <c r="J655" s="0" t="n">
        <f aca="false">COUNTIF(A$7:A$223,I655)</f>
        <v>0</v>
      </c>
      <c r="K655" s="1" t="s">
        <v>24</v>
      </c>
      <c r="L655" s="1" t="n">
        <f aca="false">IF(COUNTIF(A$7:A$270,K655)=1,1,0)</f>
        <v>0</v>
      </c>
    </row>
    <row r="656" customFormat="false" ht="12.8" hidden="false" customHeight="false" outlineLevel="0" collapsed="false">
      <c r="F656" s="2" t="s">
        <v>799</v>
      </c>
      <c r="G656" s="0" t="str">
        <f aca="false">SUBSTITUTE(F656," ","μ",2)</f>
        <v>Boletus aereus</v>
      </c>
      <c r="H656" s="10" t="n">
        <f aca="false">IF(ISERROR(SEARCH("µ",G656,1)),0,SEARCH("µ",G656,1))</f>
        <v>0</v>
      </c>
      <c r="I656" s="0" t="str">
        <f aca="false">IF(H656&gt;0,LEFT(G656,H656-1),G656)</f>
        <v>Boletus aereus</v>
      </c>
      <c r="J656" s="0" t="n">
        <f aca="false">COUNTIF(A$7:A$223,I656)</f>
        <v>1</v>
      </c>
      <c r="K656" s="1" t="s">
        <v>24</v>
      </c>
      <c r="L656" s="1" t="n">
        <f aca="false">IF(COUNTIF(A$7:A$270,K656)=1,1,0)</f>
        <v>0</v>
      </c>
    </row>
    <row r="657" customFormat="false" ht="12.8" hidden="false" customHeight="false" outlineLevel="0" collapsed="false">
      <c r="F657" s="2" t="s">
        <v>243</v>
      </c>
      <c r="G657" s="0" t="str">
        <f aca="false">SUBSTITUTE(F657," ","μ",2)</f>
        <v>Boletus aereusμ(grosse quantité)</v>
      </c>
      <c r="H657" s="10" t="n">
        <f aca="false">IF(ISERROR(SEARCH("µ",G657,1)),0,SEARCH("µ",G657,1))</f>
        <v>15</v>
      </c>
      <c r="I657" s="0" t="str">
        <f aca="false">IF(H657&gt;0,LEFT(G657,H657-1),G657)</f>
        <v>Boletus aereus</v>
      </c>
      <c r="J657" s="0" t="n">
        <f aca="false">COUNTIF(A$7:A$223,I657)</f>
        <v>1</v>
      </c>
      <c r="K657" s="1" t="s">
        <v>24</v>
      </c>
      <c r="L657" s="1" t="n">
        <f aca="false">IF(COUNTIF(A$7:A$270,K657)=1,1,0)</f>
        <v>0</v>
      </c>
    </row>
    <row r="658" customFormat="false" ht="12.8" hidden="false" customHeight="false" outlineLevel="0" collapsed="false">
      <c r="F658" s="2" t="s">
        <v>243</v>
      </c>
      <c r="G658" s="0" t="str">
        <f aca="false">SUBSTITUTE(F658," ","μ",2)</f>
        <v>Boletus aereusμ(grosse quantité)</v>
      </c>
      <c r="H658" s="10" t="n">
        <f aca="false">IF(ISERROR(SEARCH("µ",G658,1)),0,SEARCH("µ",G658,1))</f>
        <v>15</v>
      </c>
      <c r="I658" s="0" t="str">
        <f aca="false">IF(H658&gt;0,LEFT(G658,H658-1),G658)</f>
        <v>Boletus aereus</v>
      </c>
      <c r="J658" s="0" t="n">
        <f aca="false">COUNTIF(A$7:A$223,I658)</f>
        <v>1</v>
      </c>
      <c r="K658" s="1" t="s">
        <v>24</v>
      </c>
      <c r="L658" s="1" t="n">
        <f aca="false">IF(COUNTIF(A$7:A$270,K658)=1,1,0)</f>
        <v>0</v>
      </c>
    </row>
    <row r="659" customFormat="false" ht="12.8" hidden="false" customHeight="false" outlineLevel="0" collapsed="false">
      <c r="F659" s="2" t="s">
        <v>800</v>
      </c>
      <c r="G659" s="0" t="str">
        <f aca="false">SUBSTITUTE(F659," ","μ",2)</f>
        <v>Boletus aereusμavarié</v>
      </c>
      <c r="H659" s="10" t="n">
        <f aca="false">IF(ISERROR(SEARCH("µ",G659,1)),0,SEARCH("µ",G659,1))</f>
        <v>15</v>
      </c>
      <c r="I659" s="0" t="str">
        <f aca="false">IF(H659&gt;0,LEFT(G659,H659-1),G659)</f>
        <v>Boletus aereus</v>
      </c>
      <c r="J659" s="0" t="n">
        <f aca="false">COUNTIF(A$7:A$223,I659)</f>
        <v>1</v>
      </c>
      <c r="K659" s="1" t="s">
        <v>1468</v>
      </c>
      <c r="L659" s="1" t="n">
        <f aca="false">IF(COUNTIF(A$7:A$270,K659)=1,1,0)</f>
        <v>0</v>
      </c>
    </row>
    <row r="660" customFormat="false" ht="12.8" hidden="false" customHeight="false" outlineLevel="0" collapsed="false">
      <c r="F660" s="2" t="s">
        <v>800</v>
      </c>
      <c r="G660" s="0" t="str">
        <f aca="false">SUBSTITUTE(F660," ","μ",2)</f>
        <v>Boletus aereusμavarié</v>
      </c>
      <c r="H660" s="10" t="n">
        <f aca="false">IF(ISERROR(SEARCH("µ",G660,1)),0,SEARCH("µ",G660,1))</f>
        <v>15</v>
      </c>
      <c r="I660" s="0" t="str">
        <f aca="false">IF(H660&gt;0,LEFT(G660,H660-1),G660)</f>
        <v>Boletus aereus</v>
      </c>
      <c r="J660" s="0" t="n">
        <f aca="false">COUNTIF(A$7:A$223,I660)</f>
        <v>1</v>
      </c>
      <c r="K660" s="1" t="s">
        <v>2389</v>
      </c>
      <c r="L660" s="1" t="n">
        <f aca="false">IF(COUNTIF(A$7:A$270,K660)=1,1,0)</f>
        <v>0</v>
      </c>
    </row>
    <row r="661" customFormat="false" ht="12.8" hidden="false" customHeight="false" outlineLevel="0" collapsed="false">
      <c r="F661" s="2" t="s">
        <v>801</v>
      </c>
      <c r="G661" s="0" t="str">
        <f aca="false">SUBSTITUTE(F661," ","μ",2)</f>
        <v>Boletus aestivalis</v>
      </c>
      <c r="H661" s="10" t="n">
        <f aca="false">IF(ISERROR(SEARCH("µ",G661,1)),0,SEARCH("µ",G661,1))</f>
        <v>0</v>
      </c>
      <c r="I661" s="0" t="str">
        <f aca="false">IF(H661&gt;0,LEFT(G661,H661-1),G661)</f>
        <v>Boletus aestivalis</v>
      </c>
      <c r="J661" s="0" t="n">
        <f aca="false">COUNTIF(A$7:A$223,I661)</f>
        <v>1</v>
      </c>
      <c r="K661" s="1" t="s">
        <v>326</v>
      </c>
      <c r="L661" s="1" t="n">
        <f aca="false">IF(COUNTIF(A$7:A$270,K661)=1,1,0)</f>
        <v>0</v>
      </c>
    </row>
    <row r="662" customFormat="false" ht="12.8" hidden="false" customHeight="false" outlineLevel="0" collapsed="false">
      <c r="F662" s="2" t="s">
        <v>801</v>
      </c>
      <c r="G662" s="0" t="str">
        <f aca="false">SUBSTITUTE(F662," ","μ",2)</f>
        <v>Boletus aestivalis</v>
      </c>
      <c r="H662" s="10" t="n">
        <f aca="false">IF(ISERROR(SEARCH("µ",G662,1)),0,SEARCH("µ",G662,1))</f>
        <v>0</v>
      </c>
      <c r="I662" s="0" t="str">
        <f aca="false">IF(H662&gt;0,LEFT(G662,H662-1),G662)</f>
        <v>Boletus aestivalis</v>
      </c>
      <c r="J662" s="0" t="n">
        <f aca="false">COUNTIF(A$7:A$223,I662)</f>
        <v>1</v>
      </c>
      <c r="K662" s="1" t="s">
        <v>326</v>
      </c>
      <c r="L662" s="1" t="n">
        <f aca="false">IF(COUNTIF(A$7:A$270,K662)=1,1,0)</f>
        <v>0</v>
      </c>
    </row>
    <row r="663" customFormat="false" ht="12.8" hidden="false" customHeight="false" outlineLevel="0" collapsed="false">
      <c r="F663" s="2" t="s">
        <v>232</v>
      </c>
      <c r="G663" s="0" t="str">
        <f aca="false">SUBSTITUTE(F663," ","μ",2)</f>
        <v>Boletus aestivalisμ( cause?)</v>
      </c>
      <c r="H663" s="10" t="n">
        <f aca="false">IF(ISERROR(SEARCH("µ",G663,1)),0,SEARCH("µ",G663,1))</f>
        <v>19</v>
      </c>
      <c r="I663" s="0" t="str">
        <f aca="false">IF(H663&gt;0,LEFT(G663,H663-1),G663)</f>
        <v>Boletus aestivalis</v>
      </c>
      <c r="J663" s="0" t="n">
        <f aca="false">COUNTIF(A$7:A$223,I663)</f>
        <v>1</v>
      </c>
      <c r="K663" s="1" t="s">
        <v>2390</v>
      </c>
      <c r="L663" s="1" t="n">
        <f aca="false">IF(COUNTIF(A$7:A$270,K663)=1,1,0)</f>
        <v>0</v>
      </c>
    </row>
    <row r="664" customFormat="false" ht="12.8" hidden="false" customHeight="false" outlineLevel="0" collapsed="false">
      <c r="F664" s="2" t="s">
        <v>232</v>
      </c>
      <c r="G664" s="0" t="str">
        <f aca="false">SUBSTITUTE(F664," ","μ",2)</f>
        <v>Boletus aestivalisμ( cause?)</v>
      </c>
      <c r="H664" s="10" t="n">
        <f aca="false">IF(ISERROR(SEARCH("µ",G664,1)),0,SEARCH("µ",G664,1))</f>
        <v>19</v>
      </c>
      <c r="I664" s="0" t="str">
        <f aca="false">IF(H664&gt;0,LEFT(G664,H664-1),G664)</f>
        <v>Boletus aestivalis</v>
      </c>
      <c r="J664" s="0" t="n">
        <f aca="false">COUNTIF(A$7:A$223,I664)</f>
        <v>1</v>
      </c>
      <c r="K664" s="1" t="s">
        <v>1481</v>
      </c>
      <c r="L664" s="1" t="n">
        <f aca="false">IF(COUNTIF(A$7:A$270,K664)=1,1,0)</f>
        <v>0</v>
      </c>
    </row>
    <row r="665" customFormat="false" ht="12.8" hidden="false" customHeight="false" outlineLevel="0" collapsed="false">
      <c r="F665" s="2" t="s">
        <v>803</v>
      </c>
      <c r="G665" s="0" t="str">
        <f aca="false">SUBSTITUTE(F665," ","μ",2)</f>
        <v>Boletus aestivalisμ(marché)</v>
      </c>
      <c r="H665" s="10" t="n">
        <f aca="false">IF(ISERROR(SEARCH("µ",G665,1)),0,SEARCH("µ",G665,1))</f>
        <v>19</v>
      </c>
      <c r="I665" s="0" t="str">
        <f aca="false">IF(H665&gt;0,LEFT(G665,H665-1),G665)</f>
        <v>Boletus aestivalis</v>
      </c>
      <c r="J665" s="0" t="n">
        <f aca="false">COUNTIF(A$7:A$223,I665)</f>
        <v>1</v>
      </c>
      <c r="K665" s="1" t="s">
        <v>30</v>
      </c>
      <c r="L665" s="1" t="n">
        <f aca="false">IF(COUNTIF(A$7:A$270,K665)=1,1,0)</f>
        <v>1</v>
      </c>
    </row>
    <row r="666" customFormat="false" ht="12.8" hidden="false" customHeight="false" outlineLevel="0" collapsed="false">
      <c r="F666" s="2" t="s">
        <v>804</v>
      </c>
      <c r="G666" s="0" t="str">
        <f aca="false">SUBSTITUTE(F666," ","μ",2)</f>
        <v>Boletus aestivalisμ(seul ?)</v>
      </c>
      <c r="H666" s="10" t="n">
        <f aca="false">IF(ISERROR(SEARCH("µ",G666,1)),0,SEARCH("µ",G666,1))</f>
        <v>19</v>
      </c>
      <c r="I666" s="0" t="str">
        <f aca="false">IF(H666&gt;0,LEFT(G666,H666-1),G666)</f>
        <v>Boletus aestivalis</v>
      </c>
      <c r="J666" s="0" t="n">
        <f aca="false">COUNTIF(A$7:A$223,I666)</f>
        <v>1</v>
      </c>
      <c r="K666" s="1" t="s">
        <v>30</v>
      </c>
      <c r="L666" s="1" t="n">
        <f aca="false">IF(COUNTIF(A$7:A$270,K666)=1,1,0)</f>
        <v>1</v>
      </c>
    </row>
    <row r="667" customFormat="false" ht="12.8" hidden="false" customHeight="false" outlineLevel="0" collapsed="false">
      <c r="F667" s="2" t="s">
        <v>806</v>
      </c>
      <c r="G667" s="0" t="str">
        <f aca="false">SUBSTITUTE(F667," ","μ",2)</f>
        <v>Boletus aestivalisμavancé</v>
      </c>
      <c r="H667" s="10" t="n">
        <f aca="false">IF(ISERROR(SEARCH("µ",G667,1)),0,SEARCH("µ",G667,1))</f>
        <v>19</v>
      </c>
      <c r="I667" s="0" t="str">
        <f aca="false">IF(H667&gt;0,LEFT(G667,H667-1),G667)</f>
        <v>Boletus aestivalis</v>
      </c>
      <c r="J667" s="0" t="n">
        <f aca="false">COUNTIF(A$7:A$223,I667)</f>
        <v>1</v>
      </c>
      <c r="K667" s="1" t="s">
        <v>30</v>
      </c>
      <c r="L667" s="1" t="n">
        <f aca="false">IF(COUNTIF(A$7:A$270,K667)=1,1,0)</f>
        <v>1</v>
      </c>
    </row>
    <row r="668" customFormat="false" ht="12.8" hidden="false" customHeight="false" outlineLevel="0" collapsed="false">
      <c r="F668" s="2" t="s">
        <v>807</v>
      </c>
      <c r="G668" s="0" t="str">
        <f aca="false">SUBSTITUTE(F668," ","μ",2)</f>
        <v>Boletus aestivalisμavarié</v>
      </c>
      <c r="H668" s="10" t="n">
        <f aca="false">IF(ISERROR(SEARCH("µ",G668,1)),0,SEARCH("µ",G668,1))</f>
        <v>19</v>
      </c>
      <c r="I668" s="0" t="str">
        <f aca="false">IF(H668&gt;0,LEFT(G668,H668-1),G668)</f>
        <v>Boletus aestivalis</v>
      </c>
      <c r="J668" s="0" t="n">
        <f aca="false">COUNTIF(A$7:A$223,I668)</f>
        <v>1</v>
      </c>
      <c r="K668" s="1" t="s">
        <v>333</v>
      </c>
      <c r="L668" s="1" t="n">
        <f aca="false">IF(COUNTIF(A$7:A$270,K668)=1,1,0)</f>
        <v>1</v>
      </c>
    </row>
    <row r="669" customFormat="false" ht="12.8" hidden="false" customHeight="false" outlineLevel="0" collapsed="false">
      <c r="F669" s="2" t="s">
        <v>240</v>
      </c>
      <c r="G669" s="0" t="str">
        <f aca="false">SUBSTITUTE(F669," ","μ",2)</f>
        <v>Boletus aestivalisμcrus</v>
      </c>
      <c r="H669" s="10" t="n">
        <f aca="false">IF(ISERROR(SEARCH("µ",G669,1)),0,SEARCH("µ",G669,1))</f>
        <v>19</v>
      </c>
      <c r="I669" s="0" t="str">
        <f aca="false">IF(H669&gt;0,LEFT(G669,H669-1),G669)</f>
        <v>Boletus aestivalis</v>
      </c>
      <c r="J669" s="0" t="n">
        <f aca="false">COUNTIF(A$7:A$223,I669)</f>
        <v>1</v>
      </c>
      <c r="K669" s="1" t="s">
        <v>333</v>
      </c>
      <c r="L669" s="1" t="n">
        <f aca="false">IF(COUNTIF(A$7:A$270,K669)=1,1,0)</f>
        <v>1</v>
      </c>
    </row>
    <row r="670" customFormat="false" ht="12.8" hidden="false" customHeight="false" outlineLevel="0" collapsed="false">
      <c r="F670" s="2" t="s">
        <v>240</v>
      </c>
      <c r="G670" s="0" t="str">
        <f aca="false">SUBSTITUTE(F670," ","μ",2)</f>
        <v>Boletus aestivalisμcrus</v>
      </c>
      <c r="H670" s="10" t="n">
        <f aca="false">IF(ISERROR(SEARCH("µ",G670,1)),0,SEARCH("µ",G670,1))</f>
        <v>19</v>
      </c>
      <c r="I670" s="0" t="str">
        <f aca="false">IF(H670&gt;0,LEFT(G670,H670-1),G670)</f>
        <v>Boletus aestivalis</v>
      </c>
      <c r="J670" s="0" t="n">
        <f aca="false">COUNTIF(A$7:A$223,I670)</f>
        <v>1</v>
      </c>
      <c r="K670" s="1" t="s">
        <v>26</v>
      </c>
      <c r="L670" s="1" t="n">
        <f aca="false">IF(COUNTIF(A$7:A$270,K670)=1,1,0)</f>
        <v>0</v>
      </c>
    </row>
    <row r="671" customFormat="false" ht="12.8" hidden="false" customHeight="false" outlineLevel="0" collapsed="false">
      <c r="F671" s="2" t="s">
        <v>809</v>
      </c>
      <c r="G671" s="0" t="str">
        <f aca="false">SUBSTITUTE(F671," ","μ",2)</f>
        <v>Boletus avancés</v>
      </c>
      <c r="H671" s="10" t="n">
        <f aca="false">IF(ISERROR(SEARCH("µ",G671,1)),0,SEARCH("µ",G671,1))</f>
        <v>0</v>
      </c>
      <c r="I671" s="0" t="str">
        <f aca="false">IF(H671&gt;0,LEFT(G671,H671-1),G671)</f>
        <v>Boletus avancés</v>
      </c>
      <c r="J671" s="0" t="n">
        <f aca="false">COUNTIF(A$7:A$223,I671)</f>
        <v>0</v>
      </c>
      <c r="K671" s="1" t="s">
        <v>26</v>
      </c>
      <c r="L671" s="1" t="n">
        <f aca="false">IF(COUNTIF(A$7:A$270,K671)=1,1,0)</f>
        <v>0</v>
      </c>
    </row>
    <row r="672" customFormat="false" ht="12.8" hidden="false" customHeight="false" outlineLevel="0" collapsed="false">
      <c r="F672" s="2" t="s">
        <v>809</v>
      </c>
      <c r="G672" s="0" t="str">
        <f aca="false">SUBSTITUTE(F672," ","μ",2)</f>
        <v>Boletus avancés</v>
      </c>
      <c r="H672" s="10" t="n">
        <f aca="false">IF(ISERROR(SEARCH("µ",G672,1)),0,SEARCH("µ",G672,1))</f>
        <v>0</v>
      </c>
      <c r="I672" s="0" t="str">
        <f aca="false">IF(H672&gt;0,LEFT(G672,H672-1),G672)</f>
        <v>Boletus avancés</v>
      </c>
      <c r="J672" s="0" t="n">
        <f aca="false">COUNTIF(A$7:A$223,I672)</f>
        <v>0</v>
      </c>
      <c r="K672" s="1" t="s">
        <v>26</v>
      </c>
      <c r="L672" s="1" t="n">
        <f aca="false">IF(COUNTIF(A$7:A$270,K672)=1,1,0)</f>
        <v>0</v>
      </c>
    </row>
    <row r="673" customFormat="false" ht="12.8" hidden="false" customHeight="false" outlineLevel="0" collapsed="false">
      <c r="F673" s="2" t="s">
        <v>809</v>
      </c>
      <c r="G673" s="0" t="str">
        <f aca="false">SUBSTITUTE(F673," ","μ",2)</f>
        <v>Boletus avancés</v>
      </c>
      <c r="H673" s="10" t="n">
        <f aca="false">IF(ISERROR(SEARCH("µ",G673,1)),0,SEARCH("µ",G673,1))</f>
        <v>0</v>
      </c>
      <c r="I673" s="0" t="str">
        <f aca="false">IF(H673&gt;0,LEFT(G673,H673-1),G673)</f>
        <v>Boletus avancés</v>
      </c>
      <c r="J673" s="0" t="n">
        <f aca="false">COUNTIF(A$7:A$223,I673)</f>
        <v>0</v>
      </c>
      <c r="K673" s="1" t="s">
        <v>26</v>
      </c>
      <c r="L673" s="1" t="n">
        <f aca="false">IF(COUNTIF(A$7:A$270,K673)=1,1,0)</f>
        <v>0</v>
      </c>
    </row>
    <row r="674" customFormat="false" ht="12.8" hidden="false" customHeight="false" outlineLevel="0" collapsed="false">
      <c r="F674" s="2" t="s">
        <v>813</v>
      </c>
      <c r="G674" s="0" t="str">
        <f aca="false">SUBSTITUTE(F674," ","μ",2)</f>
        <v>Boletus avariés</v>
      </c>
      <c r="H674" s="10" t="n">
        <f aca="false">IF(ISERROR(SEARCH("µ",G674,1)),0,SEARCH("µ",G674,1))</f>
        <v>0</v>
      </c>
      <c r="I674" s="0" t="str">
        <f aca="false">IF(H674&gt;0,LEFT(G674,H674-1),G674)</f>
        <v>Boletus avariés</v>
      </c>
      <c r="J674" s="0" t="n">
        <f aca="false">COUNTIF(A$7:A$223,I674)</f>
        <v>0</v>
      </c>
      <c r="K674" s="1" t="s">
        <v>26</v>
      </c>
      <c r="L674" s="1" t="n">
        <f aca="false">IF(COUNTIF(A$7:A$270,K674)=1,1,0)</f>
        <v>0</v>
      </c>
    </row>
    <row r="675" customFormat="false" ht="12.8" hidden="false" customHeight="false" outlineLevel="0" collapsed="false">
      <c r="F675" s="2" t="s">
        <v>813</v>
      </c>
      <c r="G675" s="0" t="str">
        <f aca="false">SUBSTITUTE(F675," ","μ",2)</f>
        <v>Boletus avariés</v>
      </c>
      <c r="H675" s="10" t="n">
        <f aca="false">IF(ISERROR(SEARCH("µ",G675,1)),0,SEARCH("µ",G675,1))</f>
        <v>0</v>
      </c>
      <c r="I675" s="0" t="str">
        <f aca="false">IF(H675&gt;0,LEFT(G675,H675-1),G675)</f>
        <v>Boletus avariés</v>
      </c>
      <c r="J675" s="0" t="n">
        <f aca="false">COUNTIF(A$7:A$223,I675)</f>
        <v>0</v>
      </c>
      <c r="K675" s="1" t="s">
        <v>26</v>
      </c>
      <c r="L675" s="1" t="n">
        <f aca="false">IF(COUNTIF(A$7:A$270,K675)=1,1,0)</f>
        <v>0</v>
      </c>
    </row>
    <row r="676" customFormat="false" ht="12.8" hidden="false" customHeight="false" outlineLevel="0" collapsed="false">
      <c r="F676" s="2" t="s">
        <v>815</v>
      </c>
      <c r="G676" s="0" t="str">
        <f aca="false">SUBSTITUTE(F676," ","μ",2)</f>
        <v>Boletus avariés ?</v>
      </c>
      <c r="H676" s="10" t="n">
        <f aca="false">IF(ISERROR(SEARCH("µ",G676,1)),0,SEARCH("µ",G676,1))</f>
        <v>0</v>
      </c>
      <c r="I676" s="0" t="str">
        <f aca="false">IF(H676&gt;0,LEFT(G676,H676-1),G676)</f>
        <v>Boletus avariés ?</v>
      </c>
      <c r="J676" s="0" t="n">
        <f aca="false">COUNTIF(A$7:A$223,I676)</f>
        <v>0</v>
      </c>
      <c r="K676" s="1" t="s">
        <v>1491</v>
      </c>
      <c r="L676" s="1" t="n">
        <f aca="false">IF(COUNTIF(A$7:A$270,K676)=1,1,0)</f>
        <v>0</v>
      </c>
    </row>
    <row r="677" customFormat="false" ht="12.8" hidden="false" customHeight="false" outlineLevel="0" collapsed="false">
      <c r="F677" s="2" t="s">
        <v>816</v>
      </c>
      <c r="G677" s="0" t="str">
        <f aca="false">SUBSTITUTE(F677," ","μ",2)</f>
        <v>Imleria badia</v>
      </c>
      <c r="H677" s="10" t="n">
        <f aca="false">IF(ISERROR(SEARCH("µ",G677,1)),0,SEARCH("µ",G677,1))</f>
        <v>0</v>
      </c>
      <c r="I677" s="0" t="str">
        <f aca="false">IF(H677&gt;0,LEFT(G677,H677-1),G677)</f>
        <v>Imleria badia</v>
      </c>
      <c r="J677" s="0" t="n">
        <f aca="false">COUNTIF(A$7:A$223,I677)</f>
        <v>1</v>
      </c>
      <c r="K677" s="1" t="s">
        <v>1493</v>
      </c>
      <c r="L677" s="1" t="n">
        <f aca="false">IF(COUNTIF(A$7:A$270,K677)=1,1,0)</f>
        <v>0</v>
      </c>
    </row>
    <row r="678" customFormat="false" ht="12.8" hidden="false" customHeight="false" outlineLevel="0" collapsed="false">
      <c r="F678" s="2" t="s">
        <v>816</v>
      </c>
      <c r="G678" s="0" t="str">
        <f aca="false">SUBSTITUTE(F678," ","μ",2)</f>
        <v>Imleria badia</v>
      </c>
      <c r="H678" s="10" t="n">
        <f aca="false">IF(ISERROR(SEARCH("µ",G678,1)),0,SEARCH("µ",G678,1))</f>
        <v>0</v>
      </c>
      <c r="I678" s="0" t="str">
        <f aca="false">IF(H678&gt;0,LEFT(G678,H678-1),G678)</f>
        <v>Imleria badia</v>
      </c>
      <c r="J678" s="0" t="n">
        <f aca="false">COUNTIF(A$7:A$223,I678)</f>
        <v>1</v>
      </c>
      <c r="K678" s="1" t="s">
        <v>2391</v>
      </c>
      <c r="L678" s="1" t="n">
        <f aca="false">IF(COUNTIF(A$7:A$270,K678)=1,1,0)</f>
        <v>0</v>
      </c>
    </row>
    <row r="679" customFormat="false" ht="12.8" hidden="false" customHeight="false" outlineLevel="0" collapsed="false">
      <c r="F679" s="2" t="s">
        <v>818</v>
      </c>
      <c r="G679" s="0" t="str">
        <f aca="false">SUBSTITUTE(F679," ","μ",2)</f>
        <v>Imleria badiaμ(lien?)</v>
      </c>
      <c r="H679" s="10" t="n">
        <f aca="false">IF(ISERROR(SEARCH("µ",G679,1)),0,SEARCH("µ",G679,1))</f>
        <v>14</v>
      </c>
      <c r="I679" s="0" t="str">
        <f aca="false">IF(H679&gt;0,LEFT(G679,H679-1),G679)</f>
        <v>Imleria badia</v>
      </c>
      <c r="J679" s="0" t="n">
        <f aca="false">COUNTIF(A$7:A$223,I679)</f>
        <v>1</v>
      </c>
      <c r="K679" s="1" t="s">
        <v>1498</v>
      </c>
      <c r="L679" s="1" t="n">
        <f aca="false">IF(COUNTIF(A$7:A$270,K679)=1,1,0)</f>
        <v>0</v>
      </c>
    </row>
    <row r="680" customFormat="false" ht="12.8" hidden="false" customHeight="false" outlineLevel="0" collapsed="false">
      <c r="F680" s="2" t="s">
        <v>820</v>
      </c>
      <c r="G680" s="0" t="str">
        <f aca="false">SUBSTITUTE(F680," ","μ",2)</f>
        <v>Boletus calopus/legaliae</v>
      </c>
      <c r="H680" s="10" t="n">
        <f aca="false">IF(ISERROR(SEARCH("µ",G680,1)),0,SEARCH("µ",G680,1))</f>
        <v>0</v>
      </c>
      <c r="I680" s="0" t="str">
        <f aca="false">IF(H680&gt;0,LEFT(G680,H680-1),G680)</f>
        <v>Boletus calopus/legaliae</v>
      </c>
      <c r="J680" s="0" t="n">
        <f aca="false">COUNTIF(A$7:A$223,I680)</f>
        <v>0</v>
      </c>
      <c r="K680" s="2" t="s">
        <v>2315</v>
      </c>
      <c r="L680" s="1" t="n">
        <f aca="false">IF(COUNTIF(A$7:A$270,K680)=1,1,0)</f>
        <v>1</v>
      </c>
    </row>
    <row r="681" customFormat="false" ht="12.8" hidden="false" customHeight="false" outlineLevel="0" collapsed="false">
      <c r="F681" s="2" t="s">
        <v>822</v>
      </c>
      <c r="G681" s="0" t="str">
        <f aca="false">SUBSTITUTE(F681," ","μ",2)</f>
        <v>Boletus cfμbadius</v>
      </c>
      <c r="H681" s="10" t="n">
        <f aca="false">IF(ISERROR(SEARCH("µ",G681,1)),0,SEARCH("µ",G681,1))</f>
        <v>11</v>
      </c>
      <c r="I681" s="0" t="str">
        <f aca="false">IF(H681&gt;0,LEFT(G681,H681-1),G681)</f>
        <v>Boletus cf</v>
      </c>
      <c r="J681" s="0" t="n">
        <f aca="false">COUNTIF(A$7:A$223,I681)</f>
        <v>0</v>
      </c>
      <c r="K681" s="2" t="s">
        <v>2315</v>
      </c>
      <c r="L681" s="1" t="n">
        <f aca="false">IF(COUNTIF(A$7:A$270,K681)=1,1,0)</f>
        <v>1</v>
      </c>
    </row>
    <row r="682" customFormat="false" ht="12.8" hidden="false" customHeight="false" outlineLevel="0" collapsed="false">
      <c r="F682" s="2" t="s">
        <v>825</v>
      </c>
      <c r="G682" s="0" t="str">
        <f aca="false">SUBSTITUTE(F682," ","μ",2)</f>
        <v>Boletus cfμlegaliae</v>
      </c>
      <c r="H682" s="10" t="n">
        <f aca="false">IF(ISERROR(SEARCH("µ",G682,1)),0,SEARCH("µ",G682,1))</f>
        <v>11</v>
      </c>
      <c r="I682" s="0" t="str">
        <f aca="false">IF(H682&gt;0,LEFT(G682,H682-1),G682)</f>
        <v>Boletus cf</v>
      </c>
      <c r="J682" s="0" t="n">
        <f aca="false">COUNTIF(A$7:A$223,I682)</f>
        <v>0</v>
      </c>
      <c r="K682" s="1" t="s">
        <v>2392</v>
      </c>
      <c r="L682" s="1" t="n">
        <f aca="false">IF(COUNTIF(A$7:A$270,K682)=1,1,0)</f>
        <v>0</v>
      </c>
    </row>
    <row r="683" customFormat="false" ht="12.8" hidden="false" customHeight="false" outlineLevel="0" collapsed="false">
      <c r="F683" s="2" t="s">
        <v>825</v>
      </c>
      <c r="G683" s="0" t="str">
        <f aca="false">SUBSTITUTE(F683," ","μ",2)</f>
        <v>Boletus cfμlegaliae</v>
      </c>
      <c r="H683" s="10" t="n">
        <f aca="false">IF(ISERROR(SEARCH("µ",G683,1)),0,SEARCH("µ",G683,1))</f>
        <v>11</v>
      </c>
      <c r="I683" s="0" t="str">
        <f aca="false">IF(H683&gt;0,LEFT(G683,H683-1),G683)</f>
        <v>Boletus cf</v>
      </c>
      <c r="J683" s="0" t="n">
        <f aca="false">COUNTIF(A$7:A$223,I683)</f>
        <v>0</v>
      </c>
      <c r="K683" s="1" t="s">
        <v>2393</v>
      </c>
      <c r="L683" s="1" t="n">
        <f aca="false">IF(COUNTIF(A$7:A$270,K683)=1,1,0)</f>
        <v>0</v>
      </c>
    </row>
    <row r="684" customFormat="false" ht="12.8" hidden="false" customHeight="false" outlineLevel="0" collapsed="false">
      <c r="F684" s="2" t="s">
        <v>826</v>
      </c>
      <c r="G684" s="0" t="str">
        <f aca="false">SUBSTITUTE(F684," ","μ",2)</f>
        <v>Boletus cfμradicans</v>
      </c>
      <c r="H684" s="10" t="n">
        <f aca="false">IF(ISERROR(SEARCH("µ",G684,1)),0,SEARCH("µ",G684,1))</f>
        <v>11</v>
      </c>
      <c r="I684" s="0" t="str">
        <f aca="false">IF(H684&gt;0,LEFT(G684,H684-1),G684)</f>
        <v>Boletus cf</v>
      </c>
      <c r="J684" s="0" t="n">
        <f aca="false">COUNTIF(A$7:A$223,I684)</f>
        <v>0</v>
      </c>
      <c r="K684" s="1" t="s">
        <v>294</v>
      </c>
      <c r="L684" s="1" t="n">
        <f aca="false">IF(COUNTIF(A$7:A$270,K684)=1,1,0)</f>
        <v>1</v>
      </c>
    </row>
    <row r="685" customFormat="false" ht="12.8" hidden="false" customHeight="false" outlineLevel="0" collapsed="false">
      <c r="F685" s="2" t="s">
        <v>827</v>
      </c>
      <c r="G685" s="0" t="str">
        <f aca="false">SUBSTITUTE(F685," ","μ",2)</f>
        <v>Boletus cf.μSatanas</v>
      </c>
      <c r="H685" s="10" t="n">
        <f aca="false">IF(ISERROR(SEARCH("µ",G685,1)),0,SEARCH("µ",G685,1))</f>
        <v>12</v>
      </c>
      <c r="I685" s="0" t="str">
        <f aca="false">IF(H685&gt;0,LEFT(G685,H685-1),G685)</f>
        <v>Boletus cf.</v>
      </c>
      <c r="J685" s="0" t="n">
        <f aca="false">COUNTIF(A$7:A$223,I685)</f>
        <v>0</v>
      </c>
      <c r="K685" s="1" t="s">
        <v>294</v>
      </c>
      <c r="L685" s="1" t="n">
        <f aca="false">IF(COUNTIF(A$7:A$270,K685)=1,1,0)</f>
        <v>1</v>
      </c>
    </row>
    <row r="686" customFormat="false" ht="12.8" hidden="false" customHeight="false" outlineLevel="0" collapsed="false">
      <c r="F686" s="2" t="s">
        <v>827</v>
      </c>
      <c r="G686" s="0" t="str">
        <f aca="false">SUBSTITUTE(F686," ","μ",2)</f>
        <v>Boletus cf.μSatanas</v>
      </c>
      <c r="H686" s="10" t="n">
        <f aca="false">IF(ISERROR(SEARCH("µ",G686,1)),0,SEARCH("µ",G686,1))</f>
        <v>12</v>
      </c>
      <c r="I686" s="0" t="str">
        <f aca="false">IF(H686&gt;0,LEFT(G686,H686-1),G686)</f>
        <v>Boletus cf.</v>
      </c>
      <c r="J686" s="0" t="n">
        <f aca="false">COUNTIF(A$7:A$223,I686)</f>
        <v>0</v>
      </c>
      <c r="K686" s="1" t="s">
        <v>1508</v>
      </c>
      <c r="L686" s="1" t="n">
        <f aca="false">IF(COUNTIF(A$7:A$270,K686)=1,1,0)</f>
        <v>0</v>
      </c>
    </row>
    <row r="687" customFormat="false" ht="12.8" hidden="false" customHeight="false" outlineLevel="0" collapsed="false">
      <c r="F687" s="2" t="s">
        <v>827</v>
      </c>
      <c r="G687" s="0" t="str">
        <f aca="false">SUBSTITUTE(F687," ","μ",2)</f>
        <v>Boletus cf.μSatanas</v>
      </c>
      <c r="H687" s="10" t="n">
        <f aca="false">IF(ISERROR(SEARCH("µ",G687,1)),0,SEARCH("µ",G687,1))</f>
        <v>12</v>
      </c>
      <c r="I687" s="0" t="str">
        <f aca="false">IF(H687&gt;0,LEFT(G687,H687-1),G687)</f>
        <v>Boletus cf.</v>
      </c>
      <c r="J687" s="0" t="n">
        <f aca="false">COUNTIF(A$7:A$223,I687)</f>
        <v>0</v>
      </c>
      <c r="K687" s="1" t="s">
        <v>1508</v>
      </c>
      <c r="L687" s="1" t="n">
        <f aca="false">IF(COUNTIF(A$7:A$270,K687)=1,1,0)</f>
        <v>0</v>
      </c>
    </row>
    <row r="688" customFormat="false" ht="12.8" hidden="false" customHeight="false" outlineLevel="0" collapsed="false">
      <c r="F688" s="2" t="s">
        <v>827</v>
      </c>
      <c r="G688" s="0" t="str">
        <f aca="false">SUBSTITUTE(F688," ","μ",2)</f>
        <v>Boletus cf.μSatanas</v>
      </c>
      <c r="H688" s="10" t="n">
        <f aca="false">IF(ISERROR(SEARCH("µ",G688,1)),0,SEARCH("µ",G688,1))</f>
        <v>12</v>
      </c>
      <c r="I688" s="0" t="str">
        <f aca="false">IF(H688&gt;0,LEFT(G688,H688-1),G688)</f>
        <v>Boletus cf.</v>
      </c>
      <c r="J688" s="0" t="n">
        <f aca="false">COUNTIF(A$7:A$223,I688)</f>
        <v>0</v>
      </c>
      <c r="K688" s="1" t="s">
        <v>1508</v>
      </c>
      <c r="L688" s="1" t="n">
        <f aca="false">IF(COUNTIF(A$7:A$270,K688)=1,1,0)</f>
        <v>0</v>
      </c>
    </row>
    <row r="689" customFormat="false" ht="12.8" hidden="false" customHeight="false" outlineLevel="0" collapsed="false">
      <c r="F689" s="2" t="s">
        <v>827</v>
      </c>
      <c r="G689" s="0" t="str">
        <f aca="false">SUBSTITUTE(F689," ","μ",2)</f>
        <v>Boletus cf.μSatanas</v>
      </c>
      <c r="H689" s="10" t="n">
        <f aca="false">IF(ISERROR(SEARCH("µ",G689,1)),0,SEARCH("µ",G689,1))</f>
        <v>12</v>
      </c>
      <c r="I689" s="0" t="str">
        <f aca="false">IF(H689&gt;0,LEFT(G689,H689-1),G689)</f>
        <v>Boletus cf.</v>
      </c>
      <c r="J689" s="0" t="n">
        <f aca="false">COUNTIF(A$7:A$223,I689)</f>
        <v>0</v>
      </c>
      <c r="K689" s="1" t="s">
        <v>1508</v>
      </c>
      <c r="L689" s="1" t="n">
        <f aca="false">IF(COUNTIF(A$7:A$270,K689)=1,1,0)</f>
        <v>0</v>
      </c>
    </row>
    <row r="690" customFormat="false" ht="12.8" hidden="false" customHeight="false" outlineLevel="0" collapsed="false">
      <c r="F690" s="2" t="s">
        <v>830</v>
      </c>
      <c r="G690" s="0" t="str">
        <f aca="false">SUBSTITUTE(F690," ","μ",2)</f>
        <v>Boletus cf.Radicans</v>
      </c>
      <c r="H690" s="10" t="n">
        <f aca="false">IF(ISERROR(SEARCH("µ",G690,1)),0,SEARCH("µ",G690,1))</f>
        <v>0</v>
      </c>
      <c r="I690" s="0" t="str">
        <f aca="false">IF(H690&gt;0,LEFT(G690,H690-1),G690)</f>
        <v>Boletus cf.Radicans</v>
      </c>
      <c r="J690" s="0" t="n">
        <f aca="false">COUNTIF(A$7:A$223,I690)</f>
        <v>0</v>
      </c>
      <c r="K690" s="1" t="s">
        <v>74</v>
      </c>
      <c r="L690" s="1" t="n">
        <f aca="false">IF(COUNTIF(A$7:A$270,K690)=1,1,0)</f>
        <v>1</v>
      </c>
    </row>
    <row r="691" customFormat="false" ht="12.8" hidden="false" customHeight="false" outlineLevel="0" collapsed="false">
      <c r="F691" s="2" t="s">
        <v>831</v>
      </c>
      <c r="G691" s="0" t="str">
        <f aca="false">SUBSTITUTE(F691," ","μ",2)</f>
        <v>Boletus congelés</v>
      </c>
      <c r="H691" s="10" t="n">
        <f aca="false">IF(ISERROR(SEARCH("µ",G691,1)),0,SEARCH("µ",G691,1))</f>
        <v>0</v>
      </c>
      <c r="I691" s="0" t="str">
        <f aca="false">IF(H691&gt;0,LEFT(G691,H691-1),G691)</f>
        <v>Boletus congelés</v>
      </c>
      <c r="J691" s="0" t="n">
        <f aca="false">COUNTIF(A$7:A$223,I691)</f>
        <v>0</v>
      </c>
      <c r="K691" s="1" t="s">
        <v>159</v>
      </c>
      <c r="L691" s="1" t="n">
        <f aca="false">IF(COUNTIF(A$7:A$270,K691)=1,1,0)</f>
        <v>0</v>
      </c>
    </row>
    <row r="692" customFormat="false" ht="12.8" hidden="false" customHeight="false" outlineLevel="0" collapsed="false">
      <c r="F692" s="2" t="s">
        <v>316</v>
      </c>
      <c r="G692" s="0" t="str">
        <f aca="false">SUBSTITUTE(F692," ","μ",2)</f>
        <v>Boletus conservésμnon congelés</v>
      </c>
      <c r="H692" s="10" t="n">
        <f aca="false">IF(ISERROR(SEARCH("µ",G692,1)),0,SEARCH("µ",G692,1))</f>
        <v>18</v>
      </c>
      <c r="I692" s="0" t="str">
        <f aca="false">IF(H692&gt;0,LEFT(G692,H692-1),G692)</f>
        <v>Boletus conservés</v>
      </c>
      <c r="J692" s="0" t="n">
        <f aca="false">COUNTIF(A$7:A$223,I692)</f>
        <v>0</v>
      </c>
      <c r="K692" s="1" t="s">
        <v>159</v>
      </c>
      <c r="L692" s="1" t="n">
        <f aca="false">IF(COUNTIF(A$7:A$270,K692)=1,1,0)</f>
        <v>0</v>
      </c>
    </row>
    <row r="693" customFormat="false" ht="12.8" hidden="false" customHeight="false" outlineLevel="0" collapsed="false">
      <c r="F693" s="2" t="s">
        <v>316</v>
      </c>
      <c r="G693" s="0" t="str">
        <f aca="false">SUBSTITUTE(F693," ","μ",2)</f>
        <v>Boletus conservésμnon congelés</v>
      </c>
      <c r="H693" s="10" t="n">
        <f aca="false">IF(ISERROR(SEARCH("µ",G693,1)),0,SEARCH("µ",G693,1))</f>
        <v>18</v>
      </c>
      <c r="I693" s="0" t="str">
        <f aca="false">IF(H693&gt;0,LEFT(G693,H693-1),G693)</f>
        <v>Boletus conservés</v>
      </c>
      <c r="J693" s="0" t="n">
        <f aca="false">COUNTIF(A$7:A$223,I693)</f>
        <v>0</v>
      </c>
      <c r="K693" s="1" t="s">
        <v>1524</v>
      </c>
      <c r="L693" s="1" t="n">
        <f aca="false">IF(COUNTIF(A$7:A$270,K693)=1,1,0)</f>
        <v>0</v>
      </c>
    </row>
    <row r="694" customFormat="false" ht="12.8" hidden="false" customHeight="false" outlineLevel="0" collapsed="false">
      <c r="F694" s="2" t="s">
        <v>832</v>
      </c>
      <c r="G694" s="0" t="str">
        <f aca="false">SUBSTITUTE(F694," ","μ",2)</f>
        <v>Boletus edulis</v>
      </c>
      <c r="H694" s="10" t="n">
        <f aca="false">IF(ISERROR(SEARCH("µ",G694,1)),0,SEARCH("µ",G694,1))</f>
        <v>0</v>
      </c>
      <c r="I694" s="0" t="str">
        <f aca="false">IF(H694&gt;0,LEFT(G694,H694-1),G694)</f>
        <v>Boletus edulis</v>
      </c>
      <c r="J694" s="0" t="n">
        <f aca="false">COUNTIF(A$7:A$223,I694)</f>
        <v>1</v>
      </c>
      <c r="K694" s="1" t="s">
        <v>1524</v>
      </c>
      <c r="L694" s="1" t="n">
        <f aca="false">IF(COUNTIF(A$7:A$270,K694)=1,1,0)</f>
        <v>0</v>
      </c>
    </row>
    <row r="695" customFormat="false" ht="12.8" hidden="false" customHeight="false" outlineLevel="0" collapsed="false">
      <c r="F695" s="2" t="s">
        <v>832</v>
      </c>
      <c r="G695" s="0" t="str">
        <f aca="false">SUBSTITUTE(F695," ","μ",2)</f>
        <v>Boletus edulis</v>
      </c>
      <c r="H695" s="10" t="n">
        <f aca="false">IF(ISERROR(SEARCH("µ",G695,1)),0,SEARCH("µ",G695,1))</f>
        <v>0</v>
      </c>
      <c r="I695" s="0" t="str">
        <f aca="false">IF(H695&gt;0,LEFT(G695,H695-1),G695)</f>
        <v>Boletus edulis</v>
      </c>
      <c r="J695" s="0" t="n">
        <f aca="false">COUNTIF(A$7:A$223,I695)</f>
        <v>1</v>
      </c>
      <c r="K695" s="1" t="s">
        <v>2394</v>
      </c>
      <c r="L695" s="1" t="n">
        <f aca="false">IF(COUNTIF(A$7:A$270,K695)=1,1,0)</f>
        <v>0</v>
      </c>
    </row>
    <row r="696" customFormat="false" ht="12.8" hidden="false" customHeight="false" outlineLevel="0" collapsed="false">
      <c r="F696" s="2" t="s">
        <v>832</v>
      </c>
      <c r="G696" s="0" t="str">
        <f aca="false">SUBSTITUTE(F696," ","μ",2)</f>
        <v>Boletus edulis</v>
      </c>
      <c r="H696" s="10" t="n">
        <f aca="false">IF(ISERROR(SEARCH("µ",G696,1)),0,SEARCH("µ",G696,1))</f>
        <v>0</v>
      </c>
      <c r="I696" s="0" t="str">
        <f aca="false">IF(H696&gt;0,LEFT(G696,H696-1),G696)</f>
        <v>Boletus edulis</v>
      </c>
      <c r="J696" s="0" t="n">
        <f aca="false">COUNTIF(A$7:A$223,I696)</f>
        <v>1</v>
      </c>
      <c r="K696" s="1" t="s">
        <v>2394</v>
      </c>
      <c r="L696" s="1" t="n">
        <f aca="false">IF(COUNTIF(A$7:A$270,K696)=1,1,0)</f>
        <v>0</v>
      </c>
    </row>
    <row r="697" customFormat="false" ht="12.8" hidden="false" customHeight="false" outlineLevel="0" collapsed="false">
      <c r="F697" s="2" t="s">
        <v>832</v>
      </c>
      <c r="G697" s="0" t="str">
        <f aca="false">SUBSTITUTE(F697," ","μ",2)</f>
        <v>Boletus edulis</v>
      </c>
      <c r="H697" s="10" t="n">
        <f aca="false">IF(ISERROR(SEARCH("µ",G697,1)),0,SEARCH("µ",G697,1))</f>
        <v>0</v>
      </c>
      <c r="I697" s="0" t="str">
        <f aca="false">IF(H697&gt;0,LEFT(G697,H697-1),G697)</f>
        <v>Boletus edulis</v>
      </c>
      <c r="J697" s="0" t="n">
        <f aca="false">COUNTIF(A$7:A$223,I697)</f>
        <v>1</v>
      </c>
      <c r="K697" s="1" t="s">
        <v>1527</v>
      </c>
      <c r="L697" s="1" t="n">
        <f aca="false">IF(COUNTIF(A$7:A$270,K697)=1,1,0)</f>
        <v>0</v>
      </c>
    </row>
    <row r="698" customFormat="false" ht="12.8" hidden="false" customHeight="false" outlineLevel="0" collapsed="false">
      <c r="F698" s="2" t="s">
        <v>832</v>
      </c>
      <c r="G698" s="0" t="str">
        <f aca="false">SUBSTITUTE(F698," ","μ",2)</f>
        <v>Boletus edulis</v>
      </c>
      <c r="H698" s="10" t="n">
        <f aca="false">IF(ISERROR(SEARCH("µ",G698,1)),0,SEARCH("µ",G698,1))</f>
        <v>0</v>
      </c>
      <c r="I698" s="0" t="str">
        <f aca="false">IF(H698&gt;0,LEFT(G698,H698-1),G698)</f>
        <v>Boletus edulis</v>
      </c>
      <c r="J698" s="0" t="n">
        <f aca="false">COUNTIF(A$7:A$223,I698)</f>
        <v>1</v>
      </c>
      <c r="K698" s="1" t="s">
        <v>264</v>
      </c>
      <c r="L698" s="1" t="n">
        <f aca="false">IF(COUNTIF(A$7:A$270,K698)=1,1,0)</f>
        <v>1</v>
      </c>
    </row>
    <row r="699" customFormat="false" ht="12.8" hidden="false" customHeight="false" outlineLevel="0" collapsed="false">
      <c r="F699" s="2" t="s">
        <v>832</v>
      </c>
      <c r="G699" s="0" t="str">
        <f aca="false">SUBSTITUTE(F699," ","μ",2)</f>
        <v>Boletus edulis</v>
      </c>
      <c r="H699" s="10" t="n">
        <f aca="false">IF(ISERROR(SEARCH("µ",G699,1)),0,SEARCH("µ",G699,1))</f>
        <v>0</v>
      </c>
      <c r="I699" s="0" t="str">
        <f aca="false">IF(H699&gt;0,LEFT(G699,H699-1),G699)</f>
        <v>Boletus edulis</v>
      </c>
      <c r="J699" s="0" t="n">
        <f aca="false">COUNTIF(A$7:A$223,I699)</f>
        <v>1</v>
      </c>
      <c r="K699" s="1" t="s">
        <v>264</v>
      </c>
      <c r="L699" s="1" t="n">
        <f aca="false">IF(COUNTIF(A$7:A$270,K699)=1,1,0)</f>
        <v>1</v>
      </c>
    </row>
    <row r="700" customFormat="false" ht="12.8" hidden="false" customHeight="false" outlineLevel="0" collapsed="false">
      <c r="F700" s="2" t="s">
        <v>832</v>
      </c>
      <c r="G700" s="0" t="str">
        <f aca="false">SUBSTITUTE(F700," ","μ",2)</f>
        <v>Boletus edulis</v>
      </c>
      <c r="H700" s="10" t="n">
        <f aca="false">IF(ISERROR(SEARCH("µ",G700,1)),0,SEARCH("µ",G700,1))</f>
        <v>0</v>
      </c>
      <c r="I700" s="0" t="str">
        <f aca="false">IF(H700&gt;0,LEFT(G700,H700-1),G700)</f>
        <v>Boletus edulis</v>
      </c>
      <c r="J700" s="0" t="n">
        <f aca="false">COUNTIF(A$7:A$223,I700)</f>
        <v>1</v>
      </c>
      <c r="K700" s="1" t="s">
        <v>1532</v>
      </c>
      <c r="L700" s="1" t="n">
        <f aca="false">IF(COUNTIF(A$7:A$270,K700)=1,1,0)</f>
        <v>0</v>
      </c>
    </row>
    <row r="701" customFormat="false" ht="12.8" hidden="false" customHeight="false" outlineLevel="0" collapsed="false">
      <c r="F701" s="2" t="s">
        <v>832</v>
      </c>
      <c r="G701" s="0" t="str">
        <f aca="false">SUBSTITUTE(F701," ","μ",2)</f>
        <v>Boletus edulis</v>
      </c>
      <c r="H701" s="10" t="n">
        <f aca="false">IF(ISERROR(SEARCH("µ",G701,1)),0,SEARCH("µ",G701,1))</f>
        <v>0</v>
      </c>
      <c r="I701" s="0" t="str">
        <f aca="false">IF(H701&gt;0,LEFT(G701,H701-1),G701)</f>
        <v>Boletus edulis</v>
      </c>
      <c r="J701" s="0" t="n">
        <f aca="false">COUNTIF(A$7:A$223,I701)</f>
        <v>1</v>
      </c>
      <c r="K701" s="1" t="s">
        <v>1536</v>
      </c>
      <c r="L701" s="1" t="n">
        <f aca="false">IF(COUNTIF(A$7:A$270,K701)=1,1,0)</f>
        <v>0</v>
      </c>
    </row>
    <row r="702" customFormat="false" ht="12.8" hidden="false" customHeight="false" outlineLevel="0" collapsed="false">
      <c r="F702" s="2" t="s">
        <v>832</v>
      </c>
      <c r="G702" s="0" t="str">
        <f aca="false">SUBSTITUTE(F702," ","μ",2)</f>
        <v>Boletus edulis</v>
      </c>
      <c r="H702" s="10" t="n">
        <f aca="false">IF(ISERROR(SEARCH("µ",G702,1)),0,SEARCH("µ",G702,1))</f>
        <v>0</v>
      </c>
      <c r="I702" s="0" t="str">
        <f aca="false">IF(H702&gt;0,LEFT(G702,H702-1),G702)</f>
        <v>Boletus edulis</v>
      </c>
      <c r="J702" s="0" t="n">
        <f aca="false">COUNTIF(A$7:A$223,I702)</f>
        <v>1</v>
      </c>
      <c r="K702" s="1" t="s">
        <v>92</v>
      </c>
      <c r="L702" s="1" t="n">
        <f aca="false">IF(COUNTIF(A$7:A$270,K702)=1,1,0)</f>
        <v>0</v>
      </c>
    </row>
    <row r="703" customFormat="false" ht="12.8" hidden="false" customHeight="false" outlineLevel="0" collapsed="false">
      <c r="F703" s="2" t="s">
        <v>832</v>
      </c>
      <c r="G703" s="0" t="str">
        <f aca="false">SUBSTITUTE(F703," ","μ",2)</f>
        <v>Boletus edulis</v>
      </c>
      <c r="H703" s="10" t="n">
        <f aca="false">IF(ISERROR(SEARCH("µ",G703,1)),0,SEARCH("µ",G703,1))</f>
        <v>0</v>
      </c>
      <c r="I703" s="0" t="str">
        <f aca="false">IF(H703&gt;0,LEFT(G703,H703-1),G703)</f>
        <v>Boletus edulis</v>
      </c>
      <c r="J703" s="0" t="n">
        <f aca="false">COUNTIF(A$7:A$223,I703)</f>
        <v>1</v>
      </c>
      <c r="K703" s="1" t="s">
        <v>92</v>
      </c>
      <c r="L703" s="1" t="n">
        <f aca="false">IF(COUNTIF(A$7:A$270,K703)=1,1,0)</f>
        <v>0</v>
      </c>
    </row>
    <row r="704" customFormat="false" ht="12.8" hidden="false" customHeight="false" outlineLevel="0" collapsed="false">
      <c r="F704" s="2" t="s">
        <v>832</v>
      </c>
      <c r="G704" s="0" t="str">
        <f aca="false">SUBSTITUTE(F704," ","μ",2)</f>
        <v>Boletus edulis</v>
      </c>
      <c r="H704" s="10" t="n">
        <f aca="false">IF(ISERROR(SEARCH("µ",G704,1)),0,SEARCH("µ",G704,1))</f>
        <v>0</v>
      </c>
      <c r="I704" s="0" t="str">
        <f aca="false">IF(H704&gt;0,LEFT(G704,H704-1),G704)</f>
        <v>Boletus edulis</v>
      </c>
      <c r="J704" s="0" t="n">
        <f aca="false">COUNTIF(A$7:A$223,I704)</f>
        <v>1</v>
      </c>
      <c r="K704" s="1" t="s">
        <v>461</v>
      </c>
      <c r="L704" s="1" t="n">
        <f aca="false">IF(COUNTIF(A$7:A$270,K704)=1,1,0)</f>
        <v>1</v>
      </c>
    </row>
    <row r="705" customFormat="false" ht="12.8" hidden="false" customHeight="false" outlineLevel="0" collapsed="false">
      <c r="F705" s="2" t="s">
        <v>832</v>
      </c>
      <c r="G705" s="0" t="str">
        <f aca="false">SUBSTITUTE(F705," ","μ",2)</f>
        <v>Boletus edulis</v>
      </c>
      <c r="H705" s="10" t="n">
        <f aca="false">IF(ISERROR(SEARCH("µ",G705,1)),0,SEARCH("µ",G705,1))</f>
        <v>0</v>
      </c>
      <c r="I705" s="0" t="str">
        <f aca="false">IF(H705&gt;0,LEFT(G705,H705-1),G705)</f>
        <v>Boletus edulis</v>
      </c>
      <c r="J705" s="0" t="n">
        <f aca="false">COUNTIF(A$7:A$223,I705)</f>
        <v>1</v>
      </c>
      <c r="K705" s="12" t="s">
        <v>461</v>
      </c>
      <c r="L705" s="1" t="n">
        <f aca="false">IF(COUNTIF(A$7:A$270,K705)=1,1,0)</f>
        <v>1</v>
      </c>
    </row>
    <row r="706" customFormat="false" ht="12.8" hidden="false" customHeight="false" outlineLevel="0" collapsed="false">
      <c r="F706" s="2" t="s">
        <v>832</v>
      </c>
      <c r="G706" s="0" t="str">
        <f aca="false">SUBSTITUTE(F706," ","μ",2)</f>
        <v>Boletus edulis</v>
      </c>
      <c r="H706" s="10" t="n">
        <f aca="false">IF(ISERROR(SEARCH("µ",G706,1)),0,SEARCH("µ",G706,1))</f>
        <v>0</v>
      </c>
      <c r="I706" s="0" t="str">
        <f aca="false">IF(H706&gt;0,LEFT(G706,H706-1),G706)</f>
        <v>Boletus edulis</v>
      </c>
      <c r="J706" s="0" t="n">
        <f aca="false">COUNTIF(A$7:A$223,I706)</f>
        <v>1</v>
      </c>
      <c r="K706" s="1" t="s">
        <v>120</v>
      </c>
      <c r="L706" s="1" t="n">
        <f aca="false">IF(COUNTIF(A$7:A$270,K706)=1,1,0)</f>
        <v>1</v>
      </c>
    </row>
    <row r="707" customFormat="false" ht="12.8" hidden="false" customHeight="false" outlineLevel="0" collapsed="false">
      <c r="F707" s="2" t="s">
        <v>839</v>
      </c>
      <c r="G707" s="0" t="str">
        <f aca="false">SUBSTITUTE(F707," ","μ",2)</f>
        <v>Boletus edulisμ</v>
      </c>
      <c r="H707" s="10" t="n">
        <f aca="false">IF(ISERROR(SEARCH("µ",G707,1)),0,SEARCH("µ",G707,1))</f>
        <v>15</v>
      </c>
      <c r="I707" s="0" t="str">
        <f aca="false">IF(H707&gt;0,LEFT(G707,H707-1),G707)</f>
        <v>Boletus edulis</v>
      </c>
      <c r="J707" s="0" t="n">
        <f aca="false">COUNTIF(A$7:A$223,I707)</f>
        <v>1</v>
      </c>
      <c r="K707" s="1" t="s">
        <v>120</v>
      </c>
      <c r="L707" s="1" t="n">
        <f aca="false">IF(COUNTIF(A$7:A$270,K707)=1,1,0)</f>
        <v>1</v>
      </c>
    </row>
    <row r="708" customFormat="false" ht="12.8" hidden="false" customHeight="false" outlineLevel="0" collapsed="false">
      <c r="F708" s="2" t="s">
        <v>241</v>
      </c>
      <c r="G708" s="0" t="str">
        <f aca="false">SUBSTITUTE(F708," ","μ",2)</f>
        <v>Boletus edulisμ( cause?)</v>
      </c>
      <c r="H708" s="10" t="n">
        <f aca="false">IF(ISERROR(SEARCH("µ",G708,1)),0,SEARCH("µ",G708,1))</f>
        <v>15</v>
      </c>
      <c r="I708" s="0" t="str">
        <f aca="false">IF(H708&gt;0,LEFT(G708,H708-1),G708)</f>
        <v>Boletus edulis</v>
      </c>
      <c r="J708" s="0" t="n">
        <f aca="false">COUNTIF(A$7:A$223,I708)</f>
        <v>1</v>
      </c>
      <c r="K708" s="1" t="s">
        <v>363</v>
      </c>
      <c r="L708" s="1" t="n">
        <f aca="false">IF(COUNTIF(A$7:A$270,K708)=1,1,0)</f>
        <v>1</v>
      </c>
    </row>
    <row r="709" customFormat="false" ht="12.8" hidden="false" customHeight="false" outlineLevel="0" collapsed="false">
      <c r="F709" s="2" t="s">
        <v>241</v>
      </c>
      <c r="G709" s="0" t="str">
        <f aca="false">SUBSTITUTE(F709," ","μ",2)</f>
        <v>Boletus edulisμ( cause?)</v>
      </c>
      <c r="H709" s="10" t="n">
        <f aca="false">IF(ISERROR(SEARCH("µ",G709,1)),0,SEARCH("µ",G709,1))</f>
        <v>15</v>
      </c>
      <c r="I709" s="0" t="str">
        <f aca="false">IF(H709&gt;0,LEFT(G709,H709-1),G709)</f>
        <v>Boletus edulis</v>
      </c>
      <c r="J709" s="0" t="n">
        <f aca="false">COUNTIF(A$7:A$223,I709)</f>
        <v>1</v>
      </c>
      <c r="K709" s="1" t="s">
        <v>363</v>
      </c>
      <c r="L709" s="1" t="n">
        <f aca="false">IF(COUNTIF(A$7:A$270,K709)=1,1,0)</f>
        <v>1</v>
      </c>
    </row>
    <row r="710" customFormat="false" ht="12.8" hidden="false" customHeight="false" outlineLevel="0" collapsed="false">
      <c r="F710" s="2" t="s">
        <v>241</v>
      </c>
      <c r="G710" s="0" t="str">
        <f aca="false">SUBSTITUTE(F710," ","μ",2)</f>
        <v>Boletus edulisμ( cause?)</v>
      </c>
      <c r="H710" s="10" t="n">
        <f aca="false">IF(ISERROR(SEARCH("µ",G710,1)),0,SEARCH("µ",G710,1))</f>
        <v>15</v>
      </c>
      <c r="I710" s="0" t="str">
        <f aca="false">IF(H710&gt;0,LEFT(G710,H710-1),G710)</f>
        <v>Boletus edulis</v>
      </c>
      <c r="J710" s="0" t="n">
        <f aca="false">COUNTIF(A$7:A$223,I710)</f>
        <v>1</v>
      </c>
      <c r="K710" s="1" t="s">
        <v>131</v>
      </c>
      <c r="L710" s="1" t="n">
        <f aca="false">IF(COUNTIF(A$7:A$270,K710)=1,1,0)</f>
        <v>1</v>
      </c>
    </row>
    <row r="711" customFormat="false" ht="12.8" hidden="false" customHeight="false" outlineLevel="0" collapsed="false">
      <c r="F711" s="2" t="s">
        <v>241</v>
      </c>
      <c r="G711" s="0" t="str">
        <f aca="false">SUBSTITUTE(F711," ","μ",2)</f>
        <v>Boletus edulisμ( cause?)</v>
      </c>
      <c r="H711" s="10" t="n">
        <f aca="false">IF(ISERROR(SEARCH("µ",G711,1)),0,SEARCH("µ",G711,1))</f>
        <v>15</v>
      </c>
      <c r="I711" s="0" t="str">
        <f aca="false">IF(H711&gt;0,LEFT(G711,H711-1),G711)</f>
        <v>Boletus edulis</v>
      </c>
      <c r="J711" s="0" t="n">
        <f aca="false">COUNTIF(A$7:A$223,I711)</f>
        <v>1</v>
      </c>
      <c r="K711" s="1" t="s">
        <v>131</v>
      </c>
      <c r="L711" s="1" t="n">
        <f aca="false">IF(COUNTIF(A$7:A$270,K711)=1,1,0)</f>
        <v>1</v>
      </c>
    </row>
    <row r="712" customFormat="false" ht="12.8" hidden="false" customHeight="false" outlineLevel="0" collapsed="false">
      <c r="F712" s="2" t="s">
        <v>840</v>
      </c>
      <c r="G712" s="0" t="str">
        <f aca="false">SUBSTITUTE(F712," ","μ",2)</f>
        <v>Boletus edulisμ(carpaccio)</v>
      </c>
      <c r="H712" s="10" t="n">
        <f aca="false">IF(ISERROR(SEARCH("µ",G712,1)),0,SEARCH("µ",G712,1))</f>
        <v>15</v>
      </c>
      <c r="I712" s="0" t="str">
        <f aca="false">IF(H712&gt;0,LEFT(G712,H712-1),G712)</f>
        <v>Boletus edulis</v>
      </c>
      <c r="J712" s="0" t="n">
        <f aca="false">COUNTIF(A$7:A$223,I712)</f>
        <v>1</v>
      </c>
      <c r="K712" s="1" t="s">
        <v>131</v>
      </c>
      <c r="L712" s="1" t="n">
        <f aca="false">IF(COUNTIF(A$7:A$270,K712)=1,1,0)</f>
        <v>1</v>
      </c>
    </row>
    <row r="713" customFormat="false" ht="12.8" hidden="false" customHeight="false" outlineLevel="0" collapsed="false">
      <c r="F713" s="2" t="s">
        <v>841</v>
      </c>
      <c r="G713" s="0" t="str">
        <f aca="false">SUBSTITUTE(F713," ","μ",2)</f>
        <v>Boletus edulisμ(crus ?)</v>
      </c>
      <c r="H713" s="10" t="n">
        <f aca="false">IF(ISERROR(SEARCH("µ",G713,1)),0,SEARCH("µ",G713,1))</f>
        <v>15</v>
      </c>
      <c r="I713" s="0" t="str">
        <f aca="false">IF(H713&gt;0,LEFT(G713,H713-1),G713)</f>
        <v>Boletus edulis</v>
      </c>
      <c r="J713" s="0" t="n">
        <f aca="false">COUNTIF(A$7:A$223,I713)</f>
        <v>1</v>
      </c>
      <c r="K713" s="1" t="s">
        <v>131</v>
      </c>
      <c r="L713" s="1" t="n">
        <f aca="false">IF(COUNTIF(A$7:A$270,K713)=1,1,0)</f>
        <v>1</v>
      </c>
    </row>
    <row r="714" customFormat="false" ht="12.8" hidden="false" customHeight="false" outlineLevel="0" collapsed="false">
      <c r="F714" s="2" t="s">
        <v>842</v>
      </c>
      <c r="G714" s="0" t="str">
        <f aca="false">SUBSTITUTE(F714," ","μ",2)</f>
        <v>Boletus edulisμ(crus?)</v>
      </c>
      <c r="H714" s="10" t="n">
        <f aca="false">IF(ISERROR(SEARCH("µ",G714,1)),0,SEARCH("µ",G714,1))</f>
        <v>15</v>
      </c>
      <c r="I714" s="0" t="str">
        <f aca="false">IF(H714&gt;0,LEFT(G714,H714-1),G714)</f>
        <v>Boletus edulis</v>
      </c>
      <c r="J714" s="0" t="n">
        <f aca="false">COUNTIF(A$7:A$223,I714)</f>
        <v>1</v>
      </c>
      <c r="K714" s="1" t="s">
        <v>131</v>
      </c>
      <c r="L714" s="1" t="n">
        <f aca="false">IF(COUNTIF(A$7:A$270,K714)=1,1,0)</f>
        <v>1</v>
      </c>
    </row>
    <row r="715" customFormat="false" ht="12.8" hidden="false" customHeight="false" outlineLevel="0" collapsed="false">
      <c r="F715" s="2" t="s">
        <v>843</v>
      </c>
      <c r="G715" s="0" t="str">
        <f aca="false">SUBSTITUTE(F715," ","μ",2)</f>
        <v>Boletus edulisμ(peu cuits)</v>
      </c>
      <c r="H715" s="10" t="n">
        <f aca="false">IF(ISERROR(SEARCH("µ",G715,1)),0,SEARCH("µ",G715,1))</f>
        <v>15</v>
      </c>
      <c r="I715" s="0" t="str">
        <f aca="false">IF(H715&gt;0,LEFT(G715,H715-1),G715)</f>
        <v>Boletus edulis</v>
      </c>
      <c r="J715" s="0" t="n">
        <f aca="false">COUNTIF(A$7:A$223,I715)</f>
        <v>1</v>
      </c>
      <c r="K715" s="1" t="s">
        <v>476</v>
      </c>
      <c r="L715" s="1" t="n">
        <f aca="false">IF(COUNTIF(A$7:A$270,K715)=1,1,0)</f>
        <v>1</v>
      </c>
    </row>
    <row r="716" customFormat="false" ht="12.8" hidden="false" customHeight="false" outlineLevel="0" collapsed="false">
      <c r="F716" s="2" t="s">
        <v>844</v>
      </c>
      <c r="G716" s="0" t="str">
        <f aca="false">SUBSTITUTE(F716," ","μ",2)</f>
        <v>Boletus edulisμ(responsable?)</v>
      </c>
      <c r="H716" s="10" t="n">
        <f aca="false">IF(ISERROR(SEARCH("µ",G716,1)),0,SEARCH("µ",G716,1))</f>
        <v>15</v>
      </c>
      <c r="I716" s="0" t="str">
        <f aca="false">IF(H716&gt;0,LEFT(G716,H716-1),G716)</f>
        <v>Boletus edulis</v>
      </c>
      <c r="J716" s="0" t="n">
        <f aca="false">COUNTIF(A$7:A$223,I716)</f>
        <v>1</v>
      </c>
      <c r="K716" s="1" t="s">
        <v>476</v>
      </c>
      <c r="L716" s="1" t="n">
        <f aca="false">IF(COUNTIF(A$7:A$270,K716)=1,1,0)</f>
        <v>1</v>
      </c>
    </row>
    <row r="717" customFormat="false" ht="12.8" hidden="false" customHeight="false" outlineLevel="0" collapsed="false">
      <c r="F717" s="2" t="s">
        <v>844</v>
      </c>
      <c r="G717" s="0" t="str">
        <f aca="false">SUBSTITUTE(F717," ","μ",2)</f>
        <v>Boletus edulisμ(responsable?)</v>
      </c>
      <c r="H717" s="10" t="n">
        <f aca="false">IF(ISERROR(SEARCH("µ",G717,1)),0,SEARCH("µ",G717,1))</f>
        <v>15</v>
      </c>
      <c r="I717" s="0" t="str">
        <f aca="false">IF(H717&gt;0,LEFT(G717,H717-1),G717)</f>
        <v>Boletus edulis</v>
      </c>
      <c r="J717" s="0" t="n">
        <f aca="false">COUNTIF(A$7:A$223,I717)</f>
        <v>1</v>
      </c>
      <c r="K717" s="1" t="s">
        <v>476</v>
      </c>
      <c r="L717" s="1" t="n">
        <f aca="false">IF(COUNTIF(A$7:A$270,K717)=1,1,0)</f>
        <v>1</v>
      </c>
    </row>
    <row r="718" customFormat="false" ht="12.8" hidden="false" customHeight="false" outlineLevel="0" collapsed="false">
      <c r="F718" s="2" t="s">
        <v>844</v>
      </c>
      <c r="G718" s="0" t="str">
        <f aca="false">SUBSTITUTE(F718," ","μ",2)</f>
        <v>Boletus edulisμ(responsable?)</v>
      </c>
      <c r="H718" s="10" t="n">
        <f aca="false">IF(ISERROR(SEARCH("µ",G718,1)),0,SEARCH("µ",G718,1))</f>
        <v>15</v>
      </c>
      <c r="I718" s="0" t="str">
        <f aca="false">IF(H718&gt;0,LEFT(G718,H718-1),G718)</f>
        <v>Boletus edulis</v>
      </c>
      <c r="J718" s="0" t="n">
        <f aca="false">COUNTIF(A$7:A$223,I718)</f>
        <v>1</v>
      </c>
      <c r="K718" s="1" t="s">
        <v>476</v>
      </c>
      <c r="L718" s="1" t="n">
        <f aca="false">IF(COUNTIF(A$7:A$270,K718)=1,1,0)</f>
        <v>1</v>
      </c>
    </row>
    <row r="719" customFormat="false" ht="12.8" hidden="false" customHeight="false" outlineLevel="0" collapsed="false">
      <c r="F719" s="2" t="s">
        <v>846</v>
      </c>
      <c r="G719" s="0" t="str">
        <f aca="false">SUBSTITUTE(F719," ","μ",2)</f>
        <v>Boletus edulisμavancé</v>
      </c>
      <c r="H719" s="10" t="n">
        <f aca="false">IF(ISERROR(SEARCH("µ",G719,1)),0,SEARCH("µ",G719,1))</f>
        <v>15</v>
      </c>
      <c r="I719" s="0" t="str">
        <f aca="false">IF(H719&gt;0,LEFT(G719,H719-1),G719)</f>
        <v>Boletus edulis</v>
      </c>
      <c r="J719" s="0" t="n">
        <f aca="false">COUNTIF(A$7:A$223,I719)</f>
        <v>1</v>
      </c>
      <c r="K719" s="1" t="s">
        <v>476</v>
      </c>
      <c r="L719" s="1" t="n">
        <f aca="false">IF(COUNTIF(A$7:A$270,K719)=1,1,0)</f>
        <v>1</v>
      </c>
    </row>
    <row r="720" customFormat="false" ht="12.8" hidden="false" customHeight="false" outlineLevel="0" collapsed="false">
      <c r="F720" s="2" t="s">
        <v>847</v>
      </c>
      <c r="G720" s="0" t="str">
        <f aca="false">SUBSTITUTE(F720," ","μ",2)</f>
        <v>Boletus edulisμavarié</v>
      </c>
      <c r="H720" s="10" t="n">
        <f aca="false">IF(ISERROR(SEARCH("µ",G720,1)),0,SEARCH("µ",G720,1))</f>
        <v>15</v>
      </c>
      <c r="I720" s="0" t="str">
        <f aca="false">IF(H720&gt;0,LEFT(G720,H720-1),G720)</f>
        <v>Boletus edulis</v>
      </c>
      <c r="J720" s="0" t="n">
        <f aca="false">COUNTIF(A$7:A$223,I720)</f>
        <v>1</v>
      </c>
      <c r="K720" s="1" t="s">
        <v>476</v>
      </c>
      <c r="L720" s="1" t="n">
        <f aca="false">IF(COUNTIF(A$7:A$270,K720)=1,1,0)</f>
        <v>1</v>
      </c>
    </row>
    <row r="721" customFormat="false" ht="12.8" hidden="false" customHeight="false" outlineLevel="0" collapsed="false">
      <c r="F721" s="2" t="s">
        <v>849</v>
      </c>
      <c r="G721" s="0" t="str">
        <f aca="false">SUBSTITUTE(F721," ","μ",2)</f>
        <v>Boletus edulisμcongelés</v>
      </c>
      <c r="H721" s="10" t="n">
        <f aca="false">IF(ISERROR(SEARCH("µ",G721,1)),0,SEARCH("µ",G721,1))</f>
        <v>15</v>
      </c>
      <c r="I721" s="0" t="str">
        <f aca="false">IF(H721&gt;0,LEFT(G721,H721-1),G721)</f>
        <v>Boletus edulis</v>
      </c>
      <c r="J721" s="0" t="n">
        <f aca="false">COUNTIF(A$7:A$223,I721)</f>
        <v>1</v>
      </c>
      <c r="K721" s="1" t="s">
        <v>476</v>
      </c>
      <c r="L721" s="1" t="n">
        <f aca="false">IF(COUNTIF(A$7:A$270,K721)=1,1,0)</f>
        <v>1</v>
      </c>
    </row>
    <row r="722" customFormat="false" ht="12.8" hidden="false" customHeight="false" outlineLevel="0" collapsed="false">
      <c r="F722" s="2" t="s">
        <v>849</v>
      </c>
      <c r="G722" s="0" t="str">
        <f aca="false">SUBSTITUTE(F722," ","μ",2)</f>
        <v>Boletus edulisμcongelés</v>
      </c>
      <c r="H722" s="10" t="n">
        <f aca="false">IF(ISERROR(SEARCH("µ",G722,1)),0,SEARCH("µ",G722,1))</f>
        <v>15</v>
      </c>
      <c r="I722" s="0" t="str">
        <f aca="false">IF(H722&gt;0,LEFT(G722,H722-1),G722)</f>
        <v>Boletus edulis</v>
      </c>
      <c r="J722" s="0" t="n">
        <f aca="false">COUNTIF(A$7:A$223,I722)</f>
        <v>1</v>
      </c>
      <c r="K722" s="1" t="s">
        <v>85</v>
      </c>
      <c r="L722" s="1" t="n">
        <f aca="false">IF(COUNTIF(A$7:A$270,K722)=1,1,0)</f>
        <v>1</v>
      </c>
    </row>
    <row r="723" customFormat="false" ht="12.8" hidden="false" customHeight="false" outlineLevel="0" collapsed="false">
      <c r="F723" s="2" t="s">
        <v>850</v>
      </c>
      <c r="G723" s="0" t="str">
        <f aca="false">SUBSTITUTE(F723," ","μ",2)</f>
        <v>Boletus edulisμconservés</v>
      </c>
      <c r="H723" s="10" t="n">
        <f aca="false">IF(ISERROR(SEARCH("µ",G723,1)),0,SEARCH("µ",G723,1))</f>
        <v>15</v>
      </c>
      <c r="I723" s="0" t="str">
        <f aca="false">IF(H723&gt;0,LEFT(G723,H723-1),G723)</f>
        <v>Boletus edulis</v>
      </c>
      <c r="J723" s="0" t="n">
        <f aca="false">COUNTIF(A$7:A$223,I723)</f>
        <v>1</v>
      </c>
      <c r="K723" s="1" t="s">
        <v>85</v>
      </c>
      <c r="L723" s="1" t="n">
        <f aca="false">IF(COUNTIF(A$7:A$270,K723)=1,1,0)</f>
        <v>1</v>
      </c>
    </row>
    <row r="724" customFormat="false" ht="12.8" hidden="false" customHeight="false" outlineLevel="0" collapsed="false">
      <c r="F724" s="2" t="s">
        <v>851</v>
      </c>
      <c r="G724" s="0" t="str">
        <f aca="false">SUBSTITUTE(F724," ","μ",2)</f>
        <v>Boletus edulisμcru</v>
      </c>
      <c r="H724" s="10" t="n">
        <f aca="false">IF(ISERROR(SEARCH("µ",G724,1)),0,SEARCH("µ",G724,1))</f>
        <v>15</v>
      </c>
      <c r="I724" s="0" t="str">
        <f aca="false">IF(H724&gt;0,LEFT(G724,H724-1),G724)</f>
        <v>Boletus edulis</v>
      </c>
      <c r="J724" s="0" t="n">
        <f aca="false">COUNTIF(A$7:A$223,I724)</f>
        <v>1</v>
      </c>
      <c r="K724" s="1" t="s">
        <v>85</v>
      </c>
      <c r="L724" s="1" t="n">
        <f aca="false">IF(COUNTIF(A$7:A$270,K724)=1,1,0)</f>
        <v>1</v>
      </c>
    </row>
    <row r="725" customFormat="false" ht="12.8" hidden="false" customHeight="false" outlineLevel="0" collapsed="false">
      <c r="F725" s="2" t="s">
        <v>854</v>
      </c>
      <c r="G725" s="0" t="str">
        <f aca="false">SUBSTITUTE(F725," ","μ",2)</f>
        <v>Boletus edulisμmal cuits</v>
      </c>
      <c r="H725" s="10" t="n">
        <f aca="false">IF(ISERROR(SEARCH("µ",G725,1)),0,SEARCH("µ",G725,1))</f>
        <v>15</v>
      </c>
      <c r="I725" s="0" t="str">
        <f aca="false">IF(H725&gt;0,LEFT(G725,H725-1),G725)</f>
        <v>Boletus edulis</v>
      </c>
      <c r="J725" s="0" t="n">
        <f aca="false">COUNTIF(A$7:A$223,I725)</f>
        <v>1</v>
      </c>
      <c r="K725" s="1" t="s">
        <v>85</v>
      </c>
      <c r="L725" s="1" t="n">
        <f aca="false">IF(COUNTIF(A$7:A$270,K725)=1,1,0)</f>
        <v>1</v>
      </c>
    </row>
    <row r="726" customFormat="false" ht="12.8" hidden="false" customHeight="false" outlineLevel="0" collapsed="false">
      <c r="F726" s="2" t="s">
        <v>855</v>
      </c>
      <c r="G726" s="0" t="str">
        <f aca="false">SUBSTITUTE(F726," ","μ",2)</f>
        <v>Boletus edulisμréhydratés</v>
      </c>
      <c r="H726" s="10" t="n">
        <f aca="false">IF(ISERROR(SEARCH("µ",G726,1)),0,SEARCH("µ",G726,1))</f>
        <v>15</v>
      </c>
      <c r="I726" s="0" t="str">
        <f aca="false">IF(H726&gt;0,LEFT(G726,H726-1),G726)</f>
        <v>Boletus edulis</v>
      </c>
      <c r="J726" s="0" t="n">
        <f aca="false">COUNTIF(A$7:A$223,I726)</f>
        <v>1</v>
      </c>
      <c r="K726" s="1" t="s">
        <v>85</v>
      </c>
      <c r="L726" s="1" t="n">
        <f aca="false">IF(COUNTIF(A$7:A$270,K726)=1,1,0)</f>
        <v>1</v>
      </c>
    </row>
    <row r="727" customFormat="false" ht="12.8" hidden="false" customHeight="false" outlineLevel="0" collapsed="false">
      <c r="F727" s="2" t="s">
        <v>167</v>
      </c>
      <c r="G727" s="0" t="str">
        <f aca="false">SUBSTITUTE(F727," ","μ",2)</f>
        <v>Boletus erythropus</v>
      </c>
      <c r="H727" s="10" t="n">
        <f aca="false">IF(ISERROR(SEARCH("µ",G727,1)),0,SEARCH("µ",G727,1))</f>
        <v>0</v>
      </c>
      <c r="I727" s="0" t="str">
        <f aca="false">IF(H727&gt;0,LEFT(G727,H727-1),G727)</f>
        <v>Boletus erythropus</v>
      </c>
      <c r="J727" s="0" t="n">
        <f aca="false">COUNTIF(A$7:A$223,I727)</f>
        <v>1</v>
      </c>
      <c r="K727" s="1" t="s">
        <v>85</v>
      </c>
      <c r="L727" s="1" t="n">
        <f aca="false">IF(COUNTIF(A$7:A$270,K727)=1,1,0)</f>
        <v>1</v>
      </c>
    </row>
    <row r="728" customFormat="false" ht="12.8" hidden="false" customHeight="false" outlineLevel="0" collapsed="false">
      <c r="F728" s="2" t="s">
        <v>212</v>
      </c>
      <c r="G728" s="0" t="str">
        <f aca="false">SUBSTITUTE(F728," ","μ",2)</f>
        <v>Boletus fragrans</v>
      </c>
      <c r="H728" s="10" t="n">
        <f aca="false">IF(ISERROR(SEARCH("µ",G728,1)),0,SEARCH("µ",G728,1))</f>
        <v>0</v>
      </c>
      <c r="I728" s="0" t="str">
        <f aca="false">IF(H728&gt;0,LEFT(G728,H728-1),G728)</f>
        <v>Boletus fragrans</v>
      </c>
      <c r="J728" s="0" t="n">
        <f aca="false">COUNTIF(A$7:A$223,I728)</f>
        <v>0</v>
      </c>
      <c r="K728" s="1" t="s">
        <v>85</v>
      </c>
      <c r="L728" s="1" t="n">
        <f aca="false">IF(COUNTIF(A$7:A$270,K728)=1,1,0)</f>
        <v>1</v>
      </c>
    </row>
    <row r="729" customFormat="false" ht="12.8" hidden="false" customHeight="false" outlineLevel="0" collapsed="false">
      <c r="F729" s="2" t="s">
        <v>212</v>
      </c>
      <c r="G729" s="0" t="str">
        <f aca="false">SUBSTITUTE(F729," ","μ",2)</f>
        <v>Boletus fragrans</v>
      </c>
      <c r="H729" s="10" t="n">
        <f aca="false">IF(ISERROR(SEARCH("µ",G729,1)),0,SEARCH("µ",G729,1))</f>
        <v>0</v>
      </c>
      <c r="I729" s="0" t="str">
        <f aca="false">IF(H729&gt;0,LEFT(G729,H729-1),G729)</f>
        <v>Boletus fragrans</v>
      </c>
      <c r="J729" s="0" t="n">
        <f aca="false">COUNTIF(A$7:A$223,I729)</f>
        <v>0</v>
      </c>
      <c r="K729" s="1" t="s">
        <v>299</v>
      </c>
      <c r="L729" s="1" t="n">
        <f aca="false">IF(COUNTIF(A$7:A$270,K729)=1,1,0)</f>
        <v>1</v>
      </c>
    </row>
    <row r="730" customFormat="false" ht="12.8" hidden="false" customHeight="false" outlineLevel="0" collapsed="false">
      <c r="F730" s="2" t="s">
        <v>212</v>
      </c>
      <c r="G730" s="0" t="str">
        <f aca="false">SUBSTITUTE(F730," ","μ",2)</f>
        <v>Boletus fragrans</v>
      </c>
      <c r="H730" s="10" t="n">
        <f aca="false">IF(ISERROR(SEARCH("µ",G730,1)),0,SEARCH("µ",G730,1))</f>
        <v>0</v>
      </c>
      <c r="I730" s="0" t="str">
        <f aca="false">IF(H730&gt;0,LEFT(G730,H730-1),G730)</f>
        <v>Boletus fragrans</v>
      </c>
      <c r="J730" s="0" t="n">
        <f aca="false">COUNTIF(A$7:A$223,I730)</f>
        <v>0</v>
      </c>
      <c r="K730" s="1" t="s">
        <v>299</v>
      </c>
      <c r="L730" s="1" t="n">
        <f aca="false">IF(COUNTIF(A$7:A$270,K730)=1,1,0)</f>
        <v>1</v>
      </c>
    </row>
    <row r="731" customFormat="false" ht="12.8" hidden="false" customHeight="false" outlineLevel="0" collapsed="false">
      <c r="F731" s="2" t="s">
        <v>212</v>
      </c>
      <c r="G731" s="0" t="str">
        <f aca="false">SUBSTITUTE(F731," ","μ",2)</f>
        <v>Boletus fragrans</v>
      </c>
      <c r="H731" s="10" t="n">
        <f aca="false">IF(ISERROR(SEARCH("µ",G731,1)),0,SEARCH("µ",G731,1))</f>
        <v>0</v>
      </c>
      <c r="I731" s="0" t="str">
        <f aca="false">IF(H731&gt;0,LEFT(G731,H731-1),G731)</f>
        <v>Boletus fragrans</v>
      </c>
      <c r="J731" s="0" t="n">
        <f aca="false">COUNTIF(A$7:A$223,I731)</f>
        <v>0</v>
      </c>
      <c r="K731" s="1" t="s">
        <v>299</v>
      </c>
      <c r="L731" s="1" t="n">
        <f aca="false">IF(COUNTIF(A$7:A$270,K731)=1,1,0)</f>
        <v>1</v>
      </c>
    </row>
    <row r="732" customFormat="false" ht="12.8" hidden="false" customHeight="false" outlineLevel="0" collapsed="false">
      <c r="F732" s="2" t="s">
        <v>856</v>
      </c>
      <c r="G732" s="0" t="str">
        <f aca="false">SUBSTITUTE(F732," ","μ",2)</f>
        <v>Boletus impolitus</v>
      </c>
      <c r="H732" s="10" t="n">
        <f aca="false">IF(ISERROR(SEARCH("µ",G732,1)),0,SEARCH("µ",G732,1))</f>
        <v>0</v>
      </c>
      <c r="I732" s="0" t="str">
        <f aca="false">IF(H732&gt;0,LEFT(G732,H732-1),G732)</f>
        <v>Boletus impolitus</v>
      </c>
      <c r="J732" s="0" t="n">
        <f aca="false">COUNTIF(A$7:A$223,I732)</f>
        <v>1</v>
      </c>
      <c r="K732" s="1" t="s">
        <v>2321</v>
      </c>
      <c r="L732" s="1" t="n">
        <f aca="false">IF(COUNTIF(A$7:A$270,K732)=1,1,0)</f>
        <v>1</v>
      </c>
    </row>
    <row r="733" customFormat="false" ht="12.8" hidden="false" customHeight="false" outlineLevel="0" collapsed="false">
      <c r="F733" s="2" t="s">
        <v>858</v>
      </c>
      <c r="G733" s="0" t="str">
        <f aca="false">SUBSTITUTE(F733," ","μ",2)</f>
        <v>Boletus impolitus/lupinusμvieux</v>
      </c>
      <c r="H733" s="10" t="n">
        <f aca="false">IF(ISERROR(SEARCH("µ",G733,1)),0,SEARCH("µ",G733,1))</f>
        <v>26</v>
      </c>
      <c r="I733" s="0" t="str">
        <f aca="false">IF(H733&gt;0,LEFT(G733,H733-1),G733)</f>
        <v>Boletus impolitus/lupinus</v>
      </c>
      <c r="J733" s="0" t="n">
        <f aca="false">COUNTIF(A$7:A$223,I733)</f>
        <v>0</v>
      </c>
      <c r="K733" s="1" t="s">
        <v>497</v>
      </c>
      <c r="L733" s="1" t="n">
        <f aca="false">IF(COUNTIF(A$7:A$270,K733)=1,1,0)</f>
        <v>1</v>
      </c>
    </row>
    <row r="734" customFormat="false" ht="12.8" hidden="false" customHeight="false" outlineLevel="0" collapsed="false">
      <c r="F734" s="2" t="s">
        <v>291</v>
      </c>
      <c r="G734" s="0" t="str">
        <f aca="false">SUBSTITUTE(F734," ","μ",2)</f>
        <v>Boletus legaliae</v>
      </c>
      <c r="H734" s="10" t="n">
        <f aca="false">IF(ISERROR(SEARCH("µ",G734,1)),0,SEARCH("µ",G734,1))</f>
        <v>0</v>
      </c>
      <c r="I734" s="0" t="str">
        <f aca="false">IF(H734&gt;0,LEFT(G734,H734-1),G734)</f>
        <v>Boletus legaliae</v>
      </c>
      <c r="J734" s="0" t="n">
        <f aca="false">COUNTIF(A$7:A$223,I734)</f>
        <v>1</v>
      </c>
      <c r="K734" s="1" t="s">
        <v>497</v>
      </c>
      <c r="L734" s="1" t="n">
        <f aca="false">IF(COUNTIF(A$7:A$270,K734)=1,1,0)</f>
        <v>1</v>
      </c>
    </row>
    <row r="735" customFormat="false" ht="12.8" hidden="false" customHeight="false" outlineLevel="0" collapsed="false">
      <c r="F735" s="2" t="s">
        <v>291</v>
      </c>
      <c r="G735" s="0" t="str">
        <f aca="false">SUBSTITUTE(F735," ","μ",2)</f>
        <v>Boletus legaliae</v>
      </c>
      <c r="H735" s="10" t="n">
        <f aca="false">IF(ISERROR(SEARCH("µ",G735,1)),0,SEARCH("µ",G735,1))</f>
        <v>0</v>
      </c>
      <c r="I735" s="0" t="str">
        <f aca="false">IF(H735&gt;0,LEFT(G735,H735-1),G735)</f>
        <v>Boletus legaliae</v>
      </c>
      <c r="J735" s="0" t="n">
        <f aca="false">COUNTIF(A$7:A$223,I735)</f>
        <v>1</v>
      </c>
      <c r="K735" s="1" t="s">
        <v>497</v>
      </c>
      <c r="L735" s="1" t="n">
        <f aca="false">IF(COUNTIF(A$7:A$270,K735)=1,1,0)</f>
        <v>1</v>
      </c>
    </row>
    <row r="736" customFormat="false" ht="12.8" hidden="false" customHeight="false" outlineLevel="0" collapsed="false">
      <c r="F736" s="2" t="s">
        <v>291</v>
      </c>
      <c r="G736" s="0" t="str">
        <f aca="false">SUBSTITUTE(F736," ","μ",2)</f>
        <v>Boletus legaliae</v>
      </c>
      <c r="H736" s="10" t="n">
        <f aca="false">IF(ISERROR(SEARCH("µ",G736,1)),0,SEARCH("µ",G736,1))</f>
        <v>0</v>
      </c>
      <c r="I736" s="0" t="str">
        <f aca="false">IF(H736&gt;0,LEFT(G736,H736-1),G736)</f>
        <v>Boletus legaliae</v>
      </c>
      <c r="J736" s="0" t="n">
        <f aca="false">COUNTIF(A$7:A$223,I736)</f>
        <v>1</v>
      </c>
      <c r="K736" s="1" t="s">
        <v>497</v>
      </c>
      <c r="L736" s="1" t="n">
        <f aca="false">IF(COUNTIF(A$7:A$270,K736)=1,1,0)</f>
        <v>1</v>
      </c>
    </row>
    <row r="737" customFormat="false" ht="12.8" hidden="false" customHeight="false" outlineLevel="0" collapsed="false">
      <c r="F737" s="2" t="s">
        <v>291</v>
      </c>
      <c r="G737" s="0" t="str">
        <f aca="false">SUBSTITUTE(F737," ","μ",2)</f>
        <v>Boletus legaliae</v>
      </c>
      <c r="H737" s="10" t="n">
        <f aca="false">IF(ISERROR(SEARCH("µ",G737,1)),0,SEARCH("µ",G737,1))</f>
        <v>0</v>
      </c>
      <c r="I737" s="0" t="str">
        <f aca="false">IF(H737&gt;0,LEFT(G737,H737-1),G737)</f>
        <v>Boletus legaliae</v>
      </c>
      <c r="J737" s="0" t="n">
        <f aca="false">COUNTIF(A$7:A$223,I737)</f>
        <v>1</v>
      </c>
      <c r="K737" s="1" t="s">
        <v>169</v>
      </c>
      <c r="L737" s="1" t="n">
        <f aca="false">IF(COUNTIF(A$7:A$270,K737)=1,1,0)</f>
        <v>1</v>
      </c>
    </row>
    <row r="738" customFormat="false" ht="12.8" hidden="false" customHeight="false" outlineLevel="0" collapsed="false">
      <c r="F738" s="2" t="s">
        <v>291</v>
      </c>
      <c r="G738" s="0" t="str">
        <f aca="false">SUBSTITUTE(F738," ","μ",2)</f>
        <v>Boletus legaliae</v>
      </c>
      <c r="H738" s="10" t="n">
        <f aca="false">IF(ISERROR(SEARCH("µ",G738,1)),0,SEARCH("µ",G738,1))</f>
        <v>0</v>
      </c>
      <c r="I738" s="0" t="str">
        <f aca="false">IF(H738&gt;0,LEFT(G738,H738-1),G738)</f>
        <v>Boletus legaliae</v>
      </c>
      <c r="J738" s="0" t="n">
        <f aca="false">COUNTIF(A$7:A$223,I738)</f>
        <v>1</v>
      </c>
      <c r="K738" s="1" t="s">
        <v>504</v>
      </c>
      <c r="L738" s="1" t="n">
        <f aca="false">IF(COUNTIF(A$7:A$270,K738)=1,1,0)</f>
        <v>1</v>
      </c>
    </row>
    <row r="739" customFormat="false" ht="12.8" hidden="false" customHeight="false" outlineLevel="0" collapsed="false">
      <c r="F739" s="2" t="s">
        <v>291</v>
      </c>
      <c r="G739" s="0" t="str">
        <f aca="false">SUBSTITUTE(F739," ","μ",2)</f>
        <v>Boletus legaliae</v>
      </c>
      <c r="H739" s="10" t="n">
        <f aca="false">IF(ISERROR(SEARCH("µ",G739,1)),0,SEARCH("µ",G739,1))</f>
        <v>0</v>
      </c>
      <c r="I739" s="0" t="str">
        <f aca="false">IF(H739&gt;0,LEFT(G739,H739-1),G739)</f>
        <v>Boletus legaliae</v>
      </c>
      <c r="J739" s="0" t="n">
        <f aca="false">COUNTIF(A$7:A$223,I739)</f>
        <v>1</v>
      </c>
      <c r="K739" s="1" t="s">
        <v>298</v>
      </c>
      <c r="L739" s="1" t="n">
        <f aca="false">IF(COUNTIF(A$7:A$270,K739)=1,1,0)</f>
        <v>1</v>
      </c>
    </row>
    <row r="740" customFormat="false" ht="12.8" hidden="false" customHeight="false" outlineLevel="0" collapsed="false">
      <c r="F740" s="2" t="s">
        <v>291</v>
      </c>
      <c r="G740" s="0" t="str">
        <f aca="false">SUBSTITUTE(F740," ","μ",2)</f>
        <v>Boletus legaliae</v>
      </c>
      <c r="H740" s="10" t="n">
        <f aca="false">IF(ISERROR(SEARCH("µ",G740,1)),0,SEARCH("µ",G740,1))</f>
        <v>0</v>
      </c>
      <c r="I740" s="0" t="str">
        <f aca="false">IF(H740&gt;0,LEFT(G740,H740-1),G740)</f>
        <v>Boletus legaliae</v>
      </c>
      <c r="J740" s="0" t="n">
        <f aca="false">COUNTIF(A$7:A$223,I740)</f>
        <v>1</v>
      </c>
      <c r="K740" s="1" t="s">
        <v>298</v>
      </c>
      <c r="L740" s="1" t="n">
        <f aca="false">IF(COUNTIF(A$7:A$270,K740)=1,1,0)</f>
        <v>1</v>
      </c>
    </row>
    <row r="741" customFormat="false" ht="12.8" hidden="false" customHeight="false" outlineLevel="0" collapsed="false">
      <c r="F741" s="2" t="s">
        <v>291</v>
      </c>
      <c r="G741" s="0" t="str">
        <f aca="false">SUBSTITUTE(F741," ","μ",2)</f>
        <v>Boletus legaliae</v>
      </c>
      <c r="H741" s="10" t="n">
        <f aca="false">IF(ISERROR(SEARCH("µ",G741,1)),0,SEARCH("µ",G741,1))</f>
        <v>0</v>
      </c>
      <c r="I741" s="0" t="str">
        <f aca="false">IF(H741&gt;0,LEFT(G741,H741-1),G741)</f>
        <v>Boletus legaliae</v>
      </c>
      <c r="J741" s="0" t="n">
        <f aca="false">COUNTIF(A$7:A$223,I741)</f>
        <v>1</v>
      </c>
      <c r="K741" s="1" t="s">
        <v>298</v>
      </c>
      <c r="L741" s="1" t="n">
        <f aca="false">IF(COUNTIF(A$7:A$270,K741)=1,1,0)</f>
        <v>1</v>
      </c>
    </row>
    <row r="742" customFormat="false" ht="12.8" hidden="false" customHeight="false" outlineLevel="0" collapsed="false">
      <c r="F742" s="2" t="s">
        <v>291</v>
      </c>
      <c r="G742" s="0" t="str">
        <f aca="false">SUBSTITUTE(F742," ","μ",2)</f>
        <v>Boletus legaliae</v>
      </c>
      <c r="H742" s="10" t="n">
        <f aca="false">IF(ISERROR(SEARCH("µ",G742,1)),0,SEARCH("µ",G742,1))</f>
        <v>0</v>
      </c>
      <c r="I742" s="0" t="str">
        <f aca="false">IF(H742&gt;0,LEFT(G742,H742-1),G742)</f>
        <v>Boletus legaliae</v>
      </c>
      <c r="J742" s="0" t="n">
        <f aca="false">COUNTIF(A$7:A$223,I742)</f>
        <v>1</v>
      </c>
      <c r="K742" s="1" t="s">
        <v>155</v>
      </c>
      <c r="L742" s="1" t="n">
        <f aca="false">IF(COUNTIF(A$7:A$270,K742)=1,1,0)</f>
        <v>1</v>
      </c>
    </row>
    <row r="743" customFormat="false" ht="12.8" hidden="false" customHeight="false" outlineLevel="0" collapsed="false">
      <c r="F743" s="2" t="s">
        <v>291</v>
      </c>
      <c r="G743" s="0" t="str">
        <f aca="false">SUBSTITUTE(F743," ","μ",2)</f>
        <v>Boletus legaliae</v>
      </c>
      <c r="H743" s="10" t="n">
        <f aca="false">IF(ISERROR(SEARCH("µ",G743,1)),0,SEARCH("µ",G743,1))</f>
        <v>0</v>
      </c>
      <c r="I743" s="0" t="str">
        <f aca="false">IF(H743&gt;0,LEFT(G743,H743-1),G743)</f>
        <v>Boletus legaliae</v>
      </c>
      <c r="J743" s="0" t="n">
        <f aca="false">COUNTIF(A$7:A$223,I743)</f>
        <v>1</v>
      </c>
      <c r="K743" s="1" t="s">
        <v>155</v>
      </c>
      <c r="L743" s="1" t="n">
        <f aca="false">IF(COUNTIF(A$7:A$270,K743)=1,1,0)</f>
        <v>1</v>
      </c>
    </row>
    <row r="744" customFormat="false" ht="12.8" hidden="false" customHeight="false" outlineLevel="0" collapsed="false">
      <c r="F744" s="2" t="s">
        <v>291</v>
      </c>
      <c r="G744" s="0" t="str">
        <f aca="false">SUBSTITUTE(F744," ","μ",2)</f>
        <v>Boletus legaliae</v>
      </c>
      <c r="H744" s="10" t="n">
        <f aca="false">IF(ISERROR(SEARCH("µ",G744,1)),0,SEARCH("µ",G744,1))</f>
        <v>0</v>
      </c>
      <c r="I744" s="0" t="str">
        <f aca="false">IF(H744&gt;0,LEFT(G744,H744-1),G744)</f>
        <v>Boletus legaliae</v>
      </c>
      <c r="J744" s="0" t="n">
        <f aca="false">COUNTIF(A$7:A$223,I744)</f>
        <v>1</v>
      </c>
      <c r="K744" s="1" t="s">
        <v>155</v>
      </c>
      <c r="L744" s="1" t="n">
        <f aca="false">IF(COUNTIF(A$7:A$270,K744)=1,1,0)</f>
        <v>1</v>
      </c>
    </row>
    <row r="745" customFormat="false" ht="12.8" hidden="false" customHeight="false" outlineLevel="0" collapsed="false">
      <c r="F745" s="2" t="s">
        <v>291</v>
      </c>
      <c r="G745" s="0" t="str">
        <f aca="false">SUBSTITUTE(F745," ","μ",2)</f>
        <v>Boletus legaliae</v>
      </c>
      <c r="H745" s="10" t="n">
        <f aca="false">IF(ISERROR(SEARCH("µ",G745,1)),0,SEARCH("µ",G745,1))</f>
        <v>0</v>
      </c>
      <c r="I745" s="0" t="str">
        <f aca="false">IF(H745&gt;0,LEFT(G745,H745-1),G745)</f>
        <v>Boletus legaliae</v>
      </c>
      <c r="J745" s="0" t="n">
        <f aca="false">COUNTIF(A$7:A$223,I745)</f>
        <v>1</v>
      </c>
      <c r="K745" s="1" t="s">
        <v>155</v>
      </c>
      <c r="L745" s="1" t="n">
        <f aca="false">IF(COUNTIF(A$7:A$270,K745)=1,1,0)</f>
        <v>1</v>
      </c>
    </row>
    <row r="746" customFormat="false" ht="12.8" hidden="false" customHeight="false" outlineLevel="0" collapsed="false">
      <c r="F746" s="2" t="s">
        <v>291</v>
      </c>
      <c r="G746" s="0" t="str">
        <f aca="false">SUBSTITUTE(F746," ","μ",2)</f>
        <v>Boletus legaliae</v>
      </c>
      <c r="H746" s="10" t="n">
        <f aca="false">IF(ISERROR(SEARCH("µ",G746,1)),0,SEARCH("µ",G746,1))</f>
        <v>0</v>
      </c>
      <c r="I746" s="0" t="str">
        <f aca="false">IF(H746&gt;0,LEFT(G746,H746-1),G746)</f>
        <v>Boletus legaliae</v>
      </c>
      <c r="J746" s="0" t="n">
        <f aca="false">COUNTIF(A$7:A$223,I746)</f>
        <v>1</v>
      </c>
      <c r="K746" s="1" t="s">
        <v>155</v>
      </c>
      <c r="L746" s="1" t="n">
        <f aca="false">IF(COUNTIF(A$7:A$270,K746)=1,1,0)</f>
        <v>1</v>
      </c>
    </row>
    <row r="747" customFormat="false" ht="12.8" hidden="false" customHeight="false" outlineLevel="0" collapsed="false">
      <c r="F747" s="2" t="s">
        <v>291</v>
      </c>
      <c r="G747" s="0" t="str">
        <f aca="false">SUBSTITUTE(F747," ","μ",2)</f>
        <v>Boletus legaliae</v>
      </c>
      <c r="H747" s="10" t="n">
        <f aca="false">IF(ISERROR(SEARCH("µ",G747,1)),0,SEARCH("µ",G747,1))</f>
        <v>0</v>
      </c>
      <c r="I747" s="0" t="str">
        <f aca="false">IF(H747&gt;0,LEFT(G747,H747-1),G747)</f>
        <v>Boletus legaliae</v>
      </c>
      <c r="J747" s="0" t="n">
        <f aca="false">COUNTIF(A$7:A$223,I747)</f>
        <v>1</v>
      </c>
      <c r="K747" s="1" t="s">
        <v>155</v>
      </c>
      <c r="L747" s="1" t="n">
        <f aca="false">IF(COUNTIF(A$7:A$270,K747)=1,1,0)</f>
        <v>1</v>
      </c>
    </row>
    <row r="748" customFormat="false" ht="12.8" hidden="false" customHeight="false" outlineLevel="0" collapsed="false">
      <c r="F748" s="2" t="s">
        <v>865</v>
      </c>
      <c r="G748" s="0" t="str">
        <f aca="false">SUBSTITUTE(F748," ","μ",2)</f>
        <v>Boletus lupinus</v>
      </c>
      <c r="H748" s="10" t="n">
        <f aca="false">IF(ISERROR(SEARCH("µ",G748,1)),0,SEARCH("µ",G748,1))</f>
        <v>0</v>
      </c>
      <c r="I748" s="0" t="str">
        <f aca="false">IF(H748&gt;0,LEFT(G748,H748-1),G748)</f>
        <v>Boletus lupinus</v>
      </c>
      <c r="J748" s="0" t="n">
        <f aca="false">COUNTIF(A$7:A$223,I748)</f>
        <v>1</v>
      </c>
      <c r="K748" s="1" t="s">
        <v>155</v>
      </c>
      <c r="L748" s="1" t="n">
        <f aca="false">IF(COUNTIF(A$7:A$270,K748)=1,1,0)</f>
        <v>1</v>
      </c>
    </row>
    <row r="749" customFormat="false" ht="12.8" hidden="false" customHeight="false" outlineLevel="0" collapsed="false">
      <c r="F749" s="2" t="s">
        <v>865</v>
      </c>
      <c r="G749" s="0" t="str">
        <f aca="false">SUBSTITUTE(F749," ","μ",2)</f>
        <v>Boletus lupinus</v>
      </c>
      <c r="H749" s="10" t="n">
        <f aca="false">IF(ISERROR(SEARCH("µ",G749,1)),0,SEARCH("µ",G749,1))</f>
        <v>0</v>
      </c>
      <c r="I749" s="0" t="str">
        <f aca="false">IF(H749&gt;0,LEFT(G749,H749-1),G749)</f>
        <v>Boletus lupinus</v>
      </c>
      <c r="J749" s="0" t="n">
        <f aca="false">COUNTIF(A$7:A$223,I749)</f>
        <v>1</v>
      </c>
      <c r="K749" s="1" t="s">
        <v>512</v>
      </c>
      <c r="L749" s="1" t="n">
        <f aca="false">IF(COUNTIF(A$7:A$270,K749)=1,1,0)</f>
        <v>1</v>
      </c>
    </row>
    <row r="750" customFormat="false" ht="12.8" hidden="false" customHeight="false" outlineLevel="0" collapsed="false">
      <c r="F750" s="2" t="s">
        <v>2315</v>
      </c>
      <c r="G750" s="0" t="str">
        <f aca="false">SUBSTITUTE(F750," ","μ",2)</f>
        <v>Suillellus luridus</v>
      </c>
      <c r="H750" s="10" t="n">
        <f aca="false">IF(ISERROR(SEARCH("µ",G750,1)),0,SEARCH("µ",G750,1))</f>
        <v>0</v>
      </c>
      <c r="I750" s="0" t="str">
        <f aca="false">IF(H750&gt;0,LEFT(G750,H750-1),G750)</f>
        <v>Suillellus luridus</v>
      </c>
      <c r="J750" s="0" t="n">
        <f aca="false">COUNTIF(A$7:A$223,I750)</f>
        <v>1</v>
      </c>
      <c r="K750" s="1" t="s">
        <v>514</v>
      </c>
      <c r="L750" s="1" t="n">
        <f aca="false">IF(COUNTIF(A$7:A$270,K750)=1,1,0)</f>
        <v>1</v>
      </c>
    </row>
    <row r="751" customFormat="false" ht="12.8" hidden="false" customHeight="false" outlineLevel="0" collapsed="false">
      <c r="F751" s="2" t="s">
        <v>2315</v>
      </c>
      <c r="G751" s="0" t="str">
        <f aca="false">SUBSTITUTE(F751," ","μ",2)</f>
        <v>Suillellus luridus</v>
      </c>
      <c r="H751" s="10" t="n">
        <f aca="false">IF(ISERROR(SEARCH("µ",G751,1)),0,SEARCH("µ",G751,1))</f>
        <v>0</v>
      </c>
      <c r="I751" s="0" t="str">
        <f aca="false">IF(H751&gt;0,LEFT(G751,H751-1),G751)</f>
        <v>Suillellus luridus</v>
      </c>
      <c r="J751" s="0" t="n">
        <f aca="false">COUNTIF(A$7:A$223,I751)</f>
        <v>1</v>
      </c>
      <c r="K751" s="1" t="s">
        <v>516</v>
      </c>
      <c r="L751" s="1" t="n">
        <f aca="false">IF(COUNTIF(A$7:A$270,K751)=1,1,0)</f>
        <v>1</v>
      </c>
    </row>
    <row r="752" customFormat="false" ht="12.8" hidden="false" customHeight="false" outlineLevel="0" collapsed="false">
      <c r="F752" s="2" t="s">
        <v>870</v>
      </c>
      <c r="G752" s="0" t="str">
        <f aca="false">SUBSTITUTE(F752," ","μ",2)</f>
        <v>Boletus malμcuit</v>
      </c>
      <c r="H752" s="10" t="n">
        <f aca="false">IF(ISERROR(SEARCH("µ",G752,1)),0,SEARCH("µ",G752,1))</f>
        <v>12</v>
      </c>
      <c r="I752" s="0" t="str">
        <f aca="false">IF(H752&gt;0,LEFT(G752,H752-1),G752)</f>
        <v>Boletus mal</v>
      </c>
      <c r="J752" s="0" t="n">
        <f aca="false">COUNTIF(A$7:A$223,I752)</f>
        <v>0</v>
      </c>
      <c r="K752" s="1" t="s">
        <v>539</v>
      </c>
      <c r="L752" s="1" t="n">
        <f aca="false">IF(COUNTIF(A$7:A$270,K752)=1,1,0)</f>
        <v>1</v>
      </c>
    </row>
    <row r="753" customFormat="false" ht="12.8" hidden="false" customHeight="false" outlineLevel="0" collapsed="false">
      <c r="F753" s="2" t="s">
        <v>872</v>
      </c>
      <c r="G753" s="0" t="str">
        <f aca="false">SUBSTITUTE(F753," ","μ",2)</f>
        <v>Boletus malμcuits</v>
      </c>
      <c r="H753" s="10" t="n">
        <f aca="false">IF(ISERROR(SEARCH("µ",G753,1)),0,SEARCH("µ",G753,1))</f>
        <v>12</v>
      </c>
      <c r="I753" s="0" t="str">
        <f aca="false">IF(H753&gt;0,LEFT(G753,H753-1),G753)</f>
        <v>Boletus mal</v>
      </c>
      <c r="J753" s="0" t="n">
        <f aca="false">COUNTIF(A$7:A$223,I753)</f>
        <v>0</v>
      </c>
      <c r="K753" s="1" t="s">
        <v>184</v>
      </c>
      <c r="L753" s="1" t="n">
        <f aca="false">IF(COUNTIF(A$7:A$270,K753)=1,1,0)</f>
        <v>1</v>
      </c>
    </row>
    <row r="754" customFormat="false" ht="12.8" hidden="false" customHeight="false" outlineLevel="0" collapsed="false">
      <c r="F754" s="2" t="s">
        <v>874</v>
      </c>
      <c r="G754" s="0" t="str">
        <f aca="false">SUBSTITUTE(F754," ","μ",2)</f>
        <v>Boletus manicus</v>
      </c>
      <c r="H754" s="10" t="n">
        <f aca="false">IF(ISERROR(SEARCH("µ",G754,1)),0,SEARCH("µ",G754,1))</f>
        <v>0</v>
      </c>
      <c r="I754" s="0" t="str">
        <f aca="false">IF(H754&gt;0,LEFT(G754,H754-1),G754)</f>
        <v>Boletus manicus</v>
      </c>
      <c r="J754" s="0" t="n">
        <f aca="false">COUNTIF(A$7:A$223,I754)</f>
        <v>1</v>
      </c>
      <c r="K754" s="1" t="s">
        <v>184</v>
      </c>
      <c r="L754" s="1" t="n">
        <f aca="false">IF(COUNTIF(A$7:A$270,K754)=1,1,0)</f>
        <v>1</v>
      </c>
    </row>
    <row r="755" customFormat="false" ht="12.8" hidden="false" customHeight="false" outlineLevel="0" collapsed="false">
      <c r="F755" s="2" t="s">
        <v>290</v>
      </c>
      <c r="G755" s="0" t="str">
        <f aca="false">SUBSTITUTE(F755," ","μ",2)</f>
        <v>Boletus pourris</v>
      </c>
      <c r="H755" s="10" t="n">
        <f aca="false">IF(ISERROR(SEARCH("µ",G755,1)),0,SEARCH("µ",G755,1))</f>
        <v>0</v>
      </c>
      <c r="I755" s="0" t="str">
        <f aca="false">IF(H755&gt;0,LEFT(G755,H755-1),G755)</f>
        <v>Boletus pourris</v>
      </c>
      <c r="J755" s="0" t="n">
        <f aca="false">COUNTIF(A$7:A$223,I755)</f>
        <v>0</v>
      </c>
      <c r="K755" s="1" t="s">
        <v>184</v>
      </c>
      <c r="L755" s="1" t="n">
        <f aca="false">IF(COUNTIF(A$7:A$270,K755)=1,1,0)</f>
        <v>1</v>
      </c>
    </row>
    <row r="756" customFormat="false" ht="12.8" hidden="false" customHeight="false" outlineLevel="0" collapsed="false">
      <c r="F756" s="2" t="s">
        <v>290</v>
      </c>
      <c r="G756" s="0" t="str">
        <f aca="false">SUBSTITUTE(F756," ","μ",2)</f>
        <v>Boletus pourris</v>
      </c>
      <c r="H756" s="10" t="n">
        <f aca="false">IF(ISERROR(SEARCH("µ",G756,1)),0,SEARCH("µ",G756,1))</f>
        <v>0</v>
      </c>
      <c r="I756" s="0" t="str">
        <f aca="false">IF(H756&gt;0,LEFT(G756,H756-1),G756)</f>
        <v>Boletus pourris</v>
      </c>
      <c r="J756" s="0" t="n">
        <f aca="false">COUNTIF(A$7:A$223,I756)</f>
        <v>0</v>
      </c>
      <c r="K756" s="1" t="s">
        <v>542</v>
      </c>
      <c r="L756" s="1" t="n">
        <f aca="false">IF(COUNTIF(A$7:A$270,K756)=1,1,0)</f>
        <v>1</v>
      </c>
    </row>
    <row r="757" customFormat="false" ht="12.8" hidden="false" customHeight="false" outlineLevel="0" collapsed="false">
      <c r="F757" s="2" t="s">
        <v>875</v>
      </c>
      <c r="G757" s="0" t="str">
        <f aca="false">SUBSTITUTE(F757," ","μ",2)</f>
        <v>Boletus queleti</v>
      </c>
      <c r="H757" s="10" t="n">
        <f aca="false">IF(ISERROR(SEARCH("µ",G757,1)),0,SEARCH("µ",G757,1))</f>
        <v>0</v>
      </c>
      <c r="I757" s="0" t="str">
        <f aca="false">IF(H757&gt;0,LEFT(G757,H757-1),G757)</f>
        <v>Boletus queleti</v>
      </c>
      <c r="J757" s="0" t="n">
        <f aca="false">COUNTIF(A$7:A$223,I757)</f>
        <v>1</v>
      </c>
      <c r="K757" s="1" t="s">
        <v>542</v>
      </c>
      <c r="L757" s="1" t="n">
        <f aca="false">IF(COUNTIF(A$7:A$270,K757)=1,1,0)</f>
        <v>1</v>
      </c>
    </row>
    <row r="758" customFormat="false" ht="12.8" hidden="false" customHeight="false" outlineLevel="0" collapsed="false">
      <c r="F758" s="2" t="s">
        <v>878</v>
      </c>
      <c r="G758" s="0" t="str">
        <f aca="false">SUBSTITUTE(F758," ","μ",2)</f>
        <v>Boletus radicans</v>
      </c>
      <c r="H758" s="10" t="n">
        <f aca="false">IF(ISERROR(SEARCH("µ",G758,1)),0,SEARCH("µ",G758,1))</f>
        <v>0</v>
      </c>
      <c r="I758" s="0" t="str">
        <f aca="false">IF(H758&gt;0,LEFT(G758,H758-1),G758)</f>
        <v>Boletus radicans</v>
      </c>
      <c r="J758" s="0" t="n">
        <f aca="false">COUNTIF(A$7:A$223,I758)</f>
        <v>1</v>
      </c>
      <c r="K758" s="1" t="s">
        <v>542</v>
      </c>
      <c r="L758" s="1" t="n">
        <f aca="false">IF(COUNTIF(A$7:A$270,K758)=1,1,0)</f>
        <v>1</v>
      </c>
    </row>
    <row r="759" customFormat="false" ht="12.8" hidden="false" customHeight="false" outlineLevel="0" collapsed="false">
      <c r="F759" s="2" t="s">
        <v>878</v>
      </c>
      <c r="G759" s="0" t="str">
        <f aca="false">SUBSTITUTE(F759," ","μ",2)</f>
        <v>Boletus radicans</v>
      </c>
      <c r="H759" s="10" t="n">
        <f aca="false">IF(ISERROR(SEARCH("µ",G759,1)),0,SEARCH("µ",G759,1))</f>
        <v>0</v>
      </c>
      <c r="I759" s="0" t="str">
        <f aca="false">IF(H759&gt;0,LEFT(G759,H759-1),G759)</f>
        <v>Boletus radicans</v>
      </c>
      <c r="J759" s="0" t="n">
        <f aca="false">COUNTIF(A$7:A$223,I759)</f>
        <v>1</v>
      </c>
      <c r="K759" s="1" t="s">
        <v>542</v>
      </c>
      <c r="L759" s="1" t="n">
        <f aca="false">IF(COUNTIF(A$7:A$270,K759)=1,1,0)</f>
        <v>1</v>
      </c>
    </row>
    <row r="760" customFormat="false" ht="12.8" hidden="false" customHeight="false" outlineLevel="0" collapsed="false">
      <c r="F760" s="2" t="s">
        <v>878</v>
      </c>
      <c r="G760" s="0" t="str">
        <f aca="false">SUBSTITUTE(F760," ","μ",2)</f>
        <v>Boletus radicans</v>
      </c>
      <c r="H760" s="10" t="n">
        <f aca="false">IF(ISERROR(SEARCH("µ",G760,1)),0,SEARCH("µ",G760,1))</f>
        <v>0</v>
      </c>
      <c r="I760" s="0" t="str">
        <f aca="false">IF(H760&gt;0,LEFT(G760,H760-1),G760)</f>
        <v>Boletus radicans</v>
      </c>
      <c r="J760" s="0" t="n">
        <f aca="false">COUNTIF(A$7:A$223,I760)</f>
        <v>1</v>
      </c>
      <c r="K760" s="1" t="s">
        <v>542</v>
      </c>
      <c r="L760" s="1" t="n">
        <f aca="false">IF(COUNTIF(A$7:A$270,K760)=1,1,0)</f>
        <v>1</v>
      </c>
    </row>
    <row r="761" customFormat="false" ht="12.8" hidden="false" customHeight="false" outlineLevel="0" collapsed="false">
      <c r="F761" s="2" t="s">
        <v>878</v>
      </c>
      <c r="G761" s="0" t="str">
        <f aca="false">SUBSTITUTE(F761," ","μ",2)</f>
        <v>Boletus radicans</v>
      </c>
      <c r="H761" s="10" t="n">
        <f aca="false">IF(ISERROR(SEARCH("µ",G761,1)),0,SEARCH("µ",G761,1))</f>
        <v>0</v>
      </c>
      <c r="I761" s="0" t="str">
        <f aca="false">IF(H761&gt;0,LEFT(G761,H761-1),G761)</f>
        <v>Boletus radicans</v>
      </c>
      <c r="J761" s="0" t="n">
        <f aca="false">COUNTIF(A$7:A$223,I761)</f>
        <v>1</v>
      </c>
      <c r="K761" s="1" t="s">
        <v>542</v>
      </c>
      <c r="L761" s="1" t="n">
        <f aca="false">IF(COUNTIF(A$7:A$270,K761)=1,1,0)</f>
        <v>1</v>
      </c>
    </row>
    <row r="762" customFormat="false" ht="12.8" hidden="false" customHeight="false" outlineLevel="0" collapsed="false">
      <c r="F762" s="2" t="s">
        <v>878</v>
      </c>
      <c r="G762" s="0" t="str">
        <f aca="false">SUBSTITUTE(F762," ","μ",2)</f>
        <v>Boletus radicans</v>
      </c>
      <c r="H762" s="10" t="n">
        <f aca="false">IF(ISERROR(SEARCH("µ",G762,1)),0,SEARCH("µ",G762,1))</f>
        <v>0</v>
      </c>
      <c r="I762" s="0" t="str">
        <f aca="false">IF(H762&gt;0,LEFT(G762,H762-1),G762)</f>
        <v>Boletus radicans</v>
      </c>
      <c r="J762" s="0" t="n">
        <f aca="false">COUNTIF(A$7:A$223,I762)</f>
        <v>1</v>
      </c>
      <c r="K762" s="1" t="s">
        <v>542</v>
      </c>
      <c r="L762" s="1" t="n">
        <f aca="false">IF(COUNTIF(A$7:A$270,K762)=1,1,0)</f>
        <v>1</v>
      </c>
    </row>
    <row r="763" customFormat="false" ht="12.8" hidden="false" customHeight="false" outlineLevel="0" collapsed="false">
      <c r="F763" s="2" t="s">
        <v>885</v>
      </c>
      <c r="G763" s="0" t="str">
        <f aca="false">SUBSTITUTE(F763," ","μ",2)</f>
        <v>Boletus radicansμavarié</v>
      </c>
      <c r="H763" s="10" t="n">
        <f aca="false">IF(ISERROR(SEARCH("µ",G763,1)),0,SEARCH("µ",G763,1))</f>
        <v>17</v>
      </c>
      <c r="I763" s="0" t="str">
        <f aca="false">IF(H763&gt;0,LEFT(G763,H763-1),G763)</f>
        <v>Boletus radicans</v>
      </c>
      <c r="J763" s="0" t="n">
        <f aca="false">COUNTIF(A$7:A$223,I763)</f>
        <v>1</v>
      </c>
      <c r="K763" s="1" t="s">
        <v>542</v>
      </c>
      <c r="L763" s="1" t="n">
        <f aca="false">IF(COUNTIF(A$7:A$270,K763)=1,1,0)</f>
        <v>1</v>
      </c>
    </row>
    <row r="764" customFormat="false" ht="12.8" hidden="false" customHeight="false" outlineLevel="0" collapsed="false">
      <c r="F764" s="2" t="s">
        <v>886</v>
      </c>
      <c r="G764" s="0" t="str">
        <f aca="false">SUBSTITUTE(F764," ","μ",2)</f>
        <v>Boletus radicansμcrus</v>
      </c>
      <c r="H764" s="10" t="n">
        <f aca="false">IF(ISERROR(SEARCH("µ",G764,1)),0,SEARCH("µ",G764,1))</f>
        <v>17</v>
      </c>
      <c r="I764" s="0" t="str">
        <f aca="false">IF(H764&gt;0,LEFT(G764,H764-1),G764)</f>
        <v>Boletus radicans</v>
      </c>
      <c r="J764" s="0" t="n">
        <f aca="false">COUNTIF(A$7:A$223,I764)</f>
        <v>1</v>
      </c>
      <c r="K764" s="1" t="s">
        <v>542</v>
      </c>
      <c r="L764" s="1" t="n">
        <f aca="false">IF(COUNTIF(A$7:A$270,K764)=1,1,0)</f>
        <v>1</v>
      </c>
    </row>
    <row r="765" customFormat="false" ht="12.8" hidden="false" customHeight="false" outlineLevel="0" collapsed="false">
      <c r="F765" s="2" t="s">
        <v>320</v>
      </c>
      <c r="G765" s="0" t="str">
        <f aca="false">SUBSTITUTE(F765," ","μ",2)</f>
        <v>Boletus rhodopurpureus</v>
      </c>
      <c r="H765" s="10" t="n">
        <f aca="false">IF(ISERROR(SEARCH("µ",G765,1)),0,SEARCH("µ",G765,1))</f>
        <v>0</v>
      </c>
      <c r="I765" s="0" t="str">
        <f aca="false">IF(H765&gt;0,LEFT(G765,H765-1),G765)</f>
        <v>Boletus rhodopurpureus</v>
      </c>
      <c r="J765" s="0" t="n">
        <f aca="false">COUNTIF(A$7:A$223,I765)</f>
        <v>1</v>
      </c>
      <c r="K765" s="1" t="s">
        <v>542</v>
      </c>
      <c r="L765" s="1" t="n">
        <f aca="false">IF(COUNTIF(A$7:A$270,K765)=1,1,0)</f>
        <v>1</v>
      </c>
    </row>
    <row r="766" customFormat="false" ht="12.8" hidden="false" customHeight="false" outlineLevel="0" collapsed="false">
      <c r="F766" s="2" t="s">
        <v>320</v>
      </c>
      <c r="G766" s="0" t="str">
        <f aca="false">SUBSTITUTE(F766," ","μ",2)</f>
        <v>Boletus rhodopurpureus</v>
      </c>
      <c r="H766" s="10" t="n">
        <f aca="false">IF(ISERROR(SEARCH("µ",G766,1)),0,SEARCH("µ",G766,1))</f>
        <v>0</v>
      </c>
      <c r="I766" s="0" t="str">
        <f aca="false">IF(H766&gt;0,LEFT(G766,H766-1),G766)</f>
        <v>Boletus rhodopurpureus</v>
      </c>
      <c r="J766" s="0" t="n">
        <f aca="false">COUNTIF(A$7:A$223,I766)</f>
        <v>1</v>
      </c>
      <c r="K766" s="1" t="s">
        <v>550</v>
      </c>
      <c r="L766" s="1" t="n">
        <f aca="false">IF(COUNTIF(A$7:A$270,K766)=1,1,0)</f>
        <v>1</v>
      </c>
    </row>
    <row r="767" customFormat="false" ht="12.8" hidden="false" customHeight="false" outlineLevel="0" collapsed="false">
      <c r="F767" s="2" t="s">
        <v>320</v>
      </c>
      <c r="G767" s="0" t="str">
        <f aca="false">SUBSTITUTE(F767," ","μ",2)</f>
        <v>Boletus rhodopurpureus</v>
      </c>
      <c r="H767" s="10" t="n">
        <f aca="false">IF(ISERROR(SEARCH("µ",G767,1)),0,SEARCH("µ",G767,1))</f>
        <v>0</v>
      </c>
      <c r="I767" s="0" t="str">
        <f aca="false">IF(H767&gt;0,LEFT(G767,H767-1),G767)</f>
        <v>Boletus rhodopurpureus</v>
      </c>
      <c r="J767" s="0" t="n">
        <f aca="false">COUNTIF(A$7:A$223,I767)</f>
        <v>1</v>
      </c>
      <c r="K767" s="1" t="s">
        <v>552</v>
      </c>
      <c r="L767" s="1" t="n">
        <f aca="false">IF(COUNTIF(A$7:A$270,K767)=1,1,0)</f>
        <v>1</v>
      </c>
    </row>
    <row r="768" customFormat="false" ht="12.8" hidden="false" customHeight="false" outlineLevel="0" collapsed="false">
      <c r="F768" s="2" t="s">
        <v>320</v>
      </c>
      <c r="G768" s="0" t="str">
        <f aca="false">SUBSTITUTE(F768," ","μ",2)</f>
        <v>Boletus rhodopurpureus</v>
      </c>
      <c r="H768" s="10" t="n">
        <f aca="false">IF(ISERROR(SEARCH("µ",G768,1)),0,SEARCH("µ",G768,1))</f>
        <v>0</v>
      </c>
      <c r="I768" s="0" t="str">
        <f aca="false">IF(H768&gt;0,LEFT(G768,H768-1),G768)</f>
        <v>Boletus rhodopurpureus</v>
      </c>
      <c r="J768" s="0" t="n">
        <f aca="false">COUNTIF(A$7:A$223,I768)</f>
        <v>1</v>
      </c>
      <c r="K768" s="1" t="s">
        <v>552</v>
      </c>
      <c r="L768" s="1" t="n">
        <f aca="false">IF(COUNTIF(A$7:A$270,K768)=1,1,0)</f>
        <v>1</v>
      </c>
    </row>
    <row r="769" customFormat="false" ht="12.8" hidden="false" customHeight="false" outlineLevel="0" collapsed="false">
      <c r="F769" s="2" t="s">
        <v>320</v>
      </c>
      <c r="G769" s="0" t="str">
        <f aca="false">SUBSTITUTE(F769," ","μ",2)</f>
        <v>Boletus rhodopurpureus</v>
      </c>
      <c r="H769" s="10" t="n">
        <f aca="false">IF(ISERROR(SEARCH("µ",G769,1)),0,SEARCH("µ",G769,1))</f>
        <v>0</v>
      </c>
      <c r="I769" s="0" t="str">
        <f aca="false">IF(H769&gt;0,LEFT(G769,H769-1),G769)</f>
        <v>Boletus rhodopurpureus</v>
      </c>
      <c r="J769" s="0" t="n">
        <f aca="false">COUNTIF(A$7:A$223,I769)</f>
        <v>1</v>
      </c>
      <c r="K769" s="1" t="s">
        <v>552</v>
      </c>
      <c r="L769" s="1" t="n">
        <f aca="false">IF(COUNTIF(A$7:A$270,K769)=1,1,0)</f>
        <v>1</v>
      </c>
    </row>
    <row r="770" customFormat="false" ht="12.8" hidden="false" customHeight="false" outlineLevel="0" collapsed="false">
      <c r="F770" s="2" t="s">
        <v>320</v>
      </c>
      <c r="G770" s="0" t="str">
        <f aca="false">SUBSTITUTE(F770," ","μ",2)</f>
        <v>Boletus rhodopurpureus</v>
      </c>
      <c r="H770" s="10" t="n">
        <f aca="false">IF(ISERROR(SEARCH("µ",G770,1)),0,SEARCH("µ",G770,1))</f>
        <v>0</v>
      </c>
      <c r="I770" s="0" t="str">
        <f aca="false">IF(H770&gt;0,LEFT(G770,H770-1),G770)</f>
        <v>Boletus rhodopurpureus</v>
      </c>
      <c r="J770" s="0" t="n">
        <f aca="false">COUNTIF(A$7:A$223,I770)</f>
        <v>1</v>
      </c>
      <c r="K770" s="1" t="s">
        <v>552</v>
      </c>
      <c r="L770" s="1" t="n">
        <f aca="false">IF(COUNTIF(A$7:A$270,K770)=1,1,0)</f>
        <v>1</v>
      </c>
    </row>
    <row r="771" customFormat="false" ht="12.8" hidden="false" customHeight="false" outlineLevel="0" collapsed="false">
      <c r="F771" s="2" t="s">
        <v>891</v>
      </c>
      <c r="G771" s="0" t="str">
        <f aca="false">SUBSTITUTE(F771," ","μ",2)</f>
        <v>Boletus rhodopurpureus/legaliae</v>
      </c>
      <c r="H771" s="10" t="n">
        <f aca="false">IF(ISERROR(SEARCH("µ",G771,1)),0,SEARCH("µ",G771,1))</f>
        <v>0</v>
      </c>
      <c r="I771" s="0" t="str">
        <f aca="false">IF(H771&gt;0,LEFT(G771,H771-1),G771)</f>
        <v>Boletus rhodopurpureus/legaliae</v>
      </c>
      <c r="J771" s="0" t="n">
        <f aca="false">COUNTIF(A$7:A$223,I771)</f>
        <v>0</v>
      </c>
      <c r="K771" s="1" t="s">
        <v>552</v>
      </c>
      <c r="L771" s="1" t="n">
        <f aca="false">IF(COUNTIF(A$7:A$270,K771)=1,1,0)</f>
        <v>1</v>
      </c>
    </row>
    <row r="772" customFormat="false" ht="12.8" hidden="false" customHeight="false" outlineLevel="0" collapsed="false">
      <c r="F772" s="2" t="s">
        <v>892</v>
      </c>
      <c r="G772" s="0" t="str">
        <f aca="false">SUBSTITUTE(F772," ","μ",2)</f>
        <v>Boletus rhodopurpureus/luteocupreus</v>
      </c>
      <c r="H772" s="10" t="n">
        <f aca="false">IF(ISERROR(SEARCH("µ",G772,1)),0,SEARCH("µ",G772,1))</f>
        <v>0</v>
      </c>
      <c r="I772" s="0" t="str">
        <f aca="false">IF(H772&gt;0,LEFT(G772,H772-1),G772)</f>
        <v>Boletus rhodopurpureus/luteocupreus</v>
      </c>
      <c r="J772" s="0" t="n">
        <f aca="false">COUNTIF(A$7:A$223,I772)</f>
        <v>0</v>
      </c>
      <c r="K772" s="1" t="s">
        <v>552</v>
      </c>
      <c r="L772" s="1" t="n">
        <f aca="false">IF(COUNTIF(A$7:A$270,K772)=1,1,0)</f>
        <v>1</v>
      </c>
    </row>
    <row r="773" customFormat="false" ht="12.8" hidden="false" customHeight="false" outlineLevel="0" collapsed="false">
      <c r="F773" s="2" t="s">
        <v>894</v>
      </c>
      <c r="G773" s="0" t="str">
        <f aca="false">SUBSTITUTE(F773," ","μ",2)</f>
        <v>Boletus rhodoxanthus</v>
      </c>
      <c r="H773" s="10" t="n">
        <f aca="false">IF(ISERROR(SEARCH("µ",G773,1)),0,SEARCH("µ",G773,1))</f>
        <v>0</v>
      </c>
      <c r="I773" s="0" t="str">
        <f aca="false">IF(H773&gt;0,LEFT(G773,H773-1),G773)</f>
        <v>Boletus rhodoxanthus</v>
      </c>
      <c r="J773" s="0" t="n">
        <f aca="false">COUNTIF(A$7:A$223,I773)</f>
        <v>1</v>
      </c>
      <c r="K773" s="1" t="s">
        <v>552</v>
      </c>
      <c r="L773" s="1" t="n">
        <f aca="false">IF(COUNTIF(A$7:A$270,K773)=1,1,0)</f>
        <v>1</v>
      </c>
    </row>
    <row r="774" customFormat="false" ht="12.8" hidden="false" customHeight="false" outlineLevel="0" collapsed="false">
      <c r="F774" s="2" t="s">
        <v>896</v>
      </c>
      <c r="G774" s="0" t="str">
        <f aca="false">SUBSTITUTE(F774," ","μ",2)</f>
        <v>Boletus rubrosanguineus/legaliae</v>
      </c>
      <c r="H774" s="10" t="n">
        <f aca="false">IF(ISERROR(SEARCH("µ",G774,1)),0,SEARCH("µ",G774,1))</f>
        <v>0</v>
      </c>
      <c r="I774" s="0" t="str">
        <f aca="false">IF(H774&gt;0,LEFT(G774,H774-1),G774)</f>
        <v>Boletus rubrosanguineus/legaliae</v>
      </c>
      <c r="J774" s="0" t="n">
        <f aca="false">COUNTIF(A$7:A$223,I774)</f>
        <v>0</v>
      </c>
      <c r="K774" s="1" t="s">
        <v>552</v>
      </c>
      <c r="L774" s="1" t="n">
        <f aca="false">IF(COUNTIF(A$7:A$270,K774)=1,1,0)</f>
        <v>1</v>
      </c>
    </row>
    <row r="775" customFormat="false" ht="12.8" hidden="false" customHeight="false" outlineLevel="0" collapsed="false">
      <c r="F775" s="2" t="s">
        <v>897</v>
      </c>
      <c r="G775" s="0" t="str">
        <f aca="false">SUBSTITUTE(F775," ","μ",2)</f>
        <v>Boletus satanas</v>
      </c>
      <c r="H775" s="10" t="n">
        <f aca="false">IF(ISERROR(SEARCH("µ",G775,1)),0,SEARCH("µ",G775,1))</f>
        <v>0</v>
      </c>
      <c r="I775" s="0" t="str">
        <f aca="false">IF(H775&gt;0,LEFT(G775,H775-1),G775)</f>
        <v>Boletus satanas</v>
      </c>
      <c r="J775" s="0" t="n">
        <f aca="false">COUNTIF(A$7:A$223,I775)</f>
        <v>1</v>
      </c>
      <c r="K775" s="1" t="s">
        <v>552</v>
      </c>
      <c r="L775" s="1" t="n">
        <f aca="false">IF(COUNTIF(A$7:A$270,K775)=1,1,0)</f>
        <v>1</v>
      </c>
    </row>
    <row r="776" customFormat="false" ht="12.8" hidden="false" customHeight="false" outlineLevel="0" collapsed="false">
      <c r="F776" s="2" t="s">
        <v>897</v>
      </c>
      <c r="G776" s="0" t="str">
        <f aca="false">SUBSTITUTE(F776," ","μ",2)</f>
        <v>Boletus satanas</v>
      </c>
      <c r="H776" s="10" t="n">
        <f aca="false">IF(ISERROR(SEARCH("µ",G776,1)),0,SEARCH("µ",G776,1))</f>
        <v>0</v>
      </c>
      <c r="I776" s="0" t="str">
        <f aca="false">IF(H776&gt;0,LEFT(G776,H776-1),G776)</f>
        <v>Boletus satanas</v>
      </c>
      <c r="J776" s="0" t="n">
        <f aca="false">COUNTIF(A$7:A$223,I776)</f>
        <v>1</v>
      </c>
      <c r="K776" s="1" t="s">
        <v>552</v>
      </c>
      <c r="L776" s="1" t="n">
        <f aca="false">IF(COUNTIF(A$7:A$270,K776)=1,1,0)</f>
        <v>1</v>
      </c>
    </row>
    <row r="777" customFormat="false" ht="12.8" hidden="false" customHeight="false" outlineLevel="0" collapsed="false">
      <c r="F777" s="2" t="s">
        <v>897</v>
      </c>
      <c r="G777" s="0" t="str">
        <f aca="false">SUBSTITUTE(F777," ","μ",2)</f>
        <v>Boletus satanas</v>
      </c>
      <c r="H777" s="10" t="n">
        <f aca="false">IF(ISERROR(SEARCH("µ",G777,1)),0,SEARCH("µ",G777,1))</f>
        <v>0</v>
      </c>
      <c r="I777" s="0" t="str">
        <f aca="false">IF(H777&gt;0,LEFT(G777,H777-1),G777)</f>
        <v>Boletus satanas</v>
      </c>
      <c r="J777" s="0" t="n">
        <f aca="false">COUNTIF(A$7:A$223,I777)</f>
        <v>1</v>
      </c>
      <c r="K777" s="1" t="s">
        <v>552</v>
      </c>
      <c r="L777" s="1" t="n">
        <f aca="false">IF(COUNTIF(A$7:A$270,K777)=1,1,0)</f>
        <v>1</v>
      </c>
    </row>
    <row r="778" customFormat="false" ht="12.8" hidden="false" customHeight="false" outlineLevel="0" collapsed="false">
      <c r="F778" s="2" t="s">
        <v>897</v>
      </c>
      <c r="G778" s="0" t="str">
        <f aca="false">SUBSTITUTE(F778," ","μ",2)</f>
        <v>Boletus satanas</v>
      </c>
      <c r="H778" s="10" t="n">
        <f aca="false">IF(ISERROR(SEARCH("µ",G778,1)),0,SEARCH("µ",G778,1))</f>
        <v>0</v>
      </c>
      <c r="I778" s="0" t="str">
        <f aca="false">IF(H778&gt;0,LEFT(G778,H778-1),G778)</f>
        <v>Boletus satanas</v>
      </c>
      <c r="J778" s="0" t="n">
        <f aca="false">COUNTIF(A$7:A$223,I778)</f>
        <v>1</v>
      </c>
      <c r="K778" s="1" t="s">
        <v>552</v>
      </c>
      <c r="L778" s="1" t="n">
        <f aca="false">IF(COUNTIF(A$7:A$270,K778)=1,1,0)</f>
        <v>1</v>
      </c>
    </row>
    <row r="779" customFormat="false" ht="12.8" hidden="false" customHeight="false" outlineLevel="0" collapsed="false">
      <c r="F779" s="2" t="s">
        <v>897</v>
      </c>
      <c r="G779" s="0" t="str">
        <f aca="false">SUBSTITUTE(F779," ","μ",2)</f>
        <v>Boletus satanas</v>
      </c>
      <c r="H779" s="10" t="n">
        <f aca="false">IF(ISERROR(SEARCH("µ",G779,1)),0,SEARCH("µ",G779,1))</f>
        <v>0</v>
      </c>
      <c r="I779" s="0" t="str">
        <f aca="false">IF(H779&gt;0,LEFT(G779,H779-1),G779)</f>
        <v>Boletus satanas</v>
      </c>
      <c r="J779" s="0" t="n">
        <f aca="false">COUNTIF(A$7:A$223,I779)</f>
        <v>1</v>
      </c>
      <c r="K779" s="1" t="s">
        <v>552</v>
      </c>
      <c r="L779" s="1" t="n">
        <f aca="false">IF(COUNTIF(A$7:A$270,K779)=1,1,0)</f>
        <v>1</v>
      </c>
    </row>
    <row r="780" customFormat="false" ht="12.8" hidden="false" customHeight="false" outlineLevel="0" collapsed="false">
      <c r="F780" s="2" t="s">
        <v>897</v>
      </c>
      <c r="G780" s="0" t="str">
        <f aca="false">SUBSTITUTE(F780," ","μ",2)</f>
        <v>Boletus satanas</v>
      </c>
      <c r="H780" s="10" t="n">
        <f aca="false">IF(ISERROR(SEARCH("µ",G780,1)),0,SEARCH("µ",G780,1))</f>
        <v>0</v>
      </c>
      <c r="I780" s="0" t="str">
        <f aca="false">IF(H780&gt;0,LEFT(G780,H780-1),G780)</f>
        <v>Boletus satanas</v>
      </c>
      <c r="J780" s="0" t="n">
        <f aca="false">COUNTIF(A$7:A$223,I780)</f>
        <v>1</v>
      </c>
      <c r="K780" s="1" t="s">
        <v>552</v>
      </c>
      <c r="L780" s="1" t="n">
        <f aca="false">IF(COUNTIF(A$7:A$270,K780)=1,1,0)</f>
        <v>1</v>
      </c>
    </row>
    <row r="781" customFormat="false" ht="12.8" hidden="false" customHeight="false" outlineLevel="0" collapsed="false">
      <c r="F781" s="2" t="s">
        <v>897</v>
      </c>
      <c r="G781" s="0" t="str">
        <f aca="false">SUBSTITUTE(F781," ","μ",2)</f>
        <v>Boletus satanas</v>
      </c>
      <c r="H781" s="10" t="n">
        <f aca="false">IF(ISERROR(SEARCH("µ",G781,1)),0,SEARCH("µ",G781,1))</f>
        <v>0</v>
      </c>
      <c r="I781" s="0" t="str">
        <f aca="false">IF(H781&gt;0,LEFT(G781,H781-1),G781)</f>
        <v>Boletus satanas</v>
      </c>
      <c r="J781" s="0" t="n">
        <f aca="false">COUNTIF(A$7:A$223,I781)</f>
        <v>1</v>
      </c>
      <c r="K781" s="1" t="s">
        <v>552</v>
      </c>
      <c r="L781" s="1" t="n">
        <f aca="false">IF(COUNTIF(A$7:A$270,K781)=1,1,0)</f>
        <v>1</v>
      </c>
    </row>
    <row r="782" customFormat="false" ht="12.8" hidden="false" customHeight="false" outlineLevel="0" collapsed="false">
      <c r="F782" s="2" t="s">
        <v>897</v>
      </c>
      <c r="G782" s="0" t="str">
        <f aca="false">SUBSTITUTE(F782," ","μ",2)</f>
        <v>Boletus satanas</v>
      </c>
      <c r="H782" s="10" t="n">
        <f aca="false">IF(ISERROR(SEARCH("µ",G782,1)),0,SEARCH("µ",G782,1))</f>
        <v>0</v>
      </c>
      <c r="I782" s="0" t="str">
        <f aca="false">IF(H782&gt;0,LEFT(G782,H782-1),G782)</f>
        <v>Boletus satanas</v>
      </c>
      <c r="J782" s="0" t="n">
        <f aca="false">COUNTIF(A$7:A$223,I782)</f>
        <v>1</v>
      </c>
      <c r="K782" s="1" t="s">
        <v>552</v>
      </c>
      <c r="L782" s="1" t="n">
        <f aca="false">IF(COUNTIF(A$7:A$270,K782)=1,1,0)</f>
        <v>1</v>
      </c>
    </row>
    <row r="783" customFormat="false" ht="12.8" hidden="false" customHeight="false" outlineLevel="0" collapsed="false">
      <c r="F783" s="2" t="s">
        <v>897</v>
      </c>
      <c r="G783" s="0" t="str">
        <f aca="false">SUBSTITUTE(F783," ","μ",2)</f>
        <v>Boletus satanas</v>
      </c>
      <c r="H783" s="10" t="n">
        <f aca="false">IF(ISERROR(SEARCH("µ",G783,1)),0,SEARCH("µ",G783,1))</f>
        <v>0</v>
      </c>
      <c r="I783" s="0" t="str">
        <f aca="false">IF(H783&gt;0,LEFT(G783,H783-1),G783)</f>
        <v>Boletus satanas</v>
      </c>
      <c r="J783" s="0" t="n">
        <f aca="false">COUNTIF(A$7:A$223,I783)</f>
        <v>1</v>
      </c>
      <c r="K783" s="1" t="s">
        <v>552</v>
      </c>
      <c r="L783" s="1" t="n">
        <f aca="false">IF(COUNTIF(A$7:A$270,K783)=1,1,0)</f>
        <v>1</v>
      </c>
    </row>
    <row r="784" customFormat="false" ht="12.8" hidden="false" customHeight="false" outlineLevel="0" collapsed="false">
      <c r="F784" s="2" t="s">
        <v>897</v>
      </c>
      <c r="G784" s="0" t="str">
        <f aca="false">SUBSTITUTE(F784," ","μ",2)</f>
        <v>Boletus satanas</v>
      </c>
      <c r="H784" s="10" t="n">
        <f aca="false">IF(ISERROR(SEARCH("µ",G784,1)),0,SEARCH("µ",G784,1))</f>
        <v>0</v>
      </c>
      <c r="I784" s="0" t="str">
        <f aca="false">IF(H784&gt;0,LEFT(G784,H784-1),G784)</f>
        <v>Boletus satanas</v>
      </c>
      <c r="J784" s="0" t="n">
        <f aca="false">COUNTIF(A$7:A$223,I784)</f>
        <v>1</v>
      </c>
      <c r="K784" s="1" t="s">
        <v>552</v>
      </c>
      <c r="L784" s="1" t="n">
        <f aca="false">IF(COUNTIF(A$7:A$270,K784)=1,1,0)</f>
        <v>1</v>
      </c>
    </row>
    <row r="785" customFormat="false" ht="12.8" hidden="false" customHeight="false" outlineLevel="0" collapsed="false">
      <c r="F785" s="2" t="s">
        <v>897</v>
      </c>
      <c r="G785" s="0" t="str">
        <f aca="false">SUBSTITUTE(F785," ","μ",2)</f>
        <v>Boletus satanas</v>
      </c>
      <c r="H785" s="10" t="n">
        <f aca="false">IF(ISERROR(SEARCH("µ",G785,1)),0,SEARCH("µ",G785,1))</f>
        <v>0</v>
      </c>
      <c r="I785" s="0" t="str">
        <f aca="false">IF(H785&gt;0,LEFT(G785,H785-1),G785)</f>
        <v>Boletus satanas</v>
      </c>
      <c r="J785" s="0" t="n">
        <f aca="false">COUNTIF(A$7:A$223,I785)</f>
        <v>1</v>
      </c>
      <c r="K785" s="1" t="s">
        <v>552</v>
      </c>
      <c r="L785" s="1" t="n">
        <f aca="false">IF(COUNTIF(A$7:A$270,K785)=1,1,0)</f>
        <v>1</v>
      </c>
    </row>
    <row r="786" customFormat="false" ht="12.8" hidden="false" customHeight="false" outlineLevel="0" collapsed="false">
      <c r="F786" s="2" t="s">
        <v>897</v>
      </c>
      <c r="G786" s="0" t="str">
        <f aca="false">SUBSTITUTE(F786," ","μ",2)</f>
        <v>Boletus satanas</v>
      </c>
      <c r="H786" s="10" t="n">
        <f aca="false">IF(ISERROR(SEARCH("µ",G786,1)),0,SEARCH("µ",G786,1))</f>
        <v>0</v>
      </c>
      <c r="I786" s="0" t="str">
        <f aca="false">IF(H786&gt;0,LEFT(G786,H786-1),G786)</f>
        <v>Boletus satanas</v>
      </c>
      <c r="J786" s="0" t="n">
        <f aca="false">COUNTIF(A$7:A$223,I786)</f>
        <v>1</v>
      </c>
      <c r="K786" s="1" t="s">
        <v>552</v>
      </c>
      <c r="L786" s="1" t="n">
        <f aca="false">IF(COUNTIF(A$7:A$270,K786)=1,1,0)</f>
        <v>1</v>
      </c>
    </row>
    <row r="787" customFormat="false" ht="12.8" hidden="false" customHeight="false" outlineLevel="0" collapsed="false">
      <c r="F787" s="2" t="s">
        <v>897</v>
      </c>
      <c r="G787" s="0" t="str">
        <f aca="false">SUBSTITUTE(F787," ","μ",2)</f>
        <v>Boletus satanas</v>
      </c>
      <c r="H787" s="10" t="n">
        <f aca="false">IF(ISERROR(SEARCH("µ",G787,1)),0,SEARCH("µ",G787,1))</f>
        <v>0</v>
      </c>
      <c r="I787" s="0" t="str">
        <f aca="false">IF(H787&gt;0,LEFT(G787,H787-1),G787)</f>
        <v>Boletus satanas</v>
      </c>
      <c r="J787" s="0" t="n">
        <f aca="false">COUNTIF(A$7:A$223,I787)</f>
        <v>1</v>
      </c>
      <c r="K787" s="1" t="s">
        <v>552</v>
      </c>
      <c r="L787" s="1" t="n">
        <f aca="false">IF(COUNTIF(A$7:A$270,K787)=1,1,0)</f>
        <v>1</v>
      </c>
    </row>
    <row r="788" customFormat="false" ht="12.8" hidden="false" customHeight="false" outlineLevel="0" collapsed="false">
      <c r="F788" s="2" t="s">
        <v>897</v>
      </c>
      <c r="G788" s="0" t="str">
        <f aca="false">SUBSTITUTE(F788," ","μ",2)</f>
        <v>Boletus satanas</v>
      </c>
      <c r="H788" s="10" t="n">
        <f aca="false">IF(ISERROR(SEARCH("µ",G788,1)),0,SEARCH("µ",G788,1))</f>
        <v>0</v>
      </c>
      <c r="I788" s="0" t="str">
        <f aca="false">IF(H788&gt;0,LEFT(G788,H788-1),G788)</f>
        <v>Boletus satanas</v>
      </c>
      <c r="J788" s="0" t="n">
        <f aca="false">COUNTIF(A$7:A$223,I788)</f>
        <v>1</v>
      </c>
      <c r="K788" s="1" t="s">
        <v>552</v>
      </c>
      <c r="L788" s="1" t="n">
        <f aca="false">IF(COUNTIF(A$7:A$270,K788)=1,1,0)</f>
        <v>1</v>
      </c>
    </row>
    <row r="789" customFormat="false" ht="12.8" hidden="false" customHeight="false" outlineLevel="0" collapsed="false">
      <c r="F789" s="2" t="s">
        <v>897</v>
      </c>
      <c r="G789" s="0" t="str">
        <f aca="false">SUBSTITUTE(F789," ","μ",2)</f>
        <v>Boletus satanas</v>
      </c>
      <c r="H789" s="10" t="n">
        <f aca="false">IF(ISERROR(SEARCH("µ",G789,1)),0,SEARCH("µ",G789,1))</f>
        <v>0</v>
      </c>
      <c r="I789" s="0" t="str">
        <f aca="false">IF(H789&gt;0,LEFT(G789,H789-1),G789)</f>
        <v>Boletus satanas</v>
      </c>
      <c r="J789" s="0" t="n">
        <f aca="false">COUNTIF(A$7:A$223,I789)</f>
        <v>1</v>
      </c>
      <c r="K789" s="1" t="s">
        <v>552</v>
      </c>
      <c r="L789" s="1" t="n">
        <f aca="false">IF(COUNTIF(A$7:A$270,K789)=1,1,0)</f>
        <v>1</v>
      </c>
    </row>
    <row r="790" customFormat="false" ht="12.8" hidden="false" customHeight="false" outlineLevel="0" collapsed="false">
      <c r="F790" s="2" t="s">
        <v>897</v>
      </c>
      <c r="G790" s="0" t="str">
        <f aca="false">SUBSTITUTE(F790," ","μ",2)</f>
        <v>Boletus satanas</v>
      </c>
      <c r="H790" s="10" t="n">
        <f aca="false">IF(ISERROR(SEARCH("µ",G790,1)),0,SEARCH("µ",G790,1))</f>
        <v>0</v>
      </c>
      <c r="I790" s="0" t="str">
        <f aca="false">IF(H790&gt;0,LEFT(G790,H790-1),G790)</f>
        <v>Boletus satanas</v>
      </c>
      <c r="J790" s="0" t="n">
        <f aca="false">COUNTIF(A$7:A$223,I790)</f>
        <v>1</v>
      </c>
      <c r="K790" s="1" t="s">
        <v>552</v>
      </c>
      <c r="L790" s="1" t="n">
        <f aca="false">IF(COUNTIF(A$7:A$270,K790)=1,1,0)</f>
        <v>1</v>
      </c>
    </row>
    <row r="791" customFormat="false" ht="12.8" hidden="false" customHeight="false" outlineLevel="0" collapsed="false">
      <c r="F791" s="2" t="s">
        <v>897</v>
      </c>
      <c r="G791" s="0" t="str">
        <f aca="false">SUBSTITUTE(F791," ","μ",2)</f>
        <v>Boletus satanas</v>
      </c>
      <c r="H791" s="10" t="n">
        <f aca="false">IF(ISERROR(SEARCH("µ",G791,1)),0,SEARCH("µ",G791,1))</f>
        <v>0</v>
      </c>
      <c r="I791" s="0" t="str">
        <f aca="false">IF(H791&gt;0,LEFT(G791,H791-1),G791)</f>
        <v>Boletus satanas</v>
      </c>
      <c r="J791" s="0" t="n">
        <f aca="false">COUNTIF(A$7:A$223,I791)</f>
        <v>1</v>
      </c>
      <c r="K791" s="1" t="s">
        <v>552</v>
      </c>
      <c r="L791" s="1" t="n">
        <f aca="false">IF(COUNTIF(A$7:A$270,K791)=1,1,0)</f>
        <v>1</v>
      </c>
    </row>
    <row r="792" customFormat="false" ht="12.8" hidden="false" customHeight="false" outlineLevel="0" collapsed="false">
      <c r="F792" s="2" t="s">
        <v>897</v>
      </c>
      <c r="G792" s="0" t="str">
        <f aca="false">SUBSTITUTE(F792," ","μ",2)</f>
        <v>Boletus satanas</v>
      </c>
      <c r="H792" s="10" t="n">
        <f aca="false">IF(ISERROR(SEARCH("µ",G792,1)),0,SEARCH("µ",G792,1))</f>
        <v>0</v>
      </c>
      <c r="I792" s="0" t="str">
        <f aca="false">IF(H792&gt;0,LEFT(G792,H792-1),G792)</f>
        <v>Boletus satanas</v>
      </c>
      <c r="J792" s="0" t="n">
        <f aca="false">COUNTIF(A$7:A$223,I792)</f>
        <v>1</v>
      </c>
      <c r="K792" s="1" t="s">
        <v>552</v>
      </c>
      <c r="L792" s="1" t="n">
        <f aca="false">IF(COUNTIF(A$7:A$270,K792)=1,1,0)</f>
        <v>1</v>
      </c>
    </row>
    <row r="793" customFormat="false" ht="12.8" hidden="false" customHeight="false" outlineLevel="0" collapsed="false">
      <c r="F793" s="2" t="s">
        <v>897</v>
      </c>
      <c r="G793" s="0" t="str">
        <f aca="false">SUBSTITUTE(F793," ","μ",2)</f>
        <v>Boletus satanas</v>
      </c>
      <c r="H793" s="10" t="n">
        <f aca="false">IF(ISERROR(SEARCH("µ",G793,1)),0,SEARCH("µ",G793,1))</f>
        <v>0</v>
      </c>
      <c r="I793" s="0" t="str">
        <f aca="false">IF(H793&gt;0,LEFT(G793,H793-1),G793)</f>
        <v>Boletus satanas</v>
      </c>
      <c r="J793" s="0" t="n">
        <f aca="false">COUNTIF(A$7:A$223,I793)</f>
        <v>1</v>
      </c>
      <c r="K793" s="1" t="s">
        <v>552</v>
      </c>
      <c r="L793" s="1" t="n">
        <f aca="false">IF(COUNTIF(A$7:A$270,K793)=1,1,0)</f>
        <v>1</v>
      </c>
    </row>
    <row r="794" customFormat="false" ht="12.8" hidden="false" customHeight="false" outlineLevel="0" collapsed="false">
      <c r="F794" s="2" t="s">
        <v>897</v>
      </c>
      <c r="G794" s="0" t="str">
        <f aca="false">SUBSTITUTE(F794," ","μ",2)</f>
        <v>Boletus satanas</v>
      </c>
      <c r="H794" s="10" t="n">
        <f aca="false">IF(ISERROR(SEARCH("µ",G794,1)),0,SEARCH("µ",G794,1))</f>
        <v>0</v>
      </c>
      <c r="I794" s="0" t="str">
        <f aca="false">IF(H794&gt;0,LEFT(G794,H794-1),G794)</f>
        <v>Boletus satanas</v>
      </c>
      <c r="J794" s="0" t="n">
        <f aca="false">COUNTIF(A$7:A$223,I794)</f>
        <v>1</v>
      </c>
      <c r="K794" s="1" t="s">
        <v>552</v>
      </c>
      <c r="L794" s="1" t="n">
        <f aca="false">IF(COUNTIF(A$7:A$270,K794)=1,1,0)</f>
        <v>1</v>
      </c>
    </row>
    <row r="795" customFormat="false" ht="12.8" hidden="false" customHeight="false" outlineLevel="0" collapsed="false">
      <c r="F795" s="2" t="s">
        <v>897</v>
      </c>
      <c r="G795" s="0" t="str">
        <f aca="false">SUBSTITUTE(F795," ","μ",2)</f>
        <v>Boletus satanas</v>
      </c>
      <c r="H795" s="10" t="n">
        <f aca="false">IF(ISERROR(SEARCH("µ",G795,1)),0,SEARCH("µ",G795,1))</f>
        <v>0</v>
      </c>
      <c r="I795" s="0" t="str">
        <f aca="false">IF(H795&gt;0,LEFT(G795,H795-1),G795)</f>
        <v>Boletus satanas</v>
      </c>
      <c r="J795" s="0" t="n">
        <f aca="false">COUNTIF(A$7:A$223,I795)</f>
        <v>1</v>
      </c>
      <c r="K795" s="1" t="s">
        <v>552</v>
      </c>
      <c r="L795" s="1" t="n">
        <f aca="false">IF(COUNTIF(A$7:A$270,K795)=1,1,0)</f>
        <v>1</v>
      </c>
    </row>
    <row r="796" customFormat="false" ht="12.8" hidden="false" customHeight="false" outlineLevel="0" collapsed="false">
      <c r="F796" s="2" t="s">
        <v>897</v>
      </c>
      <c r="G796" s="0" t="str">
        <f aca="false">SUBSTITUTE(F796," ","μ",2)</f>
        <v>Boletus satanas</v>
      </c>
      <c r="H796" s="10" t="n">
        <f aca="false">IF(ISERROR(SEARCH("µ",G796,1)),0,SEARCH("µ",G796,1))</f>
        <v>0</v>
      </c>
      <c r="I796" s="0" t="str">
        <f aca="false">IF(H796&gt;0,LEFT(G796,H796-1),G796)</f>
        <v>Boletus satanas</v>
      </c>
      <c r="J796" s="0" t="n">
        <f aca="false">COUNTIF(A$7:A$223,I796)</f>
        <v>1</v>
      </c>
      <c r="K796" s="1" t="s">
        <v>552</v>
      </c>
      <c r="L796" s="1" t="n">
        <f aca="false">IF(COUNTIF(A$7:A$270,K796)=1,1,0)</f>
        <v>1</v>
      </c>
    </row>
    <row r="797" customFormat="false" ht="12.8" hidden="false" customHeight="false" outlineLevel="0" collapsed="false">
      <c r="F797" s="2" t="s">
        <v>897</v>
      </c>
      <c r="G797" s="0" t="str">
        <f aca="false">SUBSTITUTE(F797," ","μ",2)</f>
        <v>Boletus satanas</v>
      </c>
      <c r="H797" s="10" t="n">
        <f aca="false">IF(ISERROR(SEARCH("µ",G797,1)),0,SEARCH("µ",G797,1))</f>
        <v>0</v>
      </c>
      <c r="I797" s="0" t="str">
        <f aca="false">IF(H797&gt;0,LEFT(G797,H797-1),G797)</f>
        <v>Boletus satanas</v>
      </c>
      <c r="J797" s="0" t="n">
        <f aca="false">COUNTIF(A$7:A$223,I797)</f>
        <v>1</v>
      </c>
      <c r="K797" s="1" t="s">
        <v>552</v>
      </c>
      <c r="L797" s="1" t="n">
        <f aca="false">IF(COUNTIF(A$7:A$270,K797)=1,1,0)</f>
        <v>1</v>
      </c>
    </row>
    <row r="798" customFormat="false" ht="12.8" hidden="false" customHeight="false" outlineLevel="0" collapsed="false">
      <c r="F798" s="2" t="s">
        <v>897</v>
      </c>
      <c r="G798" s="0" t="str">
        <f aca="false">SUBSTITUTE(F798," ","μ",2)</f>
        <v>Boletus satanas</v>
      </c>
      <c r="H798" s="10" t="n">
        <f aca="false">IF(ISERROR(SEARCH("µ",G798,1)),0,SEARCH("µ",G798,1))</f>
        <v>0</v>
      </c>
      <c r="I798" s="0" t="str">
        <f aca="false">IF(H798&gt;0,LEFT(G798,H798-1),G798)</f>
        <v>Boletus satanas</v>
      </c>
      <c r="J798" s="0" t="n">
        <f aca="false">COUNTIF(A$7:A$223,I798)</f>
        <v>1</v>
      </c>
      <c r="K798" s="1" t="s">
        <v>552</v>
      </c>
      <c r="L798" s="1" t="n">
        <f aca="false">IF(COUNTIF(A$7:A$270,K798)=1,1,0)</f>
        <v>1</v>
      </c>
    </row>
    <row r="799" customFormat="false" ht="12.8" hidden="false" customHeight="false" outlineLevel="0" collapsed="false">
      <c r="F799" s="2" t="s">
        <v>897</v>
      </c>
      <c r="G799" s="0" t="str">
        <f aca="false">SUBSTITUTE(F799," ","μ",2)</f>
        <v>Boletus satanas</v>
      </c>
      <c r="H799" s="10" t="n">
        <f aca="false">IF(ISERROR(SEARCH("µ",G799,1)),0,SEARCH("µ",G799,1))</f>
        <v>0</v>
      </c>
      <c r="I799" s="0" t="str">
        <f aca="false">IF(H799&gt;0,LEFT(G799,H799-1),G799)</f>
        <v>Boletus satanas</v>
      </c>
      <c r="J799" s="0" t="n">
        <f aca="false">COUNTIF(A$7:A$223,I799)</f>
        <v>1</v>
      </c>
      <c r="K799" s="1" t="s">
        <v>552</v>
      </c>
      <c r="L799" s="1" t="n">
        <f aca="false">IF(COUNTIF(A$7:A$270,K799)=1,1,0)</f>
        <v>1</v>
      </c>
    </row>
    <row r="800" customFormat="false" ht="12.8" hidden="false" customHeight="false" outlineLevel="0" collapsed="false">
      <c r="F800" s="2" t="s">
        <v>897</v>
      </c>
      <c r="G800" s="0" t="str">
        <f aca="false">SUBSTITUTE(F800," ","μ",2)</f>
        <v>Boletus satanas</v>
      </c>
      <c r="H800" s="10" t="n">
        <f aca="false">IF(ISERROR(SEARCH("µ",G800,1)),0,SEARCH("µ",G800,1))</f>
        <v>0</v>
      </c>
      <c r="I800" s="0" t="str">
        <f aca="false">IF(H800&gt;0,LEFT(G800,H800-1),G800)</f>
        <v>Boletus satanas</v>
      </c>
      <c r="J800" s="0" t="n">
        <f aca="false">COUNTIF(A$7:A$223,I800)</f>
        <v>1</v>
      </c>
      <c r="K800" s="1" t="s">
        <v>552</v>
      </c>
      <c r="L800" s="1" t="n">
        <f aca="false">IF(COUNTIF(A$7:A$270,K800)=1,1,0)</f>
        <v>1</v>
      </c>
    </row>
    <row r="801" customFormat="false" ht="12.8" hidden="false" customHeight="false" outlineLevel="0" collapsed="false">
      <c r="F801" s="2" t="s">
        <v>897</v>
      </c>
      <c r="G801" s="0" t="str">
        <f aca="false">SUBSTITUTE(F801," ","μ",2)</f>
        <v>Boletus satanas</v>
      </c>
      <c r="H801" s="10" t="n">
        <f aca="false">IF(ISERROR(SEARCH("µ",G801,1)),0,SEARCH("µ",G801,1))</f>
        <v>0</v>
      </c>
      <c r="I801" s="0" t="str">
        <f aca="false">IF(H801&gt;0,LEFT(G801,H801-1),G801)</f>
        <v>Boletus satanas</v>
      </c>
      <c r="J801" s="0" t="n">
        <f aca="false">COUNTIF(A$7:A$223,I801)</f>
        <v>1</v>
      </c>
      <c r="K801" s="1" t="s">
        <v>552</v>
      </c>
      <c r="L801" s="1" t="n">
        <f aca="false">IF(COUNTIF(A$7:A$270,K801)=1,1,0)</f>
        <v>1</v>
      </c>
    </row>
    <row r="802" customFormat="false" ht="12.8" hidden="false" customHeight="false" outlineLevel="0" collapsed="false">
      <c r="F802" s="2" t="s">
        <v>897</v>
      </c>
      <c r="G802" s="0" t="str">
        <f aca="false">SUBSTITUTE(F802," ","μ",2)</f>
        <v>Boletus satanas</v>
      </c>
      <c r="H802" s="10" t="n">
        <f aca="false">IF(ISERROR(SEARCH("µ",G802,1)),0,SEARCH("µ",G802,1))</f>
        <v>0</v>
      </c>
      <c r="I802" s="0" t="str">
        <f aca="false">IF(H802&gt;0,LEFT(G802,H802-1),G802)</f>
        <v>Boletus satanas</v>
      </c>
      <c r="J802" s="0" t="n">
        <f aca="false">COUNTIF(A$7:A$223,I802)</f>
        <v>1</v>
      </c>
      <c r="K802" s="1" t="s">
        <v>552</v>
      </c>
      <c r="L802" s="1" t="n">
        <f aca="false">IF(COUNTIF(A$7:A$270,K802)=1,1,0)</f>
        <v>1</v>
      </c>
    </row>
    <row r="803" customFormat="false" ht="12.8" hidden="false" customHeight="false" outlineLevel="0" collapsed="false">
      <c r="F803" s="2" t="s">
        <v>897</v>
      </c>
      <c r="G803" s="0" t="str">
        <f aca="false">SUBSTITUTE(F803," ","μ",2)</f>
        <v>Boletus satanas</v>
      </c>
      <c r="H803" s="10" t="n">
        <f aca="false">IF(ISERROR(SEARCH("µ",G803,1)),0,SEARCH("µ",G803,1))</f>
        <v>0</v>
      </c>
      <c r="I803" s="0" t="str">
        <f aca="false">IF(H803&gt;0,LEFT(G803,H803-1),G803)</f>
        <v>Boletus satanas</v>
      </c>
      <c r="J803" s="0" t="n">
        <f aca="false">COUNTIF(A$7:A$223,I803)</f>
        <v>1</v>
      </c>
      <c r="K803" s="1" t="s">
        <v>552</v>
      </c>
      <c r="L803" s="1" t="n">
        <f aca="false">IF(COUNTIF(A$7:A$270,K803)=1,1,0)</f>
        <v>1</v>
      </c>
    </row>
    <row r="804" customFormat="false" ht="12.8" hidden="false" customHeight="false" outlineLevel="0" collapsed="false">
      <c r="F804" s="2" t="s">
        <v>897</v>
      </c>
      <c r="G804" s="0" t="str">
        <f aca="false">SUBSTITUTE(F804," ","μ",2)</f>
        <v>Boletus satanas</v>
      </c>
      <c r="H804" s="10" t="n">
        <f aca="false">IF(ISERROR(SEARCH("µ",G804,1)),0,SEARCH("µ",G804,1))</f>
        <v>0</v>
      </c>
      <c r="I804" s="0" t="str">
        <f aca="false">IF(H804&gt;0,LEFT(G804,H804-1),G804)</f>
        <v>Boletus satanas</v>
      </c>
      <c r="J804" s="0" t="n">
        <f aca="false">COUNTIF(A$7:A$223,I804)</f>
        <v>1</v>
      </c>
      <c r="K804" s="1" t="s">
        <v>552</v>
      </c>
      <c r="L804" s="1" t="n">
        <f aca="false">IF(COUNTIF(A$7:A$270,K804)=1,1,0)</f>
        <v>1</v>
      </c>
    </row>
    <row r="805" customFormat="false" ht="12.8" hidden="false" customHeight="false" outlineLevel="0" collapsed="false">
      <c r="F805" s="2" t="s">
        <v>897</v>
      </c>
      <c r="G805" s="0" t="str">
        <f aca="false">SUBSTITUTE(F805," ","μ",2)</f>
        <v>Boletus satanas</v>
      </c>
      <c r="H805" s="10" t="n">
        <f aca="false">IF(ISERROR(SEARCH("µ",G805,1)),0,SEARCH("µ",G805,1))</f>
        <v>0</v>
      </c>
      <c r="I805" s="0" t="str">
        <f aca="false">IF(H805&gt;0,LEFT(G805,H805-1),G805)</f>
        <v>Boletus satanas</v>
      </c>
      <c r="J805" s="0" t="n">
        <f aca="false">COUNTIF(A$7:A$223,I805)</f>
        <v>1</v>
      </c>
      <c r="K805" s="1" t="s">
        <v>552</v>
      </c>
      <c r="L805" s="1" t="n">
        <f aca="false">IF(COUNTIF(A$7:A$270,K805)=1,1,0)</f>
        <v>1</v>
      </c>
    </row>
    <row r="806" customFormat="false" ht="12.8" hidden="false" customHeight="false" outlineLevel="0" collapsed="false">
      <c r="F806" s="2" t="s">
        <v>897</v>
      </c>
      <c r="G806" s="0" t="str">
        <f aca="false">SUBSTITUTE(F806," ","μ",2)</f>
        <v>Boletus satanas</v>
      </c>
      <c r="H806" s="10" t="n">
        <f aca="false">IF(ISERROR(SEARCH("µ",G806,1)),0,SEARCH("µ",G806,1))</f>
        <v>0</v>
      </c>
      <c r="I806" s="0" t="str">
        <f aca="false">IF(H806&gt;0,LEFT(G806,H806-1),G806)</f>
        <v>Boletus satanas</v>
      </c>
      <c r="J806" s="0" t="n">
        <f aca="false">COUNTIF(A$7:A$223,I806)</f>
        <v>1</v>
      </c>
      <c r="K806" s="1" t="s">
        <v>552</v>
      </c>
      <c r="L806" s="1" t="n">
        <f aca="false">IF(COUNTIF(A$7:A$270,K806)=1,1,0)</f>
        <v>1</v>
      </c>
    </row>
    <row r="807" customFormat="false" ht="12.8" hidden="false" customHeight="false" outlineLevel="0" collapsed="false">
      <c r="F807" s="2" t="s">
        <v>897</v>
      </c>
      <c r="G807" s="0" t="str">
        <f aca="false">SUBSTITUTE(F807," ","μ",2)</f>
        <v>Boletus satanas</v>
      </c>
      <c r="H807" s="10" t="n">
        <f aca="false">IF(ISERROR(SEARCH("µ",G807,1)),0,SEARCH("µ",G807,1))</f>
        <v>0</v>
      </c>
      <c r="I807" s="0" t="str">
        <f aca="false">IF(H807&gt;0,LEFT(G807,H807-1),G807)</f>
        <v>Boletus satanas</v>
      </c>
      <c r="J807" s="0" t="n">
        <f aca="false">COUNTIF(A$7:A$223,I807)</f>
        <v>1</v>
      </c>
      <c r="K807" s="1" t="s">
        <v>552</v>
      </c>
      <c r="L807" s="1" t="n">
        <f aca="false">IF(COUNTIF(A$7:A$270,K807)=1,1,0)</f>
        <v>1</v>
      </c>
    </row>
    <row r="808" customFormat="false" ht="12.8" hidden="false" customHeight="false" outlineLevel="0" collapsed="false">
      <c r="F808" s="2" t="s">
        <v>897</v>
      </c>
      <c r="G808" s="0" t="str">
        <f aca="false">SUBSTITUTE(F808," ","μ",2)</f>
        <v>Boletus satanas</v>
      </c>
      <c r="H808" s="10" t="n">
        <f aca="false">IF(ISERROR(SEARCH("µ",G808,1)),0,SEARCH("µ",G808,1))</f>
        <v>0</v>
      </c>
      <c r="I808" s="0" t="str">
        <f aca="false">IF(H808&gt;0,LEFT(G808,H808-1),G808)</f>
        <v>Boletus satanas</v>
      </c>
      <c r="J808" s="0" t="n">
        <f aca="false">COUNTIF(A$7:A$223,I808)</f>
        <v>1</v>
      </c>
      <c r="K808" s="1" t="s">
        <v>552</v>
      </c>
      <c r="L808" s="1" t="n">
        <f aca="false">IF(COUNTIF(A$7:A$270,K808)=1,1,0)</f>
        <v>1</v>
      </c>
    </row>
    <row r="809" customFormat="false" ht="12.8" hidden="false" customHeight="false" outlineLevel="0" collapsed="false">
      <c r="F809" s="2" t="s">
        <v>897</v>
      </c>
      <c r="G809" s="0" t="str">
        <f aca="false">SUBSTITUTE(F809," ","μ",2)</f>
        <v>Boletus satanas</v>
      </c>
      <c r="H809" s="10" t="n">
        <f aca="false">IF(ISERROR(SEARCH("µ",G809,1)),0,SEARCH("µ",G809,1))</f>
        <v>0</v>
      </c>
      <c r="I809" s="0" t="str">
        <f aca="false">IF(H809&gt;0,LEFT(G809,H809-1),G809)</f>
        <v>Boletus satanas</v>
      </c>
      <c r="J809" s="0" t="n">
        <f aca="false">COUNTIF(A$7:A$223,I809)</f>
        <v>1</v>
      </c>
      <c r="K809" s="1" t="s">
        <v>552</v>
      </c>
      <c r="L809" s="1" t="n">
        <f aca="false">IF(COUNTIF(A$7:A$270,K809)=1,1,0)</f>
        <v>1</v>
      </c>
    </row>
    <row r="810" customFormat="false" ht="12.8" hidden="false" customHeight="false" outlineLevel="0" collapsed="false">
      <c r="F810" s="2" t="s">
        <v>897</v>
      </c>
      <c r="G810" s="0" t="str">
        <f aca="false">SUBSTITUTE(F810," ","μ",2)</f>
        <v>Boletus satanas</v>
      </c>
      <c r="H810" s="10" t="n">
        <f aca="false">IF(ISERROR(SEARCH("µ",G810,1)),0,SEARCH("µ",G810,1))</f>
        <v>0</v>
      </c>
      <c r="I810" s="0" t="str">
        <f aca="false">IF(H810&gt;0,LEFT(G810,H810-1),G810)</f>
        <v>Boletus satanas</v>
      </c>
      <c r="J810" s="0" t="n">
        <f aca="false">COUNTIF(A$7:A$223,I810)</f>
        <v>1</v>
      </c>
      <c r="K810" s="1" t="s">
        <v>552</v>
      </c>
      <c r="L810" s="1" t="n">
        <f aca="false">IF(COUNTIF(A$7:A$270,K810)=1,1,0)</f>
        <v>1</v>
      </c>
    </row>
    <row r="811" customFormat="false" ht="12.8" hidden="false" customHeight="false" outlineLevel="0" collapsed="false">
      <c r="F811" s="2" t="s">
        <v>897</v>
      </c>
      <c r="G811" s="0" t="str">
        <f aca="false">SUBSTITUTE(F811," ","μ",2)</f>
        <v>Boletus satanas</v>
      </c>
      <c r="H811" s="10" t="n">
        <f aca="false">IF(ISERROR(SEARCH("µ",G811,1)),0,SEARCH("µ",G811,1))</f>
        <v>0</v>
      </c>
      <c r="I811" s="0" t="str">
        <f aca="false">IF(H811&gt;0,LEFT(G811,H811-1),G811)</f>
        <v>Boletus satanas</v>
      </c>
      <c r="J811" s="0" t="n">
        <f aca="false">COUNTIF(A$7:A$223,I811)</f>
        <v>1</v>
      </c>
      <c r="K811" s="1" t="s">
        <v>552</v>
      </c>
      <c r="L811" s="1" t="n">
        <f aca="false">IF(COUNTIF(A$7:A$270,K811)=1,1,0)</f>
        <v>1</v>
      </c>
    </row>
    <row r="812" customFormat="false" ht="12.8" hidden="false" customHeight="false" outlineLevel="0" collapsed="false">
      <c r="F812" s="2" t="s">
        <v>897</v>
      </c>
      <c r="G812" s="0" t="str">
        <f aca="false">SUBSTITUTE(F812," ","μ",2)</f>
        <v>Boletus satanas</v>
      </c>
      <c r="H812" s="10" t="n">
        <f aca="false">IF(ISERROR(SEARCH("µ",G812,1)),0,SEARCH("µ",G812,1))</f>
        <v>0</v>
      </c>
      <c r="I812" s="0" t="str">
        <f aca="false">IF(H812&gt;0,LEFT(G812,H812-1),G812)</f>
        <v>Boletus satanas</v>
      </c>
      <c r="J812" s="0" t="n">
        <f aca="false">COUNTIF(A$7:A$223,I812)</f>
        <v>1</v>
      </c>
      <c r="K812" s="1" t="s">
        <v>552</v>
      </c>
      <c r="L812" s="1" t="n">
        <f aca="false">IF(COUNTIF(A$7:A$270,K812)=1,1,0)</f>
        <v>1</v>
      </c>
    </row>
    <row r="813" customFormat="false" ht="12.8" hidden="false" customHeight="false" outlineLevel="0" collapsed="false">
      <c r="F813" s="2" t="s">
        <v>897</v>
      </c>
      <c r="G813" s="0" t="str">
        <f aca="false">SUBSTITUTE(F813," ","μ",2)</f>
        <v>Boletus satanas</v>
      </c>
      <c r="H813" s="10" t="n">
        <f aca="false">IF(ISERROR(SEARCH("µ",G813,1)),0,SEARCH("µ",G813,1))</f>
        <v>0</v>
      </c>
      <c r="I813" s="0" t="str">
        <f aca="false">IF(H813&gt;0,LEFT(G813,H813-1),G813)</f>
        <v>Boletus satanas</v>
      </c>
      <c r="J813" s="0" t="n">
        <f aca="false">COUNTIF(A$7:A$223,I813)</f>
        <v>1</v>
      </c>
      <c r="K813" s="1" t="s">
        <v>552</v>
      </c>
      <c r="L813" s="1" t="n">
        <f aca="false">IF(COUNTIF(A$7:A$270,K813)=1,1,0)</f>
        <v>1</v>
      </c>
    </row>
    <row r="814" customFormat="false" ht="12.8" hidden="false" customHeight="false" outlineLevel="0" collapsed="false">
      <c r="F814" s="2" t="s">
        <v>897</v>
      </c>
      <c r="G814" s="0" t="str">
        <f aca="false">SUBSTITUTE(F814," ","μ",2)</f>
        <v>Boletus satanas</v>
      </c>
      <c r="H814" s="10" t="n">
        <f aca="false">IF(ISERROR(SEARCH("µ",G814,1)),0,SEARCH("µ",G814,1))</f>
        <v>0</v>
      </c>
      <c r="I814" s="0" t="str">
        <f aca="false">IF(H814&gt;0,LEFT(G814,H814-1),G814)</f>
        <v>Boletus satanas</v>
      </c>
      <c r="J814" s="0" t="n">
        <f aca="false">COUNTIF(A$7:A$223,I814)</f>
        <v>1</v>
      </c>
      <c r="K814" s="1" t="s">
        <v>552</v>
      </c>
      <c r="L814" s="1" t="n">
        <f aca="false">IF(COUNTIF(A$7:A$270,K814)=1,1,0)</f>
        <v>1</v>
      </c>
    </row>
    <row r="815" customFormat="false" ht="12.8" hidden="false" customHeight="false" outlineLevel="0" collapsed="false">
      <c r="F815" s="2" t="s">
        <v>915</v>
      </c>
      <c r="G815" s="0" t="str">
        <f aca="false">SUBSTITUTE(F815," ","μ",2)</f>
        <v>Boletus satanas ?</v>
      </c>
      <c r="H815" s="10" t="n">
        <f aca="false">IF(ISERROR(SEARCH("µ",G815,1)),0,SEARCH("µ",G815,1))</f>
        <v>0</v>
      </c>
      <c r="I815" s="0" t="str">
        <f aca="false">IF(H815&gt;0,LEFT(G815,H815-1),G815)</f>
        <v>Boletus satanas ?</v>
      </c>
      <c r="J815" s="0" t="n">
        <f aca="false">COUNTIF(A$7:A$223,I815)</f>
        <v>0</v>
      </c>
      <c r="K815" s="1" t="s">
        <v>552</v>
      </c>
      <c r="L815" s="1" t="n">
        <f aca="false">IF(COUNTIF(A$7:A$270,K815)=1,1,0)</f>
        <v>1</v>
      </c>
    </row>
    <row r="816" customFormat="false" ht="12.8" hidden="false" customHeight="false" outlineLevel="0" collapsed="false">
      <c r="F816" s="2" t="s">
        <v>209</v>
      </c>
      <c r="G816" s="0" t="str">
        <f aca="false">SUBSTITUTE(F816," ","μ",2)</f>
        <v>Boletus satanasμpourri</v>
      </c>
      <c r="H816" s="10" t="n">
        <f aca="false">IF(ISERROR(SEARCH("µ",G816,1)),0,SEARCH("µ",G816,1))</f>
        <v>16</v>
      </c>
      <c r="I816" s="0" t="str">
        <f aca="false">IF(H816&gt;0,LEFT(G816,H816-1),G816)</f>
        <v>Boletus satanas</v>
      </c>
      <c r="J816" s="0" t="n">
        <f aca="false">COUNTIF(A$7:A$223,I816)</f>
        <v>1</v>
      </c>
      <c r="K816" s="1" t="s">
        <v>552</v>
      </c>
      <c r="L816" s="1" t="n">
        <f aca="false">IF(COUNTIF(A$7:A$270,K816)=1,1,0)</f>
        <v>1</v>
      </c>
    </row>
    <row r="817" customFormat="false" ht="12.8" hidden="false" customHeight="false" outlineLevel="0" collapsed="false">
      <c r="F817" s="2" t="s">
        <v>209</v>
      </c>
      <c r="G817" s="0" t="str">
        <f aca="false">SUBSTITUTE(F817," ","μ",2)</f>
        <v>Boletus satanasμpourri</v>
      </c>
      <c r="H817" s="10" t="n">
        <f aca="false">IF(ISERROR(SEARCH("µ",G817,1)),0,SEARCH("µ",G817,1))</f>
        <v>16</v>
      </c>
      <c r="I817" s="0" t="str">
        <f aca="false">IF(H817&gt;0,LEFT(G817,H817-1),G817)</f>
        <v>Boletus satanas</v>
      </c>
      <c r="J817" s="0" t="n">
        <f aca="false">COUNTIF(A$7:A$223,I817)</f>
        <v>1</v>
      </c>
      <c r="K817" s="1" t="s">
        <v>552</v>
      </c>
      <c r="L817" s="1" t="n">
        <f aca="false">IF(COUNTIF(A$7:A$270,K817)=1,1,0)</f>
        <v>1</v>
      </c>
    </row>
    <row r="818" customFormat="false" ht="12.8" hidden="false" customHeight="false" outlineLevel="0" collapsed="false">
      <c r="F818" s="2" t="s">
        <v>917</v>
      </c>
      <c r="G818" s="0" t="str">
        <f aca="false">SUBSTITUTE(F818," ","μ",2)</f>
        <v>Boletus satanas/lupinus</v>
      </c>
      <c r="H818" s="10" t="n">
        <f aca="false">IF(ISERROR(SEARCH("µ",G818,1)),0,SEARCH("µ",G818,1))</f>
        <v>0</v>
      </c>
      <c r="I818" s="0" t="str">
        <f aca="false">IF(H818&gt;0,LEFT(G818,H818-1),G818)</f>
        <v>Boletus satanas/lupinus</v>
      </c>
      <c r="J818" s="0" t="n">
        <f aca="false">COUNTIF(A$7:A$223,I818)</f>
        <v>0</v>
      </c>
      <c r="K818" s="1" t="s">
        <v>552</v>
      </c>
      <c r="L818" s="1" t="n">
        <f aca="false">IF(COUNTIF(A$7:A$270,K818)=1,1,0)</f>
        <v>1</v>
      </c>
    </row>
    <row r="819" customFormat="false" ht="12.8" hidden="false" customHeight="false" outlineLevel="0" collapsed="false">
      <c r="F819" s="2" t="s">
        <v>917</v>
      </c>
      <c r="G819" s="0" t="str">
        <f aca="false">SUBSTITUTE(F819," ","μ",2)</f>
        <v>Boletus satanas/lupinus</v>
      </c>
      <c r="H819" s="10" t="n">
        <f aca="false">IF(ISERROR(SEARCH("µ",G819,1)),0,SEARCH("µ",G819,1))</f>
        <v>0</v>
      </c>
      <c r="I819" s="0" t="str">
        <f aca="false">IF(H819&gt;0,LEFT(G819,H819-1),G819)</f>
        <v>Boletus satanas/lupinus</v>
      </c>
      <c r="J819" s="0" t="n">
        <f aca="false">COUNTIF(A$7:A$223,I819)</f>
        <v>0</v>
      </c>
      <c r="K819" s="1" t="s">
        <v>552</v>
      </c>
      <c r="L819" s="1" t="n">
        <f aca="false">IF(COUNTIF(A$7:A$270,K819)=1,1,0)</f>
        <v>1</v>
      </c>
    </row>
    <row r="820" customFormat="false" ht="12.8" hidden="false" customHeight="false" outlineLevel="0" collapsed="false">
      <c r="F820" s="2" t="s">
        <v>247</v>
      </c>
      <c r="G820" s="0" t="str">
        <f aca="false">SUBSTITUTE(F820," ","μ",2)</f>
        <v>Boletus spμ(grosse quantité)</v>
      </c>
      <c r="H820" s="10" t="n">
        <f aca="false">IF(ISERROR(SEARCH("µ",G820,1)),0,SEARCH("µ",G820,1))</f>
        <v>11</v>
      </c>
      <c r="I820" s="0" t="str">
        <f aca="false">IF(H820&gt;0,LEFT(G820,H820-1),G820)</f>
        <v>Boletus sp</v>
      </c>
      <c r="J820" s="0" t="n">
        <f aca="false">COUNTIF(A$7:A$223,I820)</f>
        <v>0</v>
      </c>
      <c r="K820" s="1" t="s">
        <v>552</v>
      </c>
      <c r="L820" s="1" t="n">
        <f aca="false">IF(COUNTIF(A$7:A$270,K820)=1,1,0)</f>
        <v>1</v>
      </c>
    </row>
    <row r="821" customFormat="false" ht="12.8" hidden="false" customHeight="false" outlineLevel="0" collapsed="false">
      <c r="F821" s="2" t="s">
        <v>247</v>
      </c>
      <c r="G821" s="0" t="str">
        <f aca="false">SUBSTITUTE(F821," ","μ",2)</f>
        <v>Boletus spμ(grosse quantité)</v>
      </c>
      <c r="H821" s="10" t="n">
        <f aca="false">IF(ISERROR(SEARCH("µ",G821,1)),0,SEARCH("µ",G821,1))</f>
        <v>11</v>
      </c>
      <c r="I821" s="0" t="str">
        <f aca="false">IF(H821&gt;0,LEFT(G821,H821-1),G821)</f>
        <v>Boletus sp</v>
      </c>
      <c r="J821" s="0" t="n">
        <f aca="false">COUNTIF(A$7:A$223,I821)</f>
        <v>0</v>
      </c>
      <c r="K821" s="1" t="s">
        <v>552</v>
      </c>
      <c r="L821" s="1" t="n">
        <f aca="false">IF(COUNTIF(A$7:A$270,K821)=1,1,0)</f>
        <v>1</v>
      </c>
    </row>
    <row r="822" customFormat="false" ht="12.8" hidden="false" customHeight="false" outlineLevel="0" collapsed="false">
      <c r="F822" s="2" t="s">
        <v>919</v>
      </c>
      <c r="G822" s="0" t="str">
        <f aca="false">SUBSTITUTE(F822," ","μ",2)</f>
        <v>Boletus sp.</v>
      </c>
      <c r="H822" s="10" t="n">
        <f aca="false">IF(ISERROR(SEARCH("µ",G822,1)),0,SEARCH("µ",G822,1))</f>
        <v>0</v>
      </c>
      <c r="I822" s="0" t="str">
        <f aca="false">IF(H822&gt;0,LEFT(G822,H822-1),G822)</f>
        <v>Boletus sp.</v>
      </c>
      <c r="J822" s="0" t="n">
        <f aca="false">COUNTIF(A$7:A$223,I822)</f>
        <v>0</v>
      </c>
      <c r="K822" s="1" t="s">
        <v>552</v>
      </c>
      <c r="L822" s="1" t="n">
        <f aca="false">IF(COUNTIF(A$7:A$270,K822)=1,1,0)</f>
        <v>1</v>
      </c>
    </row>
    <row r="823" customFormat="false" ht="12.8" hidden="false" customHeight="false" outlineLevel="0" collapsed="false">
      <c r="F823" s="2" t="s">
        <v>919</v>
      </c>
      <c r="G823" s="0" t="str">
        <f aca="false">SUBSTITUTE(F823," ","μ",2)</f>
        <v>Boletus sp.</v>
      </c>
      <c r="H823" s="10" t="n">
        <f aca="false">IF(ISERROR(SEARCH("µ",G823,1)),0,SEARCH("µ",G823,1))</f>
        <v>0</v>
      </c>
      <c r="I823" s="0" t="str">
        <f aca="false">IF(H823&gt;0,LEFT(G823,H823-1),G823)</f>
        <v>Boletus sp.</v>
      </c>
      <c r="J823" s="0" t="n">
        <f aca="false">COUNTIF(A$7:A$223,I823)</f>
        <v>0</v>
      </c>
      <c r="K823" s="1" t="s">
        <v>552</v>
      </c>
      <c r="L823" s="1" t="n">
        <f aca="false">IF(COUNTIF(A$7:A$270,K823)=1,1,0)</f>
        <v>1</v>
      </c>
    </row>
    <row r="824" customFormat="false" ht="12.8" hidden="false" customHeight="false" outlineLevel="0" collapsed="false">
      <c r="F824" s="2" t="s">
        <v>921</v>
      </c>
      <c r="G824" s="0" t="str">
        <f aca="false">SUBSTITUTE(F824," ","μ",2)</f>
        <v>Boletus sp.μSecs</v>
      </c>
      <c r="H824" s="10" t="n">
        <f aca="false">IF(ISERROR(SEARCH("µ",G824,1)),0,SEARCH("µ",G824,1))</f>
        <v>12</v>
      </c>
      <c r="I824" s="0" t="str">
        <f aca="false">IF(H824&gt;0,LEFT(G824,H824-1),G824)</f>
        <v>Boletus sp.</v>
      </c>
      <c r="J824" s="0" t="n">
        <f aca="false">COUNTIF(A$7:A$223,I824)</f>
        <v>0</v>
      </c>
      <c r="K824" s="1" t="s">
        <v>552</v>
      </c>
      <c r="L824" s="1" t="n">
        <f aca="false">IF(COUNTIF(A$7:A$270,K824)=1,1,0)</f>
        <v>1</v>
      </c>
    </row>
    <row r="825" customFormat="false" ht="12.8" hidden="false" customHeight="false" outlineLevel="0" collapsed="false">
      <c r="F825" s="2" t="s">
        <v>922</v>
      </c>
      <c r="G825" s="0" t="str">
        <f aca="false">SUBSTITUTE(F825," ","μ",2)</f>
        <v>Boletus vieux,μcantharellus conservés</v>
      </c>
      <c r="H825" s="10" t="n">
        <f aca="false">IF(ISERROR(SEARCH("µ",G825,1)),0,SEARCH("µ",G825,1))</f>
        <v>15</v>
      </c>
      <c r="I825" s="0" t="str">
        <f aca="false">IF(H825&gt;0,LEFT(G825,H825-1),G825)</f>
        <v>Boletus vieux,</v>
      </c>
      <c r="J825" s="0" t="n">
        <f aca="false">COUNTIF(A$7:A$223,I825)</f>
        <v>0</v>
      </c>
      <c r="K825" s="1" t="s">
        <v>552</v>
      </c>
      <c r="L825" s="1" t="n">
        <f aca="false">IF(COUNTIF(A$7:A$270,K825)=1,1,0)</f>
        <v>1</v>
      </c>
    </row>
    <row r="826" customFormat="false" ht="12.8" hidden="false" customHeight="false" outlineLevel="0" collapsed="false">
      <c r="F826" s="2" t="s">
        <v>235</v>
      </c>
      <c r="G826" s="0" t="str">
        <f aca="false">SUBSTITUTE(F826," ","μ",2)</f>
        <v>Butyriboletus appendiculatus</v>
      </c>
      <c r="H826" s="10" t="n">
        <f aca="false">IF(ISERROR(SEARCH("µ",G826,1)),0,SEARCH("µ",G826,1))</f>
        <v>0</v>
      </c>
      <c r="I826" s="0" t="str">
        <f aca="false">IF(H826&gt;0,LEFT(G826,H826-1),G826)</f>
        <v>Butyriboletus appendiculatus</v>
      </c>
      <c r="J826" s="0" t="n">
        <f aca="false">COUNTIF(A$7:A$223,I826)</f>
        <v>0</v>
      </c>
      <c r="K826" s="1" t="s">
        <v>552</v>
      </c>
      <c r="L826" s="1" t="n">
        <f aca="false">IF(COUNTIF(A$7:A$270,K826)=1,1,0)</f>
        <v>1</v>
      </c>
    </row>
    <row r="827" customFormat="false" ht="12.8" hidden="false" customHeight="false" outlineLevel="0" collapsed="false">
      <c r="F827" s="2" t="s">
        <v>235</v>
      </c>
      <c r="G827" s="0" t="str">
        <f aca="false">SUBSTITUTE(F827," ","μ",2)</f>
        <v>Butyriboletus appendiculatus</v>
      </c>
      <c r="H827" s="10" t="n">
        <f aca="false">IF(ISERROR(SEARCH("µ",G827,1)),0,SEARCH("µ",G827,1))</f>
        <v>0</v>
      </c>
      <c r="I827" s="0" t="str">
        <f aca="false">IF(H827&gt;0,LEFT(G827,H827-1),G827)</f>
        <v>Butyriboletus appendiculatus</v>
      </c>
      <c r="J827" s="0" t="n">
        <f aca="false">COUNTIF(A$7:A$223,I827)</f>
        <v>0</v>
      </c>
      <c r="K827" s="1" t="s">
        <v>552</v>
      </c>
      <c r="L827" s="1" t="n">
        <f aca="false">IF(COUNTIF(A$7:A$270,K827)=1,1,0)</f>
        <v>1</v>
      </c>
    </row>
    <row r="828" customFormat="false" ht="12.8" hidden="false" customHeight="false" outlineLevel="0" collapsed="false">
      <c r="F828" s="2" t="s">
        <v>2316</v>
      </c>
      <c r="G828" s="0" t="str">
        <f aca="false">SUBSTITUTE(F828," ","μ",2)</f>
        <v>Boletus calopus</v>
      </c>
      <c r="H828" s="10" t="n">
        <f aca="false">IF(ISERROR(SEARCH("µ",G828,1)),0,SEARCH("µ",G828,1))</f>
        <v>0</v>
      </c>
      <c r="I828" s="0" t="str">
        <f aca="false">IF(H828&gt;0,LEFT(G828,H828-1),G828)</f>
        <v>Boletus calopus</v>
      </c>
      <c r="J828" s="0" t="n">
        <f aca="false">COUNTIF(A$7:A$223,I828)</f>
        <v>1</v>
      </c>
      <c r="K828" s="1" t="s">
        <v>552</v>
      </c>
      <c r="L828" s="1" t="n">
        <f aca="false">IF(COUNTIF(A$7:A$270,K828)=1,1,0)</f>
        <v>1</v>
      </c>
    </row>
    <row r="829" customFormat="false" ht="12.8" hidden="false" customHeight="false" outlineLevel="0" collapsed="false">
      <c r="F829" s="2" t="s">
        <v>2316</v>
      </c>
      <c r="G829" s="0" t="str">
        <f aca="false">SUBSTITUTE(F829," ","μ",2)</f>
        <v>Boletus calopus</v>
      </c>
      <c r="H829" s="10" t="n">
        <f aca="false">IF(ISERROR(SEARCH("µ",G829,1)),0,SEARCH("µ",G829,1))</f>
        <v>0</v>
      </c>
      <c r="I829" s="0" t="str">
        <f aca="false">IF(H829&gt;0,LEFT(G829,H829-1),G829)</f>
        <v>Boletus calopus</v>
      </c>
      <c r="J829" s="0" t="n">
        <f aca="false">COUNTIF(A$7:A$223,I829)</f>
        <v>1</v>
      </c>
      <c r="K829" s="1" t="s">
        <v>552</v>
      </c>
      <c r="L829" s="1" t="n">
        <f aca="false">IF(COUNTIF(A$7:A$270,K829)=1,1,0)</f>
        <v>1</v>
      </c>
    </row>
    <row r="830" customFormat="false" ht="12.8" hidden="false" customHeight="false" outlineLevel="0" collapsed="false">
      <c r="F830" s="2" t="s">
        <v>878</v>
      </c>
      <c r="G830" s="0" t="str">
        <f aca="false">SUBSTITUTE(F830," ","μ",2)</f>
        <v>Boletus radicans</v>
      </c>
      <c r="H830" s="10" t="n">
        <f aca="false">IF(ISERROR(SEARCH("µ",G830,1)),0,SEARCH("µ",G830,1))</f>
        <v>0</v>
      </c>
      <c r="I830" s="0" t="str">
        <f aca="false">IF(H830&gt;0,LEFT(G830,H830-1),G830)</f>
        <v>Boletus radicans</v>
      </c>
      <c r="J830" s="0" t="n">
        <f aca="false">COUNTIF(A$7:A$223,I830)</f>
        <v>1</v>
      </c>
      <c r="K830" s="1" t="s">
        <v>552</v>
      </c>
      <c r="L830" s="1" t="n">
        <f aca="false">IF(COUNTIF(A$7:A$270,K830)=1,1,0)</f>
        <v>1</v>
      </c>
    </row>
    <row r="831" customFormat="false" ht="12.8" hidden="false" customHeight="false" outlineLevel="0" collapsed="false">
      <c r="F831" s="2" t="s">
        <v>878</v>
      </c>
      <c r="G831" s="0" t="str">
        <f aca="false">SUBSTITUTE(F831," ","μ",2)</f>
        <v>Boletus radicans</v>
      </c>
      <c r="H831" s="10" t="n">
        <f aca="false">IF(ISERROR(SEARCH("µ",G831,1)),0,SEARCH("µ",G831,1))</f>
        <v>0</v>
      </c>
      <c r="I831" s="0" t="str">
        <f aca="false">IF(H831&gt;0,LEFT(G831,H831-1),G831)</f>
        <v>Boletus radicans</v>
      </c>
      <c r="J831" s="0" t="n">
        <f aca="false">COUNTIF(A$7:A$223,I831)</f>
        <v>1</v>
      </c>
      <c r="K831" s="1" t="s">
        <v>552</v>
      </c>
      <c r="L831" s="1" t="n">
        <f aca="false">IF(COUNTIF(A$7:A$270,K831)=1,1,0)</f>
        <v>1</v>
      </c>
    </row>
    <row r="832" customFormat="false" ht="12.8" hidden="false" customHeight="false" outlineLevel="0" collapsed="false">
      <c r="F832" s="2" t="s">
        <v>878</v>
      </c>
      <c r="G832" s="0" t="str">
        <f aca="false">SUBSTITUTE(F832," ","μ",2)</f>
        <v>Boletus radicans</v>
      </c>
      <c r="H832" s="10" t="n">
        <f aca="false">IF(ISERROR(SEARCH("µ",G832,1)),0,SEARCH("µ",G832,1))</f>
        <v>0</v>
      </c>
      <c r="I832" s="0" t="str">
        <f aca="false">IF(H832&gt;0,LEFT(G832,H832-1),G832)</f>
        <v>Boletus radicans</v>
      </c>
      <c r="J832" s="0" t="n">
        <f aca="false">COUNTIF(A$7:A$223,I832)</f>
        <v>1</v>
      </c>
      <c r="K832" s="1" t="s">
        <v>552</v>
      </c>
      <c r="L832" s="1" t="n">
        <f aca="false">IF(COUNTIF(A$7:A$270,K832)=1,1,0)</f>
        <v>1</v>
      </c>
    </row>
    <row r="833" customFormat="false" ht="12.8" hidden="false" customHeight="false" outlineLevel="0" collapsed="false">
      <c r="F833" s="2" t="s">
        <v>878</v>
      </c>
      <c r="G833" s="0" t="str">
        <f aca="false">SUBSTITUTE(F833," ","μ",2)</f>
        <v>Boletus radicans</v>
      </c>
      <c r="H833" s="10" t="n">
        <f aca="false">IF(ISERROR(SEARCH("µ",G833,1)),0,SEARCH("µ",G833,1))</f>
        <v>0</v>
      </c>
      <c r="I833" s="0" t="str">
        <f aca="false">IF(H833&gt;0,LEFT(G833,H833-1),G833)</f>
        <v>Boletus radicans</v>
      </c>
      <c r="J833" s="0" t="n">
        <f aca="false">COUNTIF(A$7:A$223,I833)</f>
        <v>1</v>
      </c>
      <c r="K833" s="1" t="s">
        <v>552</v>
      </c>
      <c r="L833" s="1" t="n">
        <f aca="false">IF(COUNTIF(A$7:A$270,K833)=1,1,0)</f>
        <v>1</v>
      </c>
    </row>
    <row r="834" customFormat="false" ht="12.8" hidden="false" customHeight="false" outlineLevel="0" collapsed="false">
      <c r="F834" s="2" t="s">
        <v>878</v>
      </c>
      <c r="G834" s="0" t="str">
        <f aca="false">SUBSTITUTE(F834," ","μ",2)</f>
        <v>Boletus radicans</v>
      </c>
      <c r="H834" s="10" t="n">
        <f aca="false">IF(ISERROR(SEARCH("µ",G834,1)),0,SEARCH("µ",G834,1))</f>
        <v>0</v>
      </c>
      <c r="I834" s="0" t="str">
        <f aca="false">IF(H834&gt;0,LEFT(G834,H834-1),G834)</f>
        <v>Boletus radicans</v>
      </c>
      <c r="J834" s="0" t="n">
        <f aca="false">COUNTIF(A$7:A$223,I834)</f>
        <v>1</v>
      </c>
      <c r="K834" s="1" t="s">
        <v>552</v>
      </c>
      <c r="L834" s="1" t="n">
        <f aca="false">IF(COUNTIF(A$7:A$270,K834)=1,1,0)</f>
        <v>1</v>
      </c>
    </row>
    <row r="835" customFormat="false" ht="12.8" hidden="false" customHeight="false" outlineLevel="0" collapsed="false">
      <c r="F835" s="2" t="s">
        <v>878</v>
      </c>
      <c r="G835" s="0" t="str">
        <f aca="false">SUBSTITUTE(F835," ","μ",2)</f>
        <v>Boletus radicans</v>
      </c>
      <c r="H835" s="10" t="n">
        <f aca="false">IF(ISERROR(SEARCH("µ",G835,1)),0,SEARCH("µ",G835,1))</f>
        <v>0</v>
      </c>
      <c r="I835" s="0" t="str">
        <f aca="false">IF(H835&gt;0,LEFT(G835,H835-1),G835)</f>
        <v>Boletus radicans</v>
      </c>
      <c r="J835" s="0" t="n">
        <f aca="false">COUNTIF(A$7:A$223,I835)</f>
        <v>1</v>
      </c>
      <c r="K835" s="1" t="s">
        <v>552</v>
      </c>
      <c r="L835" s="1" t="n">
        <f aca="false">IF(COUNTIF(A$7:A$270,K835)=1,1,0)</f>
        <v>1</v>
      </c>
    </row>
    <row r="836" customFormat="false" ht="12.8" hidden="false" customHeight="false" outlineLevel="0" collapsed="false">
      <c r="F836" s="2" t="s">
        <v>878</v>
      </c>
      <c r="G836" s="0" t="str">
        <f aca="false">SUBSTITUTE(F836," ","μ",2)</f>
        <v>Boletus radicans</v>
      </c>
      <c r="H836" s="10" t="n">
        <f aca="false">IF(ISERROR(SEARCH("µ",G836,1)),0,SEARCH("µ",G836,1))</f>
        <v>0</v>
      </c>
      <c r="I836" s="0" t="str">
        <f aca="false">IF(H836&gt;0,LEFT(G836,H836-1),G836)</f>
        <v>Boletus radicans</v>
      </c>
      <c r="J836" s="0" t="n">
        <f aca="false">COUNTIF(A$7:A$223,I836)</f>
        <v>1</v>
      </c>
      <c r="K836" s="1" t="s">
        <v>552</v>
      </c>
      <c r="L836" s="1" t="n">
        <f aca="false">IF(COUNTIF(A$7:A$270,K836)=1,1,0)</f>
        <v>1</v>
      </c>
    </row>
    <row r="837" customFormat="false" ht="12.8" hidden="false" customHeight="false" outlineLevel="0" collapsed="false">
      <c r="F837" s="2" t="s">
        <v>878</v>
      </c>
      <c r="G837" s="0" t="str">
        <f aca="false">SUBSTITUTE(F837," ","μ",2)</f>
        <v>Boletus radicans</v>
      </c>
      <c r="H837" s="10" t="n">
        <f aca="false">IF(ISERROR(SEARCH("µ",G837,1)),0,SEARCH("µ",G837,1))</f>
        <v>0</v>
      </c>
      <c r="I837" s="0" t="str">
        <f aca="false">IF(H837&gt;0,LEFT(G837,H837-1),G837)</f>
        <v>Boletus radicans</v>
      </c>
      <c r="J837" s="0" t="n">
        <f aca="false">COUNTIF(A$7:A$223,I837)</f>
        <v>1</v>
      </c>
      <c r="K837" s="1" t="s">
        <v>552</v>
      </c>
      <c r="L837" s="1" t="n">
        <f aca="false">IF(COUNTIF(A$7:A$270,K837)=1,1,0)</f>
        <v>1</v>
      </c>
    </row>
    <row r="838" customFormat="false" ht="12.8" hidden="false" customHeight="false" outlineLevel="0" collapsed="false">
      <c r="F838" s="2" t="s">
        <v>2357</v>
      </c>
      <c r="G838" s="0" t="str">
        <f aca="false">SUBSTITUTE(F838," ","μ",2)</f>
        <v>Boletus radicans ?</v>
      </c>
      <c r="H838" s="10" t="n">
        <f aca="false">IF(ISERROR(SEARCH("µ",G838,1)),0,SEARCH("µ",G838,1))</f>
        <v>0</v>
      </c>
      <c r="I838" s="0" t="str">
        <f aca="false">IF(H838&gt;0,LEFT(G838,H838-1),G838)</f>
        <v>Boletus radicans ?</v>
      </c>
      <c r="J838" s="0" t="n">
        <f aca="false">COUNTIF(A$7:A$223,I838)</f>
        <v>0</v>
      </c>
      <c r="K838" s="1" t="s">
        <v>552</v>
      </c>
      <c r="L838" s="1" t="n">
        <f aca="false">IF(COUNTIF(A$7:A$270,K838)=1,1,0)</f>
        <v>1</v>
      </c>
    </row>
    <row r="839" customFormat="false" ht="12.8" hidden="false" customHeight="false" outlineLevel="0" collapsed="false">
      <c r="F839" s="2" t="s">
        <v>11</v>
      </c>
      <c r="G839" s="0" t="str">
        <f aca="false">SUBSTITUTE(F839," ","μ",2)</f>
        <v>Calocybe gambosa</v>
      </c>
      <c r="H839" s="10" t="n">
        <f aca="false">IF(ISERROR(SEARCH("µ",G839,1)),0,SEARCH("µ",G839,1))</f>
        <v>0</v>
      </c>
      <c r="I839" s="0" t="str">
        <f aca="false">IF(H839&gt;0,LEFT(G839,H839-1),G839)</f>
        <v>Calocybe gambosa</v>
      </c>
      <c r="J839" s="0" t="n">
        <f aca="false">COUNTIF(A$7:A$223,I839)</f>
        <v>1</v>
      </c>
      <c r="K839" s="1" t="s">
        <v>552</v>
      </c>
      <c r="L839" s="1" t="n">
        <f aca="false">IF(COUNTIF(A$7:A$270,K839)=1,1,0)</f>
        <v>1</v>
      </c>
    </row>
    <row r="840" customFormat="false" ht="12.8" hidden="false" customHeight="false" outlineLevel="0" collapsed="false">
      <c r="F840" s="2" t="s">
        <v>11</v>
      </c>
      <c r="G840" s="0" t="str">
        <f aca="false">SUBSTITUTE(F840," ","μ",2)</f>
        <v>Calocybe gambosa</v>
      </c>
      <c r="H840" s="10" t="n">
        <f aca="false">IF(ISERROR(SEARCH("µ",G840,1)),0,SEARCH("µ",G840,1))</f>
        <v>0</v>
      </c>
      <c r="I840" s="0" t="str">
        <f aca="false">IF(H840&gt;0,LEFT(G840,H840-1),G840)</f>
        <v>Calocybe gambosa</v>
      </c>
      <c r="J840" s="0" t="n">
        <f aca="false">COUNTIF(A$7:A$223,I840)</f>
        <v>1</v>
      </c>
      <c r="K840" s="1" t="s">
        <v>552</v>
      </c>
      <c r="L840" s="1" t="n">
        <f aca="false">IF(COUNTIF(A$7:A$270,K840)=1,1,0)</f>
        <v>1</v>
      </c>
    </row>
    <row r="841" customFormat="false" ht="12.8" hidden="false" customHeight="false" outlineLevel="0" collapsed="false">
      <c r="F841" s="2" t="s">
        <v>926</v>
      </c>
      <c r="G841" s="0" t="str">
        <f aca="false">SUBSTITUTE(F841," ","μ",2)</f>
        <v>Calocybe gambosaμcrus</v>
      </c>
      <c r="H841" s="10" t="n">
        <f aca="false">IF(ISERROR(SEARCH("µ",G841,1)),0,SEARCH("µ",G841,1))</f>
        <v>17</v>
      </c>
      <c r="I841" s="0" t="str">
        <f aca="false">IF(H841&gt;0,LEFT(G841,H841-1),G841)</f>
        <v>Calocybe gambosa</v>
      </c>
      <c r="J841" s="0" t="n">
        <f aca="false">COUNTIF(A$7:A$223,I841)</f>
        <v>1</v>
      </c>
      <c r="K841" s="1" t="s">
        <v>552</v>
      </c>
      <c r="L841" s="1" t="n">
        <f aca="false">IF(COUNTIF(A$7:A$270,K841)=1,1,0)</f>
        <v>1</v>
      </c>
    </row>
    <row r="842" customFormat="false" ht="12.8" hidden="false" customHeight="false" outlineLevel="0" collapsed="false">
      <c r="F842" s="2" t="s">
        <v>297</v>
      </c>
      <c r="G842" s="0" t="str">
        <f aca="false">SUBSTITUTE(F842," ","μ",2)</f>
        <v>Calocybe gambosaμmoisi</v>
      </c>
      <c r="H842" s="10" t="n">
        <f aca="false">IF(ISERROR(SEARCH("µ",G842,1)),0,SEARCH("µ",G842,1))</f>
        <v>17</v>
      </c>
      <c r="I842" s="0" t="str">
        <f aca="false">IF(H842&gt;0,LEFT(G842,H842-1),G842)</f>
        <v>Calocybe gambosa</v>
      </c>
      <c r="J842" s="0" t="n">
        <f aca="false">COUNTIF(A$7:A$223,I842)</f>
        <v>1</v>
      </c>
      <c r="K842" s="1" t="s">
        <v>552</v>
      </c>
      <c r="L842" s="1" t="n">
        <f aca="false">IF(COUNTIF(A$7:A$270,K842)=1,1,0)</f>
        <v>1</v>
      </c>
    </row>
    <row r="843" customFormat="false" ht="12.8" hidden="false" customHeight="false" outlineLevel="0" collapsed="false">
      <c r="F843" s="2" t="s">
        <v>297</v>
      </c>
      <c r="G843" s="0" t="str">
        <f aca="false">SUBSTITUTE(F843," ","μ",2)</f>
        <v>Calocybe gambosaμmoisi</v>
      </c>
      <c r="H843" s="10" t="n">
        <f aca="false">IF(ISERROR(SEARCH("µ",G843,1)),0,SEARCH("µ",G843,1))</f>
        <v>17</v>
      </c>
      <c r="I843" s="0" t="str">
        <f aca="false">IF(H843&gt;0,LEFT(G843,H843-1),G843)</f>
        <v>Calocybe gambosa</v>
      </c>
      <c r="J843" s="0" t="n">
        <f aca="false">COUNTIF(A$7:A$223,I843)</f>
        <v>1</v>
      </c>
      <c r="K843" s="1" t="s">
        <v>552</v>
      </c>
      <c r="L843" s="1" t="n">
        <f aca="false">IF(COUNTIF(A$7:A$270,K843)=1,1,0)</f>
        <v>1</v>
      </c>
    </row>
    <row r="844" customFormat="false" ht="12.8" hidden="false" customHeight="false" outlineLevel="0" collapsed="false">
      <c r="F844" s="2" t="s">
        <v>253</v>
      </c>
      <c r="G844" s="0" t="str">
        <f aca="false">SUBSTITUTE(F844," ","μ",2)</f>
        <v>Calocybe gambosaμséchés</v>
      </c>
      <c r="H844" s="10" t="n">
        <f aca="false">IF(ISERROR(SEARCH("µ",G844,1)),0,SEARCH("µ",G844,1))</f>
        <v>17</v>
      </c>
      <c r="I844" s="0" t="str">
        <f aca="false">IF(H844&gt;0,LEFT(G844,H844-1),G844)</f>
        <v>Calocybe gambosa</v>
      </c>
      <c r="J844" s="0" t="n">
        <f aca="false">COUNTIF(A$7:A$223,I844)</f>
        <v>1</v>
      </c>
      <c r="K844" s="1" t="s">
        <v>552</v>
      </c>
      <c r="L844" s="1" t="n">
        <f aca="false">IF(COUNTIF(A$7:A$270,K844)=1,1,0)</f>
        <v>1</v>
      </c>
    </row>
    <row r="845" customFormat="false" ht="12.8" hidden="false" customHeight="false" outlineLevel="0" collapsed="false">
      <c r="F845" s="2" t="s">
        <v>253</v>
      </c>
      <c r="G845" s="0" t="str">
        <f aca="false">SUBSTITUTE(F845," ","μ",2)</f>
        <v>Calocybe gambosaμséchés</v>
      </c>
      <c r="H845" s="10" t="n">
        <f aca="false">IF(ISERROR(SEARCH("µ",G845,1)),0,SEARCH("µ",G845,1))</f>
        <v>17</v>
      </c>
      <c r="I845" s="0" t="str">
        <f aca="false">IF(H845&gt;0,LEFT(G845,H845-1),G845)</f>
        <v>Calocybe gambosa</v>
      </c>
      <c r="J845" s="0" t="n">
        <f aca="false">COUNTIF(A$7:A$223,I845)</f>
        <v>1</v>
      </c>
      <c r="K845" s="1" t="s">
        <v>552</v>
      </c>
      <c r="L845" s="1" t="n">
        <f aca="false">IF(COUNTIF(A$7:A$270,K845)=1,1,0)</f>
        <v>1</v>
      </c>
    </row>
    <row r="846" customFormat="false" ht="12.8" hidden="false" customHeight="false" outlineLevel="0" collapsed="false">
      <c r="F846" s="2" t="s">
        <v>2317</v>
      </c>
      <c r="G846" s="0" t="str">
        <f aca="false">SUBSTITUTE(F846," ","μ",2)</f>
        <v>Langermannia gigantea</v>
      </c>
      <c r="H846" s="10" t="n">
        <f aca="false">IF(ISERROR(SEARCH("µ",G846,1)),0,SEARCH("µ",G846,1))</f>
        <v>0</v>
      </c>
      <c r="I846" s="0" t="str">
        <f aca="false">IF(H846&gt;0,LEFT(G846,H846-1),G846)</f>
        <v>Langermannia gigantea</v>
      </c>
      <c r="J846" s="0" t="n">
        <f aca="false">COUNTIF(A$7:A$223,I846)</f>
        <v>1</v>
      </c>
      <c r="K846" s="1" t="s">
        <v>552</v>
      </c>
      <c r="L846" s="1" t="n">
        <f aca="false">IF(COUNTIF(A$7:A$270,K846)=1,1,0)</f>
        <v>1</v>
      </c>
    </row>
    <row r="847" customFormat="false" ht="12.8" hidden="false" customHeight="false" outlineLevel="0" collapsed="false">
      <c r="F847" s="2" t="s">
        <v>929</v>
      </c>
      <c r="G847" s="0" t="str">
        <f aca="false">SUBSTITUTE(F847," ","μ",2)</f>
        <v>Cantharella (douteμsur cause)</v>
      </c>
      <c r="H847" s="10" t="n">
        <f aca="false">IF(ISERROR(SEARCH("µ",G847,1)),0,SEARCH("µ",G847,1))</f>
        <v>19</v>
      </c>
      <c r="I847" s="0" t="str">
        <f aca="false">IF(H847&gt;0,LEFT(G847,H847-1),G847)</f>
        <v>Cantharella (doute</v>
      </c>
      <c r="J847" s="0" t="n">
        <f aca="false">COUNTIF(A$7:A$223,I847)</f>
        <v>0</v>
      </c>
      <c r="K847" s="1" t="s">
        <v>552</v>
      </c>
      <c r="L847" s="1" t="n">
        <f aca="false">IF(COUNTIF(A$7:A$270,K847)=1,1,0)</f>
        <v>1</v>
      </c>
    </row>
    <row r="848" customFormat="false" ht="12.8" hidden="false" customHeight="false" outlineLevel="0" collapsed="false">
      <c r="F848" s="2" t="s">
        <v>267</v>
      </c>
      <c r="G848" s="0" t="str">
        <f aca="false">SUBSTITUTE(F848," ","μ",2)</f>
        <v>Cantharella (grosseμquantité)</v>
      </c>
      <c r="H848" s="10" t="n">
        <f aca="false">IF(ISERROR(SEARCH("µ",G848,1)),0,SEARCH("µ",G848,1))</f>
        <v>20</v>
      </c>
      <c r="I848" s="0" t="str">
        <f aca="false">IF(H848&gt;0,LEFT(G848,H848-1),G848)</f>
        <v>Cantharella (grosse</v>
      </c>
      <c r="J848" s="0" t="n">
        <f aca="false">COUNTIF(A$7:A$223,I848)</f>
        <v>0</v>
      </c>
      <c r="K848" s="1" t="s">
        <v>552</v>
      </c>
      <c r="L848" s="1" t="n">
        <f aca="false">IF(COUNTIF(A$7:A$270,K848)=1,1,0)</f>
        <v>1</v>
      </c>
    </row>
    <row r="849" customFormat="false" ht="12.8" hidden="false" customHeight="false" outlineLevel="0" collapsed="false">
      <c r="F849" s="2" t="s">
        <v>267</v>
      </c>
      <c r="G849" s="0" t="str">
        <f aca="false">SUBSTITUTE(F849," ","μ",2)</f>
        <v>Cantharella (grosseμquantité)</v>
      </c>
      <c r="H849" s="10" t="n">
        <f aca="false">IF(ISERROR(SEARCH("µ",G849,1)),0,SEARCH("µ",G849,1))</f>
        <v>20</v>
      </c>
      <c r="I849" s="0" t="str">
        <f aca="false">IF(H849&gt;0,LEFT(G849,H849-1),G849)</f>
        <v>Cantharella (grosse</v>
      </c>
      <c r="J849" s="0" t="n">
        <f aca="false">COUNTIF(A$7:A$223,I849)</f>
        <v>0</v>
      </c>
      <c r="K849" s="1" t="s">
        <v>552</v>
      </c>
      <c r="L849" s="1" t="n">
        <f aca="false">IF(COUNTIF(A$7:A$270,K849)=1,1,0)</f>
        <v>1</v>
      </c>
    </row>
    <row r="850" customFormat="false" ht="12.8" hidden="false" customHeight="false" outlineLevel="0" collapsed="false">
      <c r="F850" s="2" t="s">
        <v>932</v>
      </c>
      <c r="G850" s="0" t="str">
        <f aca="false">SUBSTITUTE(F850," ","μ",2)</f>
        <v>Cantharella sp.μ(parasitées?)</v>
      </c>
      <c r="H850" s="10" t="n">
        <f aca="false">IF(ISERROR(SEARCH("µ",G850,1)),0,SEARCH("µ",G850,1))</f>
        <v>16</v>
      </c>
      <c r="I850" s="0" t="str">
        <f aca="false">IF(H850&gt;0,LEFT(G850,H850-1),G850)</f>
        <v>Cantharella sp.</v>
      </c>
      <c r="J850" s="0" t="n">
        <f aca="false">COUNTIF(A$7:A$223,I850)</f>
        <v>0</v>
      </c>
      <c r="K850" s="1" t="s">
        <v>552</v>
      </c>
      <c r="L850" s="1" t="n">
        <f aca="false">IF(COUNTIF(A$7:A$270,K850)=1,1,0)</f>
        <v>1</v>
      </c>
    </row>
    <row r="851" customFormat="false" ht="12.8" hidden="false" customHeight="false" outlineLevel="0" collapsed="false">
      <c r="F851" s="2" t="s">
        <v>324</v>
      </c>
      <c r="G851" s="0" t="str">
        <f aca="false">SUBSTITUTE(F851," ","μ",2)</f>
        <v>Cantharellus amethysteus</v>
      </c>
      <c r="H851" s="10" t="n">
        <f aca="false">IF(ISERROR(SEARCH("µ",G851,1)),0,SEARCH("µ",G851,1))</f>
        <v>0</v>
      </c>
      <c r="I851" s="0" t="str">
        <f aca="false">IF(H851&gt;0,LEFT(G851,H851-1),G851)</f>
        <v>Cantharellus amethysteus</v>
      </c>
      <c r="J851" s="0" t="n">
        <f aca="false">COUNTIF(A$7:A$223,I851)</f>
        <v>0</v>
      </c>
      <c r="K851" s="1" t="s">
        <v>552</v>
      </c>
      <c r="L851" s="1" t="n">
        <f aca="false">IF(COUNTIF(A$7:A$270,K851)=1,1,0)</f>
        <v>1</v>
      </c>
    </row>
    <row r="852" customFormat="false" ht="12.8" hidden="false" customHeight="false" outlineLevel="0" collapsed="false">
      <c r="F852" s="2" t="s">
        <v>324</v>
      </c>
      <c r="G852" s="0" t="str">
        <f aca="false">SUBSTITUTE(F852," ","μ",2)</f>
        <v>Cantharellus amethysteus</v>
      </c>
      <c r="H852" s="10" t="n">
        <f aca="false">IF(ISERROR(SEARCH("µ",G852,1)),0,SEARCH("µ",G852,1))</f>
        <v>0</v>
      </c>
      <c r="I852" s="0" t="str">
        <f aca="false">IF(H852&gt;0,LEFT(G852,H852-1),G852)</f>
        <v>Cantharellus amethysteus</v>
      </c>
      <c r="J852" s="0" t="n">
        <f aca="false">COUNTIF(A$7:A$223,I852)</f>
        <v>0</v>
      </c>
      <c r="K852" s="1" t="s">
        <v>552</v>
      </c>
      <c r="L852" s="1" t="n">
        <f aca="false">IF(COUNTIF(A$7:A$270,K852)=1,1,0)</f>
        <v>1</v>
      </c>
    </row>
    <row r="853" customFormat="false" ht="12.8" hidden="false" customHeight="false" outlineLevel="0" collapsed="false">
      <c r="F853" s="2" t="s">
        <v>935</v>
      </c>
      <c r="G853" s="0" t="str">
        <f aca="false">SUBSTITUTE(F853," ","μ",2)</f>
        <v>Cantharellus avariées</v>
      </c>
      <c r="H853" s="10" t="n">
        <f aca="false">IF(ISERROR(SEARCH("µ",G853,1)),0,SEARCH("µ",G853,1))</f>
        <v>0</v>
      </c>
      <c r="I853" s="0" t="str">
        <f aca="false">IF(H853&gt;0,LEFT(G853,H853-1),G853)</f>
        <v>Cantharellus avariées</v>
      </c>
      <c r="J853" s="0" t="n">
        <f aca="false">COUNTIF(A$7:A$223,I853)</f>
        <v>0</v>
      </c>
      <c r="K853" s="1" t="s">
        <v>552</v>
      </c>
      <c r="L853" s="1" t="n">
        <f aca="false">IF(COUNTIF(A$7:A$270,K853)=1,1,0)</f>
        <v>1</v>
      </c>
    </row>
    <row r="854" customFormat="false" ht="12.8" hidden="false" customHeight="false" outlineLevel="0" collapsed="false">
      <c r="F854" s="2" t="s">
        <v>935</v>
      </c>
      <c r="G854" s="0" t="str">
        <f aca="false">SUBSTITUTE(F854," ","μ",2)</f>
        <v>Cantharellus avariées</v>
      </c>
      <c r="H854" s="10" t="n">
        <f aca="false">IF(ISERROR(SEARCH("µ",G854,1)),0,SEARCH("µ",G854,1))</f>
        <v>0</v>
      </c>
      <c r="I854" s="0" t="str">
        <f aca="false">IF(H854&gt;0,LEFT(G854,H854-1),G854)</f>
        <v>Cantharellus avariées</v>
      </c>
      <c r="J854" s="0" t="n">
        <f aca="false">COUNTIF(A$7:A$223,I854)</f>
        <v>0</v>
      </c>
      <c r="K854" s="1" t="s">
        <v>552</v>
      </c>
      <c r="L854" s="1" t="n">
        <f aca="false">IF(COUNTIF(A$7:A$270,K854)=1,1,0)</f>
        <v>1</v>
      </c>
    </row>
    <row r="855" customFormat="false" ht="12.8" hidden="false" customHeight="false" outlineLevel="0" collapsed="false">
      <c r="F855" s="2" t="s">
        <v>936</v>
      </c>
      <c r="G855" s="0" t="str">
        <f aca="false">SUBSTITUTE(F855," ","μ",2)</f>
        <v>Cantharellus avariées/bolet</v>
      </c>
      <c r="H855" s="10" t="n">
        <f aca="false">IF(ISERROR(SEARCH("µ",G855,1)),0,SEARCH("µ",G855,1))</f>
        <v>0</v>
      </c>
      <c r="I855" s="0" t="str">
        <f aca="false">IF(H855&gt;0,LEFT(G855,H855-1),G855)</f>
        <v>Cantharellus avariées/bolet</v>
      </c>
      <c r="J855" s="0" t="n">
        <f aca="false">COUNTIF(A$7:A$223,I855)</f>
        <v>0</v>
      </c>
      <c r="K855" s="1" t="s">
        <v>552</v>
      </c>
      <c r="L855" s="1" t="n">
        <f aca="false">IF(COUNTIF(A$7:A$270,K855)=1,1,0)</f>
        <v>1</v>
      </c>
    </row>
    <row r="856" customFormat="false" ht="12.8" hidden="false" customHeight="false" outlineLevel="0" collapsed="false">
      <c r="F856" s="2" t="s">
        <v>261</v>
      </c>
      <c r="G856" s="0" t="str">
        <f aca="false">SUBSTITUTE(F856," ","μ",2)</f>
        <v>Cantharellus cibariusμ(cause ?)</v>
      </c>
      <c r="H856" s="10" t="n">
        <f aca="false">IF(ISERROR(SEARCH("µ",G856,1)),0,SEARCH("µ",G856,1))</f>
        <v>22</v>
      </c>
      <c r="I856" s="0" t="str">
        <f aca="false">IF(H856&gt;0,LEFT(G856,H856-1),G856)</f>
        <v>Cantharellus cibarius</v>
      </c>
      <c r="J856" s="0" t="n">
        <f aca="false">COUNTIF(A$7:A$223,I856)</f>
        <v>0</v>
      </c>
      <c r="K856" s="1" t="s">
        <v>552</v>
      </c>
      <c r="L856" s="1" t="n">
        <f aca="false">IF(COUNTIF(A$7:A$270,K856)=1,1,0)</f>
        <v>1</v>
      </c>
    </row>
    <row r="857" customFormat="false" ht="12.8" hidden="false" customHeight="false" outlineLevel="0" collapsed="false">
      <c r="F857" s="2" t="s">
        <v>261</v>
      </c>
      <c r="G857" s="0" t="str">
        <f aca="false">SUBSTITUTE(F857," ","μ",2)</f>
        <v>Cantharellus cibariusμ(cause ?)</v>
      </c>
      <c r="H857" s="10" t="n">
        <f aca="false">IF(ISERROR(SEARCH("µ",G857,1)),0,SEARCH("µ",G857,1))</f>
        <v>22</v>
      </c>
      <c r="I857" s="0" t="str">
        <f aca="false">IF(H857&gt;0,LEFT(G857,H857-1),G857)</f>
        <v>Cantharellus cibarius</v>
      </c>
      <c r="J857" s="0" t="n">
        <f aca="false">COUNTIF(A$7:A$223,I857)</f>
        <v>0</v>
      </c>
      <c r="K857" s="1" t="s">
        <v>552</v>
      </c>
      <c r="L857" s="1" t="n">
        <f aca="false">IF(COUNTIF(A$7:A$270,K857)=1,1,0)</f>
        <v>1</v>
      </c>
    </row>
    <row r="858" customFormat="false" ht="12.8" hidden="false" customHeight="false" outlineLevel="0" collapsed="false">
      <c r="F858" s="2" t="s">
        <v>259</v>
      </c>
      <c r="G858" s="0" t="str">
        <f aca="false">SUBSTITUTE(F858," ","μ",2)</f>
        <v>Cantharellus cibariusμ(cause ?)</v>
      </c>
      <c r="H858" s="10" t="n">
        <f aca="false">IF(ISERROR(SEARCH("µ",G858,1)),0,SEARCH("µ",G858,1))</f>
        <v>22</v>
      </c>
      <c r="I858" s="0" t="str">
        <f aca="false">IF(H858&gt;0,LEFT(G858,H858-1),G858)</f>
        <v>Cantharellus cibarius</v>
      </c>
      <c r="J858" s="0" t="n">
        <f aca="false">COUNTIF(A$7:A$223,I858)</f>
        <v>0</v>
      </c>
      <c r="K858" s="1" t="s">
        <v>552</v>
      </c>
      <c r="L858" s="1" t="n">
        <f aca="false">IF(COUNTIF(A$7:A$270,K858)=1,1,0)</f>
        <v>1</v>
      </c>
    </row>
    <row r="859" customFormat="false" ht="12.8" hidden="false" customHeight="false" outlineLevel="0" collapsed="false">
      <c r="F859" s="2" t="s">
        <v>259</v>
      </c>
      <c r="G859" s="0" t="str">
        <f aca="false">SUBSTITUTE(F859," ","μ",2)</f>
        <v>Cantharellus cibariusμ(cause ?)</v>
      </c>
      <c r="H859" s="10" t="n">
        <f aca="false">IF(ISERROR(SEARCH("µ",G859,1)),0,SEARCH("µ",G859,1))</f>
        <v>22</v>
      </c>
      <c r="I859" s="0" t="str">
        <f aca="false">IF(H859&gt;0,LEFT(G859,H859-1),G859)</f>
        <v>Cantharellus cibarius</v>
      </c>
      <c r="J859" s="0" t="n">
        <f aca="false">COUNTIF(A$7:A$223,I859)</f>
        <v>0</v>
      </c>
      <c r="K859" s="1" t="s">
        <v>552</v>
      </c>
      <c r="L859" s="1" t="n">
        <f aca="false">IF(COUNTIF(A$7:A$270,K859)=1,1,0)</f>
        <v>1</v>
      </c>
    </row>
    <row r="860" customFormat="false" ht="12.8" hidden="false" customHeight="false" outlineLevel="0" collapsed="false">
      <c r="F860" s="2" t="s">
        <v>937</v>
      </c>
      <c r="G860" s="0" t="str">
        <f aca="false">SUBSTITUTE(F860," ","μ",2)</f>
        <v>Cantharellus cibariusμavariées</v>
      </c>
      <c r="H860" s="10" t="n">
        <f aca="false">IF(ISERROR(SEARCH("µ",G860,1)),0,SEARCH("µ",G860,1))</f>
        <v>22</v>
      </c>
      <c r="I860" s="0" t="str">
        <f aca="false">IF(H860&gt;0,LEFT(G860,H860-1),G860)</f>
        <v>Cantharellus cibarius</v>
      </c>
      <c r="J860" s="0" t="n">
        <f aca="false">COUNTIF(A$7:A$223,I860)</f>
        <v>0</v>
      </c>
      <c r="K860" s="1" t="s">
        <v>552</v>
      </c>
      <c r="L860" s="1" t="n">
        <f aca="false">IF(COUNTIF(A$7:A$270,K860)=1,1,0)</f>
        <v>1</v>
      </c>
    </row>
    <row r="861" customFormat="false" ht="12.8" hidden="false" customHeight="false" outlineLevel="0" collapsed="false">
      <c r="F861" s="2" t="s">
        <v>937</v>
      </c>
      <c r="G861" s="0" t="str">
        <f aca="false">SUBSTITUTE(F861," ","μ",2)</f>
        <v>Cantharellus cibariusμavariées</v>
      </c>
      <c r="H861" s="10" t="n">
        <f aca="false">IF(ISERROR(SEARCH("µ",G861,1)),0,SEARCH("µ",G861,1))</f>
        <v>22</v>
      </c>
      <c r="I861" s="0" t="str">
        <f aca="false">IF(H861&gt;0,LEFT(G861,H861-1),G861)</f>
        <v>Cantharellus cibarius</v>
      </c>
      <c r="J861" s="0" t="n">
        <f aca="false">COUNTIF(A$7:A$223,I861)</f>
        <v>0</v>
      </c>
      <c r="K861" s="1" t="s">
        <v>552</v>
      </c>
      <c r="L861" s="1" t="n">
        <f aca="false">IF(COUNTIF(A$7:A$270,K861)=1,1,0)</f>
        <v>1</v>
      </c>
    </row>
    <row r="862" customFormat="false" ht="12.8" hidden="false" customHeight="false" outlineLevel="0" collapsed="false">
      <c r="F862" s="2" t="s">
        <v>940</v>
      </c>
      <c r="G862" s="0" t="str">
        <f aca="false">SUBSTITUTE(F862," ","μ",2)</f>
        <v>Cantharellus cibariusμnon cuites</v>
      </c>
      <c r="H862" s="10" t="n">
        <f aca="false">IF(ISERROR(SEARCH("µ",G862,1)),0,SEARCH("µ",G862,1))</f>
        <v>22</v>
      </c>
      <c r="I862" s="0" t="str">
        <f aca="false">IF(H862&gt;0,LEFT(G862,H862-1),G862)</f>
        <v>Cantharellus cibarius</v>
      </c>
      <c r="J862" s="0" t="n">
        <f aca="false">COUNTIF(A$7:A$223,I862)</f>
        <v>0</v>
      </c>
      <c r="K862" s="1" t="s">
        <v>552</v>
      </c>
      <c r="L862" s="1" t="n">
        <f aca="false">IF(COUNTIF(A$7:A$270,K862)=1,1,0)</f>
        <v>1</v>
      </c>
    </row>
    <row r="863" customFormat="false" ht="12.8" hidden="false" customHeight="false" outlineLevel="0" collapsed="false">
      <c r="F863" s="2" t="s">
        <v>943</v>
      </c>
      <c r="G863" s="0" t="str">
        <f aca="false">SUBSTITUTE(F863," ","μ",2)</f>
        <v>Cantharellus et ?</v>
      </c>
      <c r="H863" s="10" t="n">
        <f aca="false">IF(ISERROR(SEARCH("µ",G863,1)),0,SEARCH("µ",G863,1))</f>
        <v>0</v>
      </c>
      <c r="I863" s="0" t="str">
        <f aca="false">IF(H863&gt;0,LEFT(G863,H863-1),G863)</f>
        <v>Cantharellus et ?</v>
      </c>
      <c r="J863" s="0" t="n">
        <f aca="false">COUNTIF(A$7:A$223,I863)</f>
        <v>0</v>
      </c>
      <c r="K863" s="1" t="s">
        <v>552</v>
      </c>
      <c r="L863" s="1" t="n">
        <f aca="false">IF(COUNTIF(A$7:A$270,K863)=1,1,0)</f>
        <v>1</v>
      </c>
    </row>
    <row r="864" customFormat="false" ht="12.8" hidden="false" customHeight="false" outlineLevel="0" collapsed="false">
      <c r="F864" s="2" t="s">
        <v>300</v>
      </c>
      <c r="G864" s="0" t="str">
        <f aca="false">SUBSTITUTE(F864," ","μ",2)</f>
        <v>Cantharellus moisie</v>
      </c>
      <c r="H864" s="10" t="n">
        <f aca="false">IF(ISERROR(SEARCH("µ",G864,1)),0,SEARCH("µ",G864,1))</f>
        <v>0</v>
      </c>
      <c r="I864" s="0" t="str">
        <f aca="false">IF(H864&gt;0,LEFT(G864,H864-1),G864)</f>
        <v>Cantharellus moisie</v>
      </c>
      <c r="J864" s="0" t="n">
        <f aca="false">COUNTIF(A$7:A$223,I864)</f>
        <v>0</v>
      </c>
      <c r="K864" s="1" t="s">
        <v>552</v>
      </c>
      <c r="L864" s="1" t="n">
        <f aca="false">IF(COUNTIF(A$7:A$270,K864)=1,1,0)</f>
        <v>1</v>
      </c>
    </row>
    <row r="865" customFormat="false" ht="12.8" hidden="false" customHeight="false" outlineLevel="0" collapsed="false">
      <c r="F865" s="2" t="s">
        <v>300</v>
      </c>
      <c r="G865" s="0" t="str">
        <f aca="false">SUBSTITUTE(F865," ","μ",2)</f>
        <v>Cantharellus moisie</v>
      </c>
      <c r="H865" s="10" t="n">
        <f aca="false">IF(ISERROR(SEARCH("µ",G865,1)),0,SEARCH("µ",G865,1))</f>
        <v>0</v>
      </c>
      <c r="I865" s="0" t="str">
        <f aca="false">IF(H865&gt;0,LEFT(G865,H865-1),G865)</f>
        <v>Cantharellus moisie</v>
      </c>
      <c r="J865" s="0" t="n">
        <f aca="false">COUNTIF(A$7:A$223,I865)</f>
        <v>0</v>
      </c>
      <c r="K865" s="1" t="s">
        <v>552</v>
      </c>
      <c r="L865" s="1" t="n">
        <f aca="false">IF(COUNTIF(A$7:A$270,K865)=1,1,0)</f>
        <v>1</v>
      </c>
    </row>
    <row r="866" customFormat="false" ht="12.8" hidden="false" customHeight="false" outlineLevel="0" collapsed="false">
      <c r="F866" s="2" t="s">
        <v>90</v>
      </c>
      <c r="G866" s="0" t="str">
        <f aca="false">SUBSTITUTE(F866," ","μ",2)</f>
        <v>Cantharellus pallens</v>
      </c>
      <c r="H866" s="10" t="n">
        <f aca="false">IF(ISERROR(SEARCH("µ",G866,1)),0,SEARCH("µ",G866,1))</f>
        <v>0</v>
      </c>
      <c r="I866" s="0" t="str">
        <f aca="false">IF(H866&gt;0,LEFT(G866,H866-1),G866)</f>
        <v>Cantharellus pallens</v>
      </c>
      <c r="J866" s="0" t="n">
        <f aca="false">COUNTIF(A$7:A$223,I866)</f>
        <v>1</v>
      </c>
      <c r="K866" s="1" t="s">
        <v>552</v>
      </c>
      <c r="L866" s="1" t="n">
        <f aca="false">IF(COUNTIF(A$7:A$270,K866)=1,1,0)</f>
        <v>1</v>
      </c>
    </row>
    <row r="867" customFormat="false" ht="12.8" hidden="false" customHeight="false" outlineLevel="0" collapsed="false">
      <c r="F867" s="2" t="s">
        <v>229</v>
      </c>
      <c r="G867" s="0" t="str">
        <f aca="false">SUBSTITUTE(F867," ","μ",2)</f>
        <v>Cantharellus pallensμ(cause?)</v>
      </c>
      <c r="H867" s="10" t="n">
        <f aca="false">IF(ISERROR(SEARCH("µ",G867,1)),0,SEARCH("µ",G867,1))</f>
        <v>21</v>
      </c>
      <c r="I867" s="0" t="str">
        <f aca="false">IF(H867&gt;0,LEFT(G867,H867-1),G867)</f>
        <v>Cantharellus pallens</v>
      </c>
      <c r="J867" s="0" t="n">
        <f aca="false">COUNTIF(A$7:A$223,I867)</f>
        <v>1</v>
      </c>
      <c r="K867" s="1" t="s">
        <v>552</v>
      </c>
      <c r="L867" s="1" t="n">
        <f aca="false">IF(COUNTIF(A$7:A$270,K867)=1,1,0)</f>
        <v>1</v>
      </c>
    </row>
    <row r="868" customFormat="false" ht="12.8" hidden="false" customHeight="false" outlineLevel="0" collapsed="false">
      <c r="F868" s="2" t="s">
        <v>229</v>
      </c>
      <c r="G868" s="0" t="str">
        <f aca="false">SUBSTITUTE(F868," ","μ",2)</f>
        <v>Cantharellus pallensμ(cause?)</v>
      </c>
      <c r="H868" s="10" t="n">
        <f aca="false">IF(ISERROR(SEARCH("µ",G868,1)),0,SEARCH("µ",G868,1))</f>
        <v>21</v>
      </c>
      <c r="I868" s="0" t="str">
        <f aca="false">IF(H868&gt;0,LEFT(G868,H868-1),G868)</f>
        <v>Cantharellus pallens</v>
      </c>
      <c r="J868" s="0" t="n">
        <f aca="false">COUNTIF(A$7:A$223,I868)</f>
        <v>1</v>
      </c>
      <c r="K868" s="1" t="s">
        <v>552</v>
      </c>
      <c r="L868" s="1" t="n">
        <f aca="false">IF(COUNTIF(A$7:A$270,K868)=1,1,0)</f>
        <v>1</v>
      </c>
    </row>
    <row r="869" customFormat="false" ht="12.8" hidden="false" customHeight="false" outlineLevel="0" collapsed="false">
      <c r="F869" s="2" t="s">
        <v>946</v>
      </c>
      <c r="G869" s="0" t="str">
        <f aca="false">SUBSTITUTE(F869," ","μ",2)</f>
        <v>Cantharellus sp.</v>
      </c>
      <c r="H869" s="10" t="n">
        <f aca="false">IF(ISERROR(SEARCH("µ",G869,1)),0,SEARCH("µ",G869,1))</f>
        <v>0</v>
      </c>
      <c r="I869" s="0" t="str">
        <f aca="false">IF(H869&gt;0,LEFT(G869,H869-1),G869)</f>
        <v>Cantharellus sp.</v>
      </c>
      <c r="J869" s="0" t="n">
        <f aca="false">COUNTIF(A$7:A$223,I869)</f>
        <v>0</v>
      </c>
      <c r="K869" s="1" t="s">
        <v>552</v>
      </c>
      <c r="L869" s="1" t="n">
        <f aca="false">IF(COUNTIF(A$7:A$270,K869)=1,1,0)</f>
        <v>1</v>
      </c>
    </row>
    <row r="870" customFormat="false" ht="12.8" hidden="false" customHeight="false" outlineLevel="0" collapsed="false">
      <c r="F870" s="2" t="s">
        <v>947</v>
      </c>
      <c r="G870" s="0" t="str">
        <f aca="false">SUBSTITUTE(F870," ","μ",2)</f>
        <v>Cantharellus sp.μ(autre origine?)</v>
      </c>
      <c r="H870" s="10" t="n">
        <f aca="false">IF(ISERROR(SEARCH("µ",G870,1)),0,SEARCH("µ",G870,1))</f>
        <v>17</v>
      </c>
      <c r="I870" s="0" t="str">
        <f aca="false">IF(H870&gt;0,LEFT(G870,H870-1),G870)</f>
        <v>Cantharellus sp.</v>
      </c>
      <c r="J870" s="0" t="n">
        <f aca="false">COUNTIF(A$7:A$223,I870)</f>
        <v>0</v>
      </c>
      <c r="K870" s="1" t="s">
        <v>552</v>
      </c>
      <c r="L870" s="1" t="n">
        <f aca="false">IF(COUNTIF(A$7:A$270,K870)=1,1,0)</f>
        <v>1</v>
      </c>
    </row>
    <row r="871" customFormat="false" ht="12.8" hidden="false" customHeight="false" outlineLevel="0" collapsed="false">
      <c r="F871" s="2" t="s">
        <v>954</v>
      </c>
      <c r="G871" s="0" t="str">
        <f aca="false">SUBSTITUTE(F871," ","μ",2)</f>
        <v>Cantharellus/leotia</v>
      </c>
      <c r="H871" s="10" t="n">
        <f aca="false">IF(ISERROR(SEARCH("µ",G871,1)),0,SEARCH("µ",G871,1))</f>
        <v>0</v>
      </c>
      <c r="I871" s="0" t="str">
        <f aca="false">IF(H871&gt;0,LEFT(G871,H871-1),G871)</f>
        <v>Cantharellus/leotia</v>
      </c>
      <c r="J871" s="0" t="n">
        <f aca="false">COUNTIF(A$7:A$223,I871)</f>
        <v>0</v>
      </c>
      <c r="K871" s="1" t="s">
        <v>552</v>
      </c>
      <c r="L871" s="1" t="n">
        <f aca="false">IF(COUNTIF(A$7:A$270,K871)=1,1,0)</f>
        <v>1</v>
      </c>
    </row>
    <row r="872" customFormat="false" ht="12.8" hidden="false" customHeight="false" outlineLevel="0" collapsed="false">
      <c r="F872" s="2" t="s">
        <v>956</v>
      </c>
      <c r="G872" s="0" t="str">
        <f aca="false">SUBSTITUTE(F872," ","μ",2)</f>
        <v>Cèpes</v>
      </c>
      <c r="H872" s="10" t="n">
        <f aca="false">IF(ISERROR(SEARCH("µ",G872,1)),0,SEARCH("µ",G872,1))</f>
        <v>0</v>
      </c>
      <c r="I872" s="0" t="str">
        <f aca="false">IF(H872&gt;0,LEFT(G872,H872-1),G872)</f>
        <v>Cèpes</v>
      </c>
      <c r="J872" s="0" t="n">
        <f aca="false">COUNTIF(A$7:A$223,I872)</f>
        <v>0</v>
      </c>
      <c r="K872" s="1" t="s">
        <v>552</v>
      </c>
      <c r="L872" s="1" t="n">
        <f aca="false">IF(COUNTIF(A$7:A$270,K872)=1,1,0)</f>
        <v>1</v>
      </c>
    </row>
    <row r="873" customFormat="false" ht="12.8" hidden="false" customHeight="false" outlineLevel="0" collapsed="false">
      <c r="F873" s="2" t="s">
        <v>956</v>
      </c>
      <c r="G873" s="0" t="str">
        <f aca="false">SUBSTITUTE(F873," ","μ",2)</f>
        <v>Cèpes</v>
      </c>
      <c r="H873" s="10" t="n">
        <f aca="false">IF(ISERROR(SEARCH("µ",G873,1)),0,SEARCH("µ",G873,1))</f>
        <v>0</v>
      </c>
      <c r="I873" s="0" t="str">
        <f aca="false">IF(H873&gt;0,LEFT(G873,H873-1),G873)</f>
        <v>Cèpes</v>
      </c>
      <c r="J873" s="0" t="n">
        <f aca="false">COUNTIF(A$7:A$223,I873)</f>
        <v>0</v>
      </c>
      <c r="K873" s="1" t="s">
        <v>552</v>
      </c>
      <c r="L873" s="1" t="n">
        <f aca="false">IF(COUNTIF(A$7:A$270,K873)=1,1,0)</f>
        <v>1</v>
      </c>
    </row>
    <row r="874" customFormat="false" ht="12.8" hidden="false" customHeight="false" outlineLevel="0" collapsed="false">
      <c r="F874" s="2" t="s">
        <v>958</v>
      </c>
      <c r="G874" s="0" t="str">
        <f aca="false">SUBSTITUTE(F874," ","μ",2)</f>
        <v>Cèpes congelésμ(?)</v>
      </c>
      <c r="H874" s="10" t="n">
        <f aca="false">IF(ISERROR(SEARCH("µ",G874,1)),0,SEARCH("µ",G874,1))</f>
        <v>15</v>
      </c>
      <c r="I874" s="0" t="str">
        <f aca="false">IF(H874&gt;0,LEFT(G874,H874-1),G874)</f>
        <v>Cèpes congelés</v>
      </c>
      <c r="J874" s="0" t="n">
        <f aca="false">COUNTIF(A$7:A$223,I874)</f>
        <v>0</v>
      </c>
      <c r="K874" s="1" t="s">
        <v>552</v>
      </c>
      <c r="L874" s="1" t="n">
        <f aca="false">IF(COUNTIF(A$7:A$270,K874)=1,1,0)</f>
        <v>1</v>
      </c>
    </row>
    <row r="875" customFormat="false" ht="12.8" hidden="false" customHeight="false" outlineLevel="0" collapsed="false">
      <c r="F875" s="2" t="s">
        <v>959</v>
      </c>
      <c r="G875" s="0" t="str">
        <f aca="false">SUBSTITUTE(F875," ","μ",2)</f>
        <v>Champignons avariés</v>
      </c>
      <c r="H875" s="10" t="n">
        <f aca="false">IF(ISERROR(SEARCH("µ",G875,1)),0,SEARCH("µ",G875,1))</f>
        <v>0</v>
      </c>
      <c r="I875" s="0" t="str">
        <f aca="false">IF(H875&gt;0,LEFT(G875,H875-1),G875)</f>
        <v>Champignons avariés</v>
      </c>
      <c r="J875" s="0" t="n">
        <f aca="false">COUNTIF(A$7:A$223,I875)</f>
        <v>0</v>
      </c>
      <c r="K875" s="1" t="s">
        <v>552</v>
      </c>
      <c r="L875" s="1" t="n">
        <f aca="false">IF(COUNTIF(A$7:A$270,K875)=1,1,0)</f>
        <v>1</v>
      </c>
    </row>
    <row r="876" customFormat="false" ht="12.8" hidden="false" customHeight="false" outlineLevel="0" collapsed="false">
      <c r="F876" s="2" t="s">
        <v>56</v>
      </c>
      <c r="G876" s="0" t="str">
        <f aca="false">SUBSTITUTE(F876," ","μ",2)</f>
        <v>Chlorophyllum brunneum</v>
      </c>
      <c r="H876" s="10" t="n">
        <f aca="false">IF(ISERROR(SEARCH("µ",G876,1)),0,SEARCH("µ",G876,1))</f>
        <v>0</v>
      </c>
      <c r="I876" s="0" t="str">
        <f aca="false">IF(H876&gt;0,LEFT(G876,H876-1),G876)</f>
        <v>Chlorophyllum brunneum</v>
      </c>
      <c r="J876" s="0" t="n">
        <f aca="false">COUNTIF(A$7:A$223,I876)</f>
        <v>1</v>
      </c>
      <c r="K876" s="1" t="s">
        <v>552</v>
      </c>
      <c r="L876" s="1" t="n">
        <f aca="false">IF(COUNTIF(A$7:A$270,K876)=1,1,0)</f>
        <v>1</v>
      </c>
    </row>
    <row r="877" customFormat="false" ht="12.8" hidden="false" customHeight="false" outlineLevel="0" collapsed="false">
      <c r="F877" s="2" t="s">
        <v>56</v>
      </c>
      <c r="G877" s="0" t="str">
        <f aca="false">SUBSTITUTE(F877," ","μ",2)</f>
        <v>Chlorophyllum brunneum</v>
      </c>
      <c r="H877" s="10" t="n">
        <f aca="false">IF(ISERROR(SEARCH("µ",G877,1)),0,SEARCH("µ",G877,1))</f>
        <v>0</v>
      </c>
      <c r="I877" s="0" t="str">
        <f aca="false">IF(H877&gt;0,LEFT(G877,H877-1),G877)</f>
        <v>Chlorophyllum brunneum</v>
      </c>
      <c r="J877" s="0" t="n">
        <f aca="false">COUNTIF(A$7:A$223,I877)</f>
        <v>1</v>
      </c>
      <c r="K877" s="1" t="s">
        <v>552</v>
      </c>
      <c r="L877" s="1" t="n">
        <f aca="false">IF(COUNTIF(A$7:A$270,K877)=1,1,0)</f>
        <v>1</v>
      </c>
    </row>
    <row r="878" customFormat="false" ht="12.8" hidden="false" customHeight="false" outlineLevel="0" collapsed="false">
      <c r="F878" s="2" t="s">
        <v>56</v>
      </c>
      <c r="G878" s="0" t="str">
        <f aca="false">SUBSTITUTE(F878," ","μ",2)</f>
        <v>Chlorophyllum brunneum</v>
      </c>
      <c r="H878" s="10" t="n">
        <f aca="false">IF(ISERROR(SEARCH("µ",G878,1)),0,SEARCH("µ",G878,1))</f>
        <v>0</v>
      </c>
      <c r="I878" s="0" t="str">
        <f aca="false">IF(H878&gt;0,LEFT(G878,H878-1),G878)</f>
        <v>Chlorophyllum brunneum</v>
      </c>
      <c r="J878" s="0" t="n">
        <f aca="false">COUNTIF(A$7:A$223,I878)</f>
        <v>1</v>
      </c>
      <c r="K878" s="1" t="s">
        <v>552</v>
      </c>
      <c r="L878" s="1" t="n">
        <f aca="false">IF(COUNTIF(A$7:A$270,K878)=1,1,0)</f>
        <v>1</v>
      </c>
    </row>
    <row r="879" customFormat="false" ht="12.8" hidden="false" customHeight="false" outlineLevel="0" collapsed="false">
      <c r="F879" s="2" t="s">
        <v>56</v>
      </c>
      <c r="G879" s="0" t="str">
        <f aca="false">SUBSTITUTE(F879," ","μ",2)</f>
        <v>Chlorophyllum brunneum</v>
      </c>
      <c r="H879" s="10" t="n">
        <f aca="false">IF(ISERROR(SEARCH("µ",G879,1)),0,SEARCH("µ",G879,1))</f>
        <v>0</v>
      </c>
      <c r="I879" s="0" t="str">
        <f aca="false">IF(H879&gt;0,LEFT(G879,H879-1),G879)</f>
        <v>Chlorophyllum brunneum</v>
      </c>
      <c r="J879" s="0" t="n">
        <f aca="false">COUNTIF(A$7:A$223,I879)</f>
        <v>1</v>
      </c>
      <c r="K879" s="1" t="s">
        <v>552</v>
      </c>
      <c r="L879" s="1" t="n">
        <f aca="false">IF(COUNTIF(A$7:A$270,K879)=1,1,0)</f>
        <v>1</v>
      </c>
    </row>
    <row r="880" customFormat="false" ht="12.8" hidden="false" customHeight="false" outlineLevel="0" collapsed="false">
      <c r="F880" s="2" t="s">
        <v>56</v>
      </c>
      <c r="G880" s="0" t="str">
        <f aca="false">SUBSTITUTE(F880," ","μ",2)</f>
        <v>Chlorophyllum brunneum</v>
      </c>
      <c r="H880" s="10" t="n">
        <f aca="false">IF(ISERROR(SEARCH("µ",G880,1)),0,SEARCH("µ",G880,1))</f>
        <v>0</v>
      </c>
      <c r="I880" s="0" t="str">
        <f aca="false">IF(H880&gt;0,LEFT(G880,H880-1),G880)</f>
        <v>Chlorophyllum brunneum</v>
      </c>
      <c r="J880" s="0" t="n">
        <f aca="false">COUNTIF(A$7:A$223,I880)</f>
        <v>1</v>
      </c>
      <c r="K880" s="1" t="s">
        <v>552</v>
      </c>
      <c r="L880" s="1" t="n">
        <f aca="false">IF(COUNTIF(A$7:A$270,K880)=1,1,0)</f>
        <v>1</v>
      </c>
    </row>
    <row r="881" customFormat="false" ht="12.8" hidden="false" customHeight="false" outlineLevel="0" collapsed="false">
      <c r="F881" s="2" t="s">
        <v>56</v>
      </c>
      <c r="G881" s="0" t="str">
        <f aca="false">SUBSTITUTE(F881," ","μ",2)</f>
        <v>Chlorophyllum brunneum</v>
      </c>
      <c r="H881" s="10" t="n">
        <f aca="false">IF(ISERROR(SEARCH("µ",G881,1)),0,SEARCH("µ",G881,1))</f>
        <v>0</v>
      </c>
      <c r="I881" s="0" t="str">
        <f aca="false">IF(H881&gt;0,LEFT(G881,H881-1),G881)</f>
        <v>Chlorophyllum brunneum</v>
      </c>
      <c r="J881" s="0" t="n">
        <f aca="false">COUNTIF(A$7:A$223,I881)</f>
        <v>1</v>
      </c>
      <c r="K881" s="1" t="s">
        <v>552</v>
      </c>
      <c r="L881" s="1" t="n">
        <f aca="false">IF(COUNTIF(A$7:A$270,K881)=1,1,0)</f>
        <v>1</v>
      </c>
    </row>
    <row r="882" customFormat="false" ht="12.8" hidden="false" customHeight="false" outlineLevel="0" collapsed="false">
      <c r="F882" s="2" t="s">
        <v>56</v>
      </c>
      <c r="G882" s="0" t="str">
        <f aca="false">SUBSTITUTE(F882," ","μ",2)</f>
        <v>Chlorophyllum brunneum</v>
      </c>
      <c r="H882" s="10" t="n">
        <f aca="false">IF(ISERROR(SEARCH("µ",G882,1)),0,SEARCH("µ",G882,1))</f>
        <v>0</v>
      </c>
      <c r="I882" s="0" t="str">
        <f aca="false">IF(H882&gt;0,LEFT(G882,H882-1),G882)</f>
        <v>Chlorophyllum brunneum</v>
      </c>
      <c r="J882" s="0" t="n">
        <f aca="false">COUNTIF(A$7:A$223,I882)</f>
        <v>1</v>
      </c>
      <c r="K882" s="1" t="s">
        <v>552</v>
      </c>
      <c r="L882" s="1" t="n">
        <f aca="false">IF(COUNTIF(A$7:A$270,K882)=1,1,0)</f>
        <v>1</v>
      </c>
    </row>
    <row r="883" customFormat="false" ht="12.8" hidden="false" customHeight="false" outlineLevel="0" collapsed="false">
      <c r="F883" s="2" t="s">
        <v>56</v>
      </c>
      <c r="G883" s="0" t="str">
        <f aca="false">SUBSTITUTE(F883," ","μ",2)</f>
        <v>Chlorophyllum brunneum</v>
      </c>
      <c r="H883" s="10" t="n">
        <f aca="false">IF(ISERROR(SEARCH("µ",G883,1)),0,SEARCH("µ",G883,1))</f>
        <v>0</v>
      </c>
      <c r="I883" s="0" t="str">
        <f aca="false">IF(H883&gt;0,LEFT(G883,H883-1),G883)</f>
        <v>Chlorophyllum brunneum</v>
      </c>
      <c r="J883" s="0" t="n">
        <f aca="false">COUNTIF(A$7:A$223,I883)</f>
        <v>1</v>
      </c>
      <c r="K883" s="1" t="s">
        <v>552</v>
      </c>
      <c r="L883" s="1" t="n">
        <f aca="false">IF(COUNTIF(A$7:A$270,K883)=1,1,0)</f>
        <v>1</v>
      </c>
    </row>
    <row r="884" customFormat="false" ht="12.8" hidden="false" customHeight="false" outlineLevel="0" collapsed="false">
      <c r="F884" s="2" t="s">
        <v>56</v>
      </c>
      <c r="G884" s="0" t="str">
        <f aca="false">SUBSTITUTE(F884," ","μ",2)</f>
        <v>Chlorophyllum brunneum</v>
      </c>
      <c r="H884" s="10" t="n">
        <f aca="false">IF(ISERROR(SEARCH("µ",G884,1)),0,SEARCH("µ",G884,1))</f>
        <v>0</v>
      </c>
      <c r="I884" s="0" t="str">
        <f aca="false">IF(H884&gt;0,LEFT(G884,H884-1),G884)</f>
        <v>Chlorophyllum brunneum</v>
      </c>
      <c r="J884" s="0" t="n">
        <f aca="false">COUNTIF(A$7:A$223,I884)</f>
        <v>1</v>
      </c>
      <c r="K884" s="1" t="s">
        <v>552</v>
      </c>
      <c r="L884" s="1" t="n">
        <f aca="false">IF(COUNTIF(A$7:A$270,K884)=1,1,0)</f>
        <v>1</v>
      </c>
    </row>
    <row r="885" customFormat="false" ht="12.8" hidden="false" customHeight="false" outlineLevel="0" collapsed="false">
      <c r="F885" s="2" t="s">
        <v>56</v>
      </c>
      <c r="G885" s="0" t="str">
        <f aca="false">SUBSTITUTE(F885," ","μ",2)</f>
        <v>Chlorophyllum brunneum</v>
      </c>
      <c r="H885" s="10" t="n">
        <f aca="false">IF(ISERROR(SEARCH("µ",G885,1)),0,SEARCH("µ",G885,1))</f>
        <v>0</v>
      </c>
      <c r="I885" s="0" t="str">
        <f aca="false">IF(H885&gt;0,LEFT(G885,H885-1),G885)</f>
        <v>Chlorophyllum brunneum</v>
      </c>
      <c r="J885" s="0" t="n">
        <f aca="false">COUNTIF(A$7:A$223,I885)</f>
        <v>1</v>
      </c>
      <c r="K885" s="1" t="s">
        <v>552</v>
      </c>
      <c r="L885" s="1" t="n">
        <f aca="false">IF(COUNTIF(A$7:A$270,K885)=1,1,0)</f>
        <v>1</v>
      </c>
    </row>
    <row r="886" customFormat="false" ht="12.8" hidden="false" customHeight="false" outlineLevel="0" collapsed="false">
      <c r="F886" s="2" t="s">
        <v>56</v>
      </c>
      <c r="G886" s="0" t="str">
        <f aca="false">SUBSTITUTE(F886," ","μ",2)</f>
        <v>Chlorophyllum brunneum</v>
      </c>
      <c r="H886" s="10" t="n">
        <f aca="false">IF(ISERROR(SEARCH("µ",G886,1)),0,SEARCH("µ",G886,1))</f>
        <v>0</v>
      </c>
      <c r="I886" s="0" t="str">
        <f aca="false">IF(H886&gt;0,LEFT(G886,H886-1),G886)</f>
        <v>Chlorophyllum brunneum</v>
      </c>
      <c r="J886" s="0" t="n">
        <f aca="false">COUNTIF(A$7:A$223,I886)</f>
        <v>1</v>
      </c>
      <c r="K886" s="1" t="s">
        <v>552</v>
      </c>
      <c r="L886" s="1" t="n">
        <f aca="false">IF(COUNTIF(A$7:A$270,K886)=1,1,0)</f>
        <v>1</v>
      </c>
    </row>
    <row r="887" customFormat="false" ht="12.8" hidden="false" customHeight="false" outlineLevel="0" collapsed="false">
      <c r="F887" s="2" t="s">
        <v>56</v>
      </c>
      <c r="G887" s="0" t="str">
        <f aca="false">SUBSTITUTE(F887," ","μ",2)</f>
        <v>Chlorophyllum brunneum</v>
      </c>
      <c r="H887" s="10" t="n">
        <f aca="false">IF(ISERROR(SEARCH("µ",G887,1)),0,SEARCH("µ",G887,1))</f>
        <v>0</v>
      </c>
      <c r="I887" s="0" t="str">
        <f aca="false">IF(H887&gt;0,LEFT(G887,H887-1),G887)</f>
        <v>Chlorophyllum brunneum</v>
      </c>
      <c r="J887" s="0" t="n">
        <f aca="false">COUNTIF(A$7:A$223,I887)</f>
        <v>1</v>
      </c>
      <c r="K887" s="1" t="s">
        <v>552</v>
      </c>
      <c r="L887" s="1" t="n">
        <f aca="false">IF(COUNTIF(A$7:A$270,K887)=1,1,0)</f>
        <v>1</v>
      </c>
    </row>
    <row r="888" customFormat="false" ht="12.8" hidden="false" customHeight="false" outlineLevel="0" collapsed="false">
      <c r="F888" s="2" t="s">
        <v>56</v>
      </c>
      <c r="G888" s="0" t="str">
        <f aca="false">SUBSTITUTE(F888," ","μ",2)</f>
        <v>Chlorophyllum brunneum</v>
      </c>
      <c r="H888" s="10" t="n">
        <f aca="false">IF(ISERROR(SEARCH("µ",G888,1)),0,SEARCH("µ",G888,1))</f>
        <v>0</v>
      </c>
      <c r="I888" s="0" t="str">
        <f aca="false">IF(H888&gt;0,LEFT(G888,H888-1),G888)</f>
        <v>Chlorophyllum brunneum</v>
      </c>
      <c r="J888" s="0" t="n">
        <f aca="false">COUNTIF(A$7:A$223,I888)</f>
        <v>1</v>
      </c>
      <c r="K888" s="1" t="s">
        <v>552</v>
      </c>
      <c r="L888" s="1" t="n">
        <f aca="false">IF(COUNTIF(A$7:A$270,K888)=1,1,0)</f>
        <v>1</v>
      </c>
    </row>
    <row r="889" customFormat="false" ht="12.8" hidden="false" customHeight="false" outlineLevel="0" collapsed="false">
      <c r="F889" s="2" t="s">
        <v>56</v>
      </c>
      <c r="G889" s="0" t="str">
        <f aca="false">SUBSTITUTE(F889," ","μ",2)</f>
        <v>Chlorophyllum brunneum</v>
      </c>
      <c r="H889" s="10" t="n">
        <f aca="false">IF(ISERROR(SEARCH("µ",G889,1)),0,SEARCH("µ",G889,1))</f>
        <v>0</v>
      </c>
      <c r="I889" s="0" t="str">
        <f aca="false">IF(H889&gt;0,LEFT(G889,H889-1),G889)</f>
        <v>Chlorophyllum brunneum</v>
      </c>
      <c r="J889" s="0" t="n">
        <f aca="false">COUNTIF(A$7:A$223,I889)</f>
        <v>1</v>
      </c>
      <c r="K889" s="1" t="s">
        <v>552</v>
      </c>
      <c r="L889" s="1" t="n">
        <f aca="false">IF(COUNTIF(A$7:A$270,K889)=1,1,0)</f>
        <v>1</v>
      </c>
    </row>
    <row r="890" customFormat="false" ht="12.8" hidden="false" customHeight="false" outlineLevel="0" collapsed="false">
      <c r="F890" s="2" t="s">
        <v>56</v>
      </c>
      <c r="G890" s="0" t="str">
        <f aca="false">SUBSTITUTE(F890," ","μ",2)</f>
        <v>Chlorophyllum brunneum</v>
      </c>
      <c r="H890" s="10" t="n">
        <f aca="false">IF(ISERROR(SEARCH("µ",G890,1)),0,SEARCH("µ",G890,1))</f>
        <v>0</v>
      </c>
      <c r="I890" s="0" t="str">
        <f aca="false">IF(H890&gt;0,LEFT(G890,H890-1),G890)</f>
        <v>Chlorophyllum brunneum</v>
      </c>
      <c r="J890" s="0" t="n">
        <f aca="false">COUNTIF(A$7:A$223,I890)</f>
        <v>1</v>
      </c>
      <c r="K890" s="1" t="s">
        <v>552</v>
      </c>
      <c r="L890" s="1" t="n">
        <f aca="false">IF(COUNTIF(A$7:A$270,K890)=1,1,0)</f>
        <v>1</v>
      </c>
    </row>
    <row r="891" customFormat="false" ht="12.8" hidden="false" customHeight="false" outlineLevel="0" collapsed="false">
      <c r="F891" s="2" t="s">
        <v>56</v>
      </c>
      <c r="G891" s="0" t="str">
        <f aca="false">SUBSTITUTE(F891," ","μ",2)</f>
        <v>Chlorophyllum brunneum</v>
      </c>
      <c r="H891" s="10" t="n">
        <f aca="false">IF(ISERROR(SEARCH("µ",G891,1)),0,SEARCH("µ",G891,1))</f>
        <v>0</v>
      </c>
      <c r="I891" s="0" t="str">
        <f aca="false">IF(H891&gt;0,LEFT(G891,H891-1),G891)</f>
        <v>Chlorophyllum brunneum</v>
      </c>
      <c r="J891" s="0" t="n">
        <f aca="false">COUNTIF(A$7:A$223,I891)</f>
        <v>1</v>
      </c>
      <c r="K891" s="1" t="s">
        <v>552</v>
      </c>
      <c r="L891" s="1" t="n">
        <f aca="false">IF(COUNTIF(A$7:A$270,K891)=1,1,0)</f>
        <v>1</v>
      </c>
    </row>
    <row r="892" customFormat="false" ht="12.8" hidden="false" customHeight="false" outlineLevel="0" collapsed="false">
      <c r="F892" s="2" t="s">
        <v>56</v>
      </c>
      <c r="G892" s="0" t="str">
        <f aca="false">SUBSTITUTE(F892," ","μ",2)</f>
        <v>Chlorophyllum brunneum</v>
      </c>
      <c r="H892" s="10" t="n">
        <f aca="false">IF(ISERROR(SEARCH("µ",G892,1)),0,SEARCH("µ",G892,1))</f>
        <v>0</v>
      </c>
      <c r="I892" s="0" t="str">
        <f aca="false">IF(H892&gt;0,LEFT(G892,H892-1),G892)</f>
        <v>Chlorophyllum brunneum</v>
      </c>
      <c r="J892" s="0" t="n">
        <f aca="false">COUNTIF(A$7:A$223,I892)</f>
        <v>1</v>
      </c>
      <c r="K892" s="1" t="s">
        <v>552</v>
      </c>
      <c r="L892" s="1" t="n">
        <f aca="false">IF(COUNTIF(A$7:A$270,K892)=1,1,0)</f>
        <v>1</v>
      </c>
    </row>
    <row r="893" customFormat="false" ht="12.8" hidden="false" customHeight="false" outlineLevel="0" collapsed="false">
      <c r="F893" s="2" t="s">
        <v>56</v>
      </c>
      <c r="G893" s="0" t="str">
        <f aca="false">SUBSTITUTE(F893," ","μ",2)</f>
        <v>Chlorophyllum brunneum</v>
      </c>
      <c r="H893" s="10" t="n">
        <f aca="false">IF(ISERROR(SEARCH("µ",G893,1)),0,SEARCH("µ",G893,1))</f>
        <v>0</v>
      </c>
      <c r="I893" s="0" t="str">
        <f aca="false">IF(H893&gt;0,LEFT(G893,H893-1),G893)</f>
        <v>Chlorophyllum brunneum</v>
      </c>
      <c r="J893" s="0" t="n">
        <f aca="false">COUNTIF(A$7:A$223,I893)</f>
        <v>1</v>
      </c>
      <c r="K893" s="1" t="s">
        <v>552</v>
      </c>
      <c r="L893" s="1" t="n">
        <f aca="false">IF(COUNTIF(A$7:A$270,K893)=1,1,0)</f>
        <v>1</v>
      </c>
    </row>
    <row r="894" customFormat="false" ht="12.8" hidden="false" customHeight="false" outlineLevel="0" collapsed="false">
      <c r="F894" s="2" t="s">
        <v>56</v>
      </c>
      <c r="G894" s="0" t="str">
        <f aca="false">SUBSTITUTE(F894," ","μ",2)</f>
        <v>Chlorophyllum brunneum</v>
      </c>
      <c r="H894" s="10" t="n">
        <f aca="false">IF(ISERROR(SEARCH("µ",G894,1)),0,SEARCH("µ",G894,1))</f>
        <v>0</v>
      </c>
      <c r="I894" s="0" t="str">
        <f aca="false">IF(H894&gt;0,LEFT(G894,H894-1),G894)</f>
        <v>Chlorophyllum brunneum</v>
      </c>
      <c r="J894" s="0" t="n">
        <f aca="false">COUNTIF(A$7:A$223,I894)</f>
        <v>1</v>
      </c>
      <c r="K894" s="1" t="s">
        <v>552</v>
      </c>
      <c r="L894" s="1" t="n">
        <f aca="false">IF(COUNTIF(A$7:A$270,K894)=1,1,0)</f>
        <v>1</v>
      </c>
    </row>
    <row r="895" customFormat="false" ht="12.8" hidden="false" customHeight="false" outlineLevel="0" collapsed="false">
      <c r="F895" s="2" t="s">
        <v>56</v>
      </c>
      <c r="G895" s="0" t="str">
        <f aca="false">SUBSTITUTE(F895," ","μ",2)</f>
        <v>Chlorophyllum brunneum</v>
      </c>
      <c r="H895" s="10" t="n">
        <f aca="false">IF(ISERROR(SEARCH("µ",G895,1)),0,SEARCH("µ",G895,1))</f>
        <v>0</v>
      </c>
      <c r="I895" s="0" t="str">
        <f aca="false">IF(H895&gt;0,LEFT(G895,H895-1),G895)</f>
        <v>Chlorophyllum brunneum</v>
      </c>
      <c r="J895" s="0" t="n">
        <f aca="false">COUNTIF(A$7:A$223,I895)</f>
        <v>1</v>
      </c>
      <c r="K895" s="1" t="s">
        <v>552</v>
      </c>
      <c r="L895" s="1" t="n">
        <f aca="false">IF(COUNTIF(A$7:A$270,K895)=1,1,0)</f>
        <v>1</v>
      </c>
    </row>
    <row r="896" customFormat="false" ht="12.8" hidden="false" customHeight="false" outlineLevel="0" collapsed="false">
      <c r="F896" s="2" t="s">
        <v>56</v>
      </c>
      <c r="G896" s="0" t="str">
        <f aca="false">SUBSTITUTE(F896," ","μ",2)</f>
        <v>Chlorophyllum brunneum</v>
      </c>
      <c r="H896" s="10" t="n">
        <f aca="false">IF(ISERROR(SEARCH("µ",G896,1)),0,SEARCH("µ",G896,1))</f>
        <v>0</v>
      </c>
      <c r="I896" s="0" t="str">
        <f aca="false">IF(H896&gt;0,LEFT(G896,H896-1),G896)</f>
        <v>Chlorophyllum brunneum</v>
      </c>
      <c r="J896" s="0" t="n">
        <f aca="false">COUNTIF(A$7:A$223,I896)</f>
        <v>1</v>
      </c>
      <c r="K896" s="1" t="s">
        <v>552</v>
      </c>
      <c r="L896" s="1" t="n">
        <f aca="false">IF(COUNTIF(A$7:A$270,K896)=1,1,0)</f>
        <v>1</v>
      </c>
    </row>
    <row r="897" customFormat="false" ht="12.8" hidden="false" customHeight="false" outlineLevel="0" collapsed="false">
      <c r="F897" s="2" t="s">
        <v>56</v>
      </c>
      <c r="G897" s="0" t="str">
        <f aca="false">SUBSTITUTE(F897," ","μ",2)</f>
        <v>Chlorophyllum brunneum</v>
      </c>
      <c r="H897" s="10" t="n">
        <f aca="false">IF(ISERROR(SEARCH("µ",G897,1)),0,SEARCH("µ",G897,1))</f>
        <v>0</v>
      </c>
      <c r="I897" s="0" t="str">
        <f aca="false">IF(H897&gt;0,LEFT(G897,H897-1),G897)</f>
        <v>Chlorophyllum brunneum</v>
      </c>
      <c r="J897" s="0" t="n">
        <f aca="false">COUNTIF(A$7:A$223,I897)</f>
        <v>1</v>
      </c>
      <c r="K897" s="1" t="s">
        <v>552</v>
      </c>
      <c r="L897" s="1" t="n">
        <f aca="false">IF(COUNTIF(A$7:A$270,K897)=1,1,0)</f>
        <v>1</v>
      </c>
    </row>
    <row r="898" customFormat="false" ht="12.8" hidden="false" customHeight="false" outlineLevel="0" collapsed="false">
      <c r="F898" s="2" t="s">
        <v>56</v>
      </c>
      <c r="G898" s="0" t="str">
        <f aca="false">SUBSTITUTE(F898," ","μ",2)</f>
        <v>Chlorophyllum brunneum</v>
      </c>
      <c r="H898" s="10" t="n">
        <f aca="false">IF(ISERROR(SEARCH("µ",G898,1)),0,SEARCH("µ",G898,1))</f>
        <v>0</v>
      </c>
      <c r="I898" s="0" t="str">
        <f aca="false">IF(H898&gt;0,LEFT(G898,H898-1),G898)</f>
        <v>Chlorophyllum brunneum</v>
      </c>
      <c r="J898" s="0" t="n">
        <f aca="false">COUNTIF(A$7:A$223,I898)</f>
        <v>1</v>
      </c>
      <c r="K898" s="1" t="s">
        <v>552</v>
      </c>
      <c r="L898" s="1" t="n">
        <f aca="false">IF(COUNTIF(A$7:A$270,K898)=1,1,0)</f>
        <v>1</v>
      </c>
    </row>
    <row r="899" customFormat="false" ht="12.8" hidden="false" customHeight="false" outlineLevel="0" collapsed="false">
      <c r="F899" s="2" t="s">
        <v>56</v>
      </c>
      <c r="G899" s="0" t="str">
        <f aca="false">SUBSTITUTE(F899," ","μ",2)</f>
        <v>Chlorophyllum brunneum</v>
      </c>
      <c r="H899" s="10" t="n">
        <f aca="false">IF(ISERROR(SEARCH("µ",G899,1)),0,SEARCH("µ",G899,1))</f>
        <v>0</v>
      </c>
      <c r="I899" s="0" t="str">
        <f aca="false">IF(H899&gt;0,LEFT(G899,H899-1),G899)</f>
        <v>Chlorophyllum brunneum</v>
      </c>
      <c r="J899" s="0" t="n">
        <f aca="false">COUNTIF(A$7:A$223,I899)</f>
        <v>1</v>
      </c>
      <c r="K899" s="1" t="s">
        <v>552</v>
      </c>
      <c r="L899" s="1" t="n">
        <f aca="false">IF(COUNTIF(A$7:A$270,K899)=1,1,0)</f>
        <v>1</v>
      </c>
    </row>
    <row r="900" customFormat="false" ht="12.8" hidden="false" customHeight="false" outlineLevel="0" collapsed="false">
      <c r="F900" s="2" t="s">
        <v>56</v>
      </c>
      <c r="G900" s="0" t="str">
        <f aca="false">SUBSTITUTE(F900," ","μ",2)</f>
        <v>Chlorophyllum brunneum</v>
      </c>
      <c r="H900" s="10" t="n">
        <f aca="false">IF(ISERROR(SEARCH("µ",G900,1)),0,SEARCH("µ",G900,1))</f>
        <v>0</v>
      </c>
      <c r="I900" s="0" t="str">
        <f aca="false">IF(H900&gt;0,LEFT(G900,H900-1),G900)</f>
        <v>Chlorophyllum brunneum</v>
      </c>
      <c r="J900" s="0" t="n">
        <f aca="false">COUNTIF(A$7:A$223,I900)</f>
        <v>1</v>
      </c>
      <c r="K900" s="1" t="s">
        <v>552</v>
      </c>
      <c r="L900" s="1" t="n">
        <f aca="false">IF(COUNTIF(A$7:A$270,K900)=1,1,0)</f>
        <v>1</v>
      </c>
    </row>
    <row r="901" customFormat="false" ht="12.8" hidden="false" customHeight="false" outlineLevel="0" collapsed="false">
      <c r="F901" s="2" t="s">
        <v>56</v>
      </c>
      <c r="G901" s="0" t="str">
        <f aca="false">SUBSTITUTE(F901," ","μ",2)</f>
        <v>Chlorophyllum brunneum</v>
      </c>
      <c r="H901" s="10" t="n">
        <f aca="false">IF(ISERROR(SEARCH("µ",G901,1)),0,SEARCH("µ",G901,1))</f>
        <v>0</v>
      </c>
      <c r="I901" s="0" t="str">
        <f aca="false">IF(H901&gt;0,LEFT(G901,H901-1),G901)</f>
        <v>Chlorophyllum brunneum</v>
      </c>
      <c r="J901" s="0" t="n">
        <f aca="false">COUNTIF(A$7:A$223,I901)</f>
        <v>1</v>
      </c>
      <c r="K901" s="1" t="s">
        <v>552</v>
      </c>
      <c r="L901" s="1" t="n">
        <f aca="false">IF(COUNTIF(A$7:A$270,K901)=1,1,0)</f>
        <v>1</v>
      </c>
    </row>
    <row r="902" customFormat="false" ht="12.8" hidden="false" customHeight="false" outlineLevel="0" collapsed="false">
      <c r="F902" s="2" t="s">
        <v>56</v>
      </c>
      <c r="G902" s="0" t="str">
        <f aca="false">SUBSTITUTE(F902," ","μ",2)</f>
        <v>Chlorophyllum brunneum</v>
      </c>
      <c r="H902" s="10" t="n">
        <f aca="false">IF(ISERROR(SEARCH("µ",G902,1)),0,SEARCH("µ",G902,1))</f>
        <v>0</v>
      </c>
      <c r="I902" s="0" t="str">
        <f aca="false">IF(H902&gt;0,LEFT(G902,H902-1),G902)</f>
        <v>Chlorophyllum brunneum</v>
      </c>
      <c r="J902" s="0" t="n">
        <f aca="false">COUNTIF(A$7:A$223,I902)</f>
        <v>1</v>
      </c>
      <c r="K902" s="1" t="s">
        <v>552</v>
      </c>
      <c r="L902" s="1" t="n">
        <f aca="false">IF(COUNTIF(A$7:A$270,K902)=1,1,0)</f>
        <v>1</v>
      </c>
    </row>
    <row r="903" customFormat="false" ht="12.8" hidden="false" customHeight="false" outlineLevel="0" collapsed="false">
      <c r="F903" s="2" t="s">
        <v>56</v>
      </c>
      <c r="G903" s="0" t="str">
        <f aca="false">SUBSTITUTE(F903," ","μ",2)</f>
        <v>Chlorophyllum brunneum</v>
      </c>
      <c r="H903" s="10" t="n">
        <f aca="false">IF(ISERROR(SEARCH("µ",G903,1)),0,SEARCH("µ",G903,1))</f>
        <v>0</v>
      </c>
      <c r="I903" s="0" t="str">
        <f aca="false">IF(H903&gt;0,LEFT(G903,H903-1),G903)</f>
        <v>Chlorophyllum brunneum</v>
      </c>
      <c r="J903" s="0" t="n">
        <f aca="false">COUNTIF(A$7:A$223,I903)</f>
        <v>1</v>
      </c>
      <c r="K903" s="1" t="s">
        <v>552</v>
      </c>
      <c r="L903" s="1" t="n">
        <f aca="false">IF(COUNTIF(A$7:A$270,K903)=1,1,0)</f>
        <v>1</v>
      </c>
    </row>
    <row r="904" customFormat="false" ht="12.8" hidden="false" customHeight="false" outlineLevel="0" collapsed="false">
      <c r="F904" s="2" t="s">
        <v>56</v>
      </c>
      <c r="G904" s="0" t="str">
        <f aca="false">SUBSTITUTE(F904," ","μ",2)</f>
        <v>Chlorophyllum brunneum</v>
      </c>
      <c r="H904" s="10" t="n">
        <f aca="false">IF(ISERROR(SEARCH("µ",G904,1)),0,SEARCH("µ",G904,1))</f>
        <v>0</v>
      </c>
      <c r="I904" s="0" t="str">
        <f aca="false">IF(H904&gt;0,LEFT(G904,H904-1),G904)</f>
        <v>Chlorophyllum brunneum</v>
      </c>
      <c r="J904" s="0" t="n">
        <f aca="false">COUNTIF(A$7:A$223,I904)</f>
        <v>1</v>
      </c>
      <c r="K904" s="1" t="s">
        <v>552</v>
      </c>
      <c r="L904" s="1" t="n">
        <f aca="false">IF(COUNTIF(A$7:A$270,K904)=1,1,0)</f>
        <v>1</v>
      </c>
    </row>
    <row r="905" customFormat="false" ht="12.8" hidden="false" customHeight="false" outlineLevel="0" collapsed="false">
      <c r="F905" s="2" t="s">
        <v>56</v>
      </c>
      <c r="G905" s="0" t="str">
        <f aca="false">SUBSTITUTE(F905," ","μ",2)</f>
        <v>Chlorophyllum brunneum</v>
      </c>
      <c r="H905" s="10" t="n">
        <f aca="false">IF(ISERROR(SEARCH("µ",G905,1)),0,SEARCH("µ",G905,1))</f>
        <v>0</v>
      </c>
      <c r="I905" s="0" t="str">
        <f aca="false">IF(H905&gt;0,LEFT(G905,H905-1),G905)</f>
        <v>Chlorophyllum brunneum</v>
      </c>
      <c r="J905" s="0" t="n">
        <f aca="false">COUNTIF(A$7:A$223,I905)</f>
        <v>1</v>
      </c>
      <c r="K905" s="1" t="s">
        <v>552</v>
      </c>
      <c r="L905" s="1" t="n">
        <f aca="false">IF(COUNTIF(A$7:A$270,K905)=1,1,0)</f>
        <v>1</v>
      </c>
    </row>
    <row r="906" customFormat="false" ht="12.8" hidden="false" customHeight="false" outlineLevel="0" collapsed="false">
      <c r="F906" s="2" t="s">
        <v>56</v>
      </c>
      <c r="G906" s="0" t="str">
        <f aca="false">SUBSTITUTE(F906," ","μ",2)</f>
        <v>Chlorophyllum brunneum</v>
      </c>
      <c r="H906" s="10" t="n">
        <f aca="false">IF(ISERROR(SEARCH("µ",G906,1)),0,SEARCH("µ",G906,1))</f>
        <v>0</v>
      </c>
      <c r="I906" s="0" t="str">
        <f aca="false">IF(H906&gt;0,LEFT(G906,H906-1),G906)</f>
        <v>Chlorophyllum brunneum</v>
      </c>
      <c r="J906" s="0" t="n">
        <f aca="false">COUNTIF(A$7:A$223,I906)</f>
        <v>1</v>
      </c>
      <c r="K906" s="1" t="s">
        <v>552</v>
      </c>
      <c r="L906" s="1" t="n">
        <f aca="false">IF(COUNTIF(A$7:A$270,K906)=1,1,0)</f>
        <v>1</v>
      </c>
    </row>
    <row r="907" customFormat="false" ht="12.8" hidden="false" customHeight="false" outlineLevel="0" collapsed="false">
      <c r="F907" s="2" t="s">
        <v>56</v>
      </c>
      <c r="G907" s="0" t="str">
        <f aca="false">SUBSTITUTE(F907," ","μ",2)</f>
        <v>Chlorophyllum brunneum</v>
      </c>
      <c r="H907" s="10" t="n">
        <f aca="false">IF(ISERROR(SEARCH("µ",G907,1)),0,SEARCH("µ",G907,1))</f>
        <v>0</v>
      </c>
      <c r="I907" s="0" t="str">
        <f aca="false">IF(H907&gt;0,LEFT(G907,H907-1),G907)</f>
        <v>Chlorophyllum brunneum</v>
      </c>
      <c r="J907" s="0" t="n">
        <f aca="false">COUNTIF(A$7:A$223,I907)</f>
        <v>1</v>
      </c>
      <c r="K907" s="1" t="s">
        <v>552</v>
      </c>
      <c r="L907" s="1" t="n">
        <f aca="false">IF(COUNTIF(A$7:A$270,K907)=1,1,0)</f>
        <v>1</v>
      </c>
    </row>
    <row r="908" customFormat="false" ht="12.8" hidden="false" customHeight="false" outlineLevel="0" collapsed="false">
      <c r="F908" s="2" t="s">
        <v>56</v>
      </c>
      <c r="G908" s="0" t="str">
        <f aca="false">SUBSTITUTE(F908," ","μ",2)</f>
        <v>Chlorophyllum brunneum</v>
      </c>
      <c r="H908" s="10" t="n">
        <f aca="false">IF(ISERROR(SEARCH("µ",G908,1)),0,SEARCH("µ",G908,1))</f>
        <v>0</v>
      </c>
      <c r="I908" s="0" t="str">
        <f aca="false">IF(H908&gt;0,LEFT(G908,H908-1),G908)</f>
        <v>Chlorophyllum brunneum</v>
      </c>
      <c r="J908" s="0" t="n">
        <f aca="false">COUNTIF(A$7:A$223,I908)</f>
        <v>1</v>
      </c>
      <c r="K908" s="1" t="s">
        <v>552</v>
      </c>
      <c r="L908" s="1" t="n">
        <f aca="false">IF(COUNTIF(A$7:A$270,K908)=1,1,0)</f>
        <v>1</v>
      </c>
    </row>
    <row r="909" customFormat="false" ht="12.8" hidden="false" customHeight="false" outlineLevel="0" collapsed="false">
      <c r="F909" s="2" t="s">
        <v>56</v>
      </c>
      <c r="G909" s="0" t="str">
        <f aca="false">SUBSTITUTE(F909," ","μ",2)</f>
        <v>Chlorophyllum brunneum</v>
      </c>
      <c r="H909" s="10" t="n">
        <f aca="false">IF(ISERROR(SEARCH("µ",G909,1)),0,SEARCH("µ",G909,1))</f>
        <v>0</v>
      </c>
      <c r="I909" s="0" t="str">
        <f aca="false">IF(H909&gt;0,LEFT(G909,H909-1),G909)</f>
        <v>Chlorophyllum brunneum</v>
      </c>
      <c r="J909" s="0" t="n">
        <f aca="false">COUNTIF(A$7:A$223,I909)</f>
        <v>1</v>
      </c>
      <c r="K909" s="1" t="s">
        <v>552</v>
      </c>
      <c r="L909" s="1" t="n">
        <f aca="false">IF(COUNTIF(A$7:A$270,K909)=1,1,0)</f>
        <v>1</v>
      </c>
    </row>
    <row r="910" customFormat="false" ht="12.8" hidden="false" customHeight="false" outlineLevel="0" collapsed="false">
      <c r="F910" s="2" t="s">
        <v>56</v>
      </c>
      <c r="G910" s="0" t="str">
        <f aca="false">SUBSTITUTE(F910," ","μ",2)</f>
        <v>Chlorophyllum brunneum</v>
      </c>
      <c r="H910" s="10" t="n">
        <f aca="false">IF(ISERROR(SEARCH("µ",G910,1)),0,SEARCH("µ",G910,1))</f>
        <v>0</v>
      </c>
      <c r="I910" s="0" t="str">
        <f aca="false">IF(H910&gt;0,LEFT(G910,H910-1),G910)</f>
        <v>Chlorophyllum brunneum</v>
      </c>
      <c r="J910" s="0" t="n">
        <f aca="false">COUNTIF(A$7:A$223,I910)</f>
        <v>1</v>
      </c>
      <c r="K910" s="1" t="s">
        <v>552</v>
      </c>
      <c r="L910" s="1" t="n">
        <f aca="false">IF(COUNTIF(A$7:A$270,K910)=1,1,0)</f>
        <v>1</v>
      </c>
    </row>
    <row r="911" customFormat="false" ht="12.8" hidden="false" customHeight="false" outlineLevel="0" collapsed="false">
      <c r="F911" s="2" t="s">
        <v>56</v>
      </c>
      <c r="G911" s="0" t="str">
        <f aca="false">SUBSTITUTE(F911," ","μ",2)</f>
        <v>Chlorophyllum brunneum</v>
      </c>
      <c r="H911" s="10" t="n">
        <f aca="false">IF(ISERROR(SEARCH("µ",G911,1)),0,SEARCH("µ",G911,1))</f>
        <v>0</v>
      </c>
      <c r="I911" s="0" t="str">
        <f aca="false">IF(H911&gt;0,LEFT(G911,H911-1),G911)</f>
        <v>Chlorophyllum brunneum</v>
      </c>
      <c r="J911" s="0" t="n">
        <f aca="false">COUNTIF(A$7:A$223,I911)</f>
        <v>1</v>
      </c>
      <c r="K911" s="1" t="s">
        <v>552</v>
      </c>
      <c r="L911" s="1" t="n">
        <f aca="false">IF(COUNTIF(A$7:A$270,K911)=1,1,0)</f>
        <v>1</v>
      </c>
    </row>
    <row r="912" customFormat="false" ht="12.8" hidden="false" customHeight="false" outlineLevel="0" collapsed="false">
      <c r="F912" s="2" t="s">
        <v>56</v>
      </c>
      <c r="G912" s="0" t="str">
        <f aca="false">SUBSTITUTE(F912," ","μ",2)</f>
        <v>Chlorophyllum brunneum</v>
      </c>
      <c r="H912" s="10" t="n">
        <f aca="false">IF(ISERROR(SEARCH("µ",G912,1)),0,SEARCH("µ",G912,1))</f>
        <v>0</v>
      </c>
      <c r="I912" s="0" t="str">
        <f aca="false">IF(H912&gt;0,LEFT(G912,H912-1),G912)</f>
        <v>Chlorophyllum brunneum</v>
      </c>
      <c r="J912" s="0" t="n">
        <f aca="false">COUNTIF(A$7:A$223,I912)</f>
        <v>1</v>
      </c>
      <c r="K912" s="1" t="s">
        <v>552</v>
      </c>
      <c r="L912" s="1" t="n">
        <f aca="false">IF(COUNTIF(A$7:A$270,K912)=1,1,0)</f>
        <v>1</v>
      </c>
    </row>
    <row r="913" customFormat="false" ht="12.8" hidden="false" customHeight="false" outlineLevel="0" collapsed="false">
      <c r="F913" s="2" t="s">
        <v>56</v>
      </c>
      <c r="G913" s="0" t="str">
        <f aca="false">SUBSTITUTE(F913," ","μ",2)</f>
        <v>Chlorophyllum brunneum</v>
      </c>
      <c r="H913" s="10" t="n">
        <f aca="false">IF(ISERROR(SEARCH("µ",G913,1)),0,SEARCH("µ",G913,1))</f>
        <v>0</v>
      </c>
      <c r="I913" s="0" t="str">
        <f aca="false">IF(H913&gt;0,LEFT(G913,H913-1),G913)</f>
        <v>Chlorophyllum brunneum</v>
      </c>
      <c r="J913" s="0" t="n">
        <f aca="false">COUNTIF(A$7:A$223,I913)</f>
        <v>1</v>
      </c>
      <c r="K913" s="1" t="s">
        <v>552</v>
      </c>
      <c r="L913" s="1" t="n">
        <f aca="false">IF(COUNTIF(A$7:A$270,K913)=1,1,0)</f>
        <v>1</v>
      </c>
    </row>
    <row r="914" customFormat="false" ht="12.8" hidden="false" customHeight="false" outlineLevel="0" collapsed="false">
      <c r="F914" s="2" t="s">
        <v>56</v>
      </c>
      <c r="G914" s="0" t="str">
        <f aca="false">SUBSTITUTE(F914," ","μ",2)</f>
        <v>Chlorophyllum brunneum</v>
      </c>
      <c r="H914" s="10" t="n">
        <f aca="false">IF(ISERROR(SEARCH("µ",G914,1)),0,SEARCH("µ",G914,1))</f>
        <v>0</v>
      </c>
      <c r="I914" s="0" t="str">
        <f aca="false">IF(H914&gt;0,LEFT(G914,H914-1),G914)</f>
        <v>Chlorophyllum brunneum</v>
      </c>
      <c r="J914" s="0" t="n">
        <f aca="false">COUNTIF(A$7:A$223,I914)</f>
        <v>1</v>
      </c>
      <c r="K914" s="1" t="s">
        <v>552</v>
      </c>
      <c r="L914" s="1" t="n">
        <f aca="false">IF(COUNTIF(A$7:A$270,K914)=1,1,0)</f>
        <v>1</v>
      </c>
    </row>
    <row r="915" customFormat="false" ht="12.8" hidden="false" customHeight="false" outlineLevel="0" collapsed="false">
      <c r="F915" s="2" t="s">
        <v>56</v>
      </c>
      <c r="G915" s="0" t="str">
        <f aca="false">SUBSTITUTE(F915," ","μ",2)</f>
        <v>Chlorophyllum brunneum</v>
      </c>
      <c r="H915" s="10" t="n">
        <f aca="false">IF(ISERROR(SEARCH("µ",G915,1)),0,SEARCH("µ",G915,1))</f>
        <v>0</v>
      </c>
      <c r="I915" s="0" t="str">
        <f aca="false">IF(H915&gt;0,LEFT(G915,H915-1),G915)</f>
        <v>Chlorophyllum brunneum</v>
      </c>
      <c r="J915" s="0" t="n">
        <f aca="false">COUNTIF(A$7:A$223,I915)</f>
        <v>1</v>
      </c>
      <c r="K915" s="1" t="s">
        <v>552</v>
      </c>
      <c r="L915" s="1" t="n">
        <f aca="false">IF(COUNTIF(A$7:A$270,K915)=1,1,0)</f>
        <v>1</v>
      </c>
    </row>
    <row r="916" customFormat="false" ht="12.8" hidden="false" customHeight="false" outlineLevel="0" collapsed="false">
      <c r="F916" s="2" t="s">
        <v>56</v>
      </c>
      <c r="G916" s="0" t="str">
        <f aca="false">SUBSTITUTE(F916," ","μ",2)</f>
        <v>Chlorophyllum brunneum</v>
      </c>
      <c r="H916" s="10" t="n">
        <f aca="false">IF(ISERROR(SEARCH("µ",G916,1)),0,SEARCH("µ",G916,1))</f>
        <v>0</v>
      </c>
      <c r="I916" s="0" t="str">
        <f aca="false">IF(H916&gt;0,LEFT(G916,H916-1),G916)</f>
        <v>Chlorophyllum brunneum</v>
      </c>
      <c r="J916" s="0" t="n">
        <f aca="false">COUNTIF(A$7:A$223,I916)</f>
        <v>1</v>
      </c>
      <c r="K916" s="1" t="s">
        <v>552</v>
      </c>
      <c r="L916" s="1" t="n">
        <f aca="false">IF(COUNTIF(A$7:A$270,K916)=1,1,0)</f>
        <v>1</v>
      </c>
    </row>
    <row r="917" customFormat="false" ht="12.8" hidden="false" customHeight="false" outlineLevel="0" collapsed="false">
      <c r="F917" s="2" t="s">
        <v>56</v>
      </c>
      <c r="G917" s="0" t="str">
        <f aca="false">SUBSTITUTE(F917," ","μ",2)</f>
        <v>Chlorophyllum brunneum</v>
      </c>
      <c r="H917" s="10" t="n">
        <f aca="false">IF(ISERROR(SEARCH("µ",G917,1)),0,SEARCH("µ",G917,1))</f>
        <v>0</v>
      </c>
      <c r="I917" s="0" t="str">
        <f aca="false">IF(H917&gt;0,LEFT(G917,H917-1),G917)</f>
        <v>Chlorophyllum brunneum</v>
      </c>
      <c r="J917" s="0" t="n">
        <f aca="false">COUNTIF(A$7:A$223,I917)</f>
        <v>1</v>
      </c>
      <c r="K917" s="1" t="s">
        <v>552</v>
      </c>
      <c r="L917" s="1" t="n">
        <f aca="false">IF(COUNTIF(A$7:A$270,K917)=1,1,0)</f>
        <v>1</v>
      </c>
    </row>
    <row r="918" customFormat="false" ht="12.8" hidden="false" customHeight="false" outlineLevel="0" collapsed="false">
      <c r="F918" s="2" t="s">
        <v>56</v>
      </c>
      <c r="G918" s="0" t="str">
        <f aca="false">SUBSTITUTE(F918," ","μ",2)</f>
        <v>Chlorophyllum brunneum</v>
      </c>
      <c r="H918" s="10" t="n">
        <f aca="false">IF(ISERROR(SEARCH("µ",G918,1)),0,SEARCH("µ",G918,1))</f>
        <v>0</v>
      </c>
      <c r="I918" s="0" t="str">
        <f aca="false">IF(H918&gt;0,LEFT(G918,H918-1),G918)</f>
        <v>Chlorophyllum brunneum</v>
      </c>
      <c r="J918" s="0" t="n">
        <f aca="false">COUNTIF(A$7:A$223,I918)</f>
        <v>1</v>
      </c>
      <c r="K918" s="1" t="s">
        <v>552</v>
      </c>
      <c r="L918" s="1" t="n">
        <f aca="false">IF(COUNTIF(A$7:A$270,K918)=1,1,0)</f>
        <v>1</v>
      </c>
    </row>
    <row r="919" customFormat="false" ht="12.8" hidden="false" customHeight="false" outlineLevel="0" collapsed="false">
      <c r="F919" s="2" t="s">
        <v>56</v>
      </c>
      <c r="G919" s="0" t="str">
        <f aca="false">SUBSTITUTE(F919," ","μ",2)</f>
        <v>Chlorophyllum brunneum</v>
      </c>
      <c r="H919" s="10" t="n">
        <f aca="false">IF(ISERROR(SEARCH("µ",G919,1)),0,SEARCH("µ",G919,1))</f>
        <v>0</v>
      </c>
      <c r="I919" s="0" t="str">
        <f aca="false">IF(H919&gt;0,LEFT(G919,H919-1),G919)</f>
        <v>Chlorophyllum brunneum</v>
      </c>
      <c r="J919" s="0" t="n">
        <f aca="false">COUNTIF(A$7:A$223,I919)</f>
        <v>1</v>
      </c>
      <c r="K919" s="1" t="s">
        <v>552</v>
      </c>
      <c r="L919" s="1" t="n">
        <f aca="false">IF(COUNTIF(A$7:A$270,K919)=1,1,0)</f>
        <v>1</v>
      </c>
    </row>
    <row r="920" customFormat="false" ht="12.8" hidden="false" customHeight="false" outlineLevel="0" collapsed="false">
      <c r="F920" s="2" t="s">
        <v>56</v>
      </c>
      <c r="G920" s="0" t="str">
        <f aca="false">SUBSTITUTE(F920," ","μ",2)</f>
        <v>Chlorophyllum brunneum</v>
      </c>
      <c r="H920" s="10" t="n">
        <f aca="false">IF(ISERROR(SEARCH("µ",G920,1)),0,SEARCH("µ",G920,1))</f>
        <v>0</v>
      </c>
      <c r="I920" s="0" t="str">
        <f aca="false">IF(H920&gt;0,LEFT(G920,H920-1),G920)</f>
        <v>Chlorophyllum brunneum</v>
      </c>
      <c r="J920" s="0" t="n">
        <f aca="false">COUNTIF(A$7:A$223,I920)</f>
        <v>1</v>
      </c>
      <c r="K920" s="1" t="s">
        <v>552</v>
      </c>
      <c r="L920" s="1" t="n">
        <f aca="false">IF(COUNTIF(A$7:A$270,K920)=1,1,0)</f>
        <v>1</v>
      </c>
    </row>
    <row r="921" customFormat="false" ht="12.8" hidden="false" customHeight="false" outlineLevel="0" collapsed="false">
      <c r="F921" s="2" t="s">
        <v>56</v>
      </c>
      <c r="G921" s="0" t="str">
        <f aca="false">SUBSTITUTE(F921," ","μ",2)</f>
        <v>Chlorophyllum brunneum</v>
      </c>
      <c r="H921" s="10" t="n">
        <f aca="false">IF(ISERROR(SEARCH("µ",G921,1)),0,SEARCH("µ",G921,1))</f>
        <v>0</v>
      </c>
      <c r="I921" s="0" t="str">
        <f aca="false">IF(H921&gt;0,LEFT(G921,H921-1),G921)</f>
        <v>Chlorophyllum brunneum</v>
      </c>
      <c r="J921" s="0" t="n">
        <f aca="false">COUNTIF(A$7:A$223,I921)</f>
        <v>1</v>
      </c>
      <c r="K921" s="1" t="s">
        <v>552</v>
      </c>
      <c r="L921" s="1" t="n">
        <f aca="false">IF(COUNTIF(A$7:A$270,K921)=1,1,0)</f>
        <v>1</v>
      </c>
    </row>
    <row r="922" customFormat="false" ht="12.8" hidden="false" customHeight="false" outlineLevel="0" collapsed="false">
      <c r="F922" s="2" t="s">
        <v>56</v>
      </c>
      <c r="G922" s="0" t="str">
        <f aca="false">SUBSTITUTE(F922," ","μ",2)</f>
        <v>Chlorophyllum brunneum</v>
      </c>
      <c r="H922" s="10" t="n">
        <f aca="false">IF(ISERROR(SEARCH("µ",G922,1)),0,SEARCH("µ",G922,1))</f>
        <v>0</v>
      </c>
      <c r="I922" s="0" t="str">
        <f aca="false">IF(H922&gt;0,LEFT(G922,H922-1),G922)</f>
        <v>Chlorophyllum brunneum</v>
      </c>
      <c r="J922" s="0" t="n">
        <f aca="false">COUNTIF(A$7:A$223,I922)</f>
        <v>1</v>
      </c>
      <c r="K922" s="1" t="s">
        <v>552</v>
      </c>
      <c r="L922" s="1" t="n">
        <f aca="false">IF(COUNTIF(A$7:A$270,K922)=1,1,0)</f>
        <v>1</v>
      </c>
    </row>
    <row r="923" customFormat="false" ht="12.8" hidden="false" customHeight="false" outlineLevel="0" collapsed="false">
      <c r="F923" s="2" t="s">
        <v>56</v>
      </c>
      <c r="G923" s="0" t="str">
        <f aca="false">SUBSTITUTE(F923," ","μ",2)</f>
        <v>Chlorophyllum brunneum</v>
      </c>
      <c r="H923" s="10" t="n">
        <f aca="false">IF(ISERROR(SEARCH("µ",G923,1)),0,SEARCH("µ",G923,1))</f>
        <v>0</v>
      </c>
      <c r="I923" s="0" t="str">
        <f aca="false">IF(H923&gt;0,LEFT(G923,H923-1),G923)</f>
        <v>Chlorophyllum brunneum</v>
      </c>
      <c r="J923" s="0" t="n">
        <f aca="false">COUNTIF(A$7:A$223,I923)</f>
        <v>1</v>
      </c>
      <c r="K923" s="1" t="s">
        <v>552</v>
      </c>
      <c r="L923" s="1" t="n">
        <f aca="false">IF(COUNTIF(A$7:A$270,K923)=1,1,0)</f>
        <v>1</v>
      </c>
    </row>
    <row r="924" customFormat="false" ht="12.8" hidden="false" customHeight="false" outlineLevel="0" collapsed="false">
      <c r="F924" s="2" t="s">
        <v>56</v>
      </c>
      <c r="G924" s="0" t="str">
        <f aca="false">SUBSTITUTE(F924," ","μ",2)</f>
        <v>Chlorophyllum brunneum</v>
      </c>
      <c r="H924" s="10" t="n">
        <f aca="false">IF(ISERROR(SEARCH("µ",G924,1)),0,SEARCH("µ",G924,1))</f>
        <v>0</v>
      </c>
      <c r="I924" s="0" t="str">
        <f aca="false">IF(H924&gt;0,LEFT(G924,H924-1),G924)</f>
        <v>Chlorophyllum brunneum</v>
      </c>
      <c r="J924" s="0" t="n">
        <f aca="false">COUNTIF(A$7:A$223,I924)</f>
        <v>1</v>
      </c>
      <c r="K924" s="1" t="s">
        <v>552</v>
      </c>
      <c r="L924" s="1" t="n">
        <f aca="false">IF(COUNTIF(A$7:A$270,K924)=1,1,0)</f>
        <v>1</v>
      </c>
    </row>
    <row r="925" customFormat="false" ht="12.8" hidden="false" customHeight="false" outlineLevel="0" collapsed="false">
      <c r="F925" s="2" t="s">
        <v>56</v>
      </c>
      <c r="G925" s="0" t="str">
        <f aca="false">SUBSTITUTE(F925," ","μ",2)</f>
        <v>Chlorophyllum brunneum</v>
      </c>
      <c r="H925" s="10" t="n">
        <f aca="false">IF(ISERROR(SEARCH("µ",G925,1)),0,SEARCH("µ",G925,1))</f>
        <v>0</v>
      </c>
      <c r="I925" s="0" t="str">
        <f aca="false">IF(H925&gt;0,LEFT(G925,H925-1),G925)</f>
        <v>Chlorophyllum brunneum</v>
      </c>
      <c r="J925" s="0" t="n">
        <f aca="false">COUNTIF(A$7:A$223,I925)</f>
        <v>1</v>
      </c>
      <c r="K925" s="1" t="s">
        <v>552</v>
      </c>
      <c r="L925" s="1" t="n">
        <f aca="false">IF(COUNTIF(A$7:A$270,K925)=1,1,0)</f>
        <v>1</v>
      </c>
    </row>
    <row r="926" customFormat="false" ht="12.8" hidden="false" customHeight="false" outlineLevel="0" collapsed="false">
      <c r="F926" s="2" t="s">
        <v>56</v>
      </c>
      <c r="G926" s="0" t="str">
        <f aca="false">SUBSTITUTE(F926," ","μ",2)</f>
        <v>Chlorophyllum brunneum</v>
      </c>
      <c r="H926" s="10" t="n">
        <f aca="false">IF(ISERROR(SEARCH("µ",G926,1)),0,SEARCH("µ",G926,1))</f>
        <v>0</v>
      </c>
      <c r="I926" s="0" t="str">
        <f aca="false">IF(H926&gt;0,LEFT(G926,H926-1),G926)</f>
        <v>Chlorophyllum brunneum</v>
      </c>
      <c r="J926" s="0" t="n">
        <f aca="false">COUNTIF(A$7:A$223,I926)</f>
        <v>1</v>
      </c>
      <c r="K926" s="1" t="s">
        <v>552</v>
      </c>
      <c r="L926" s="1" t="n">
        <f aca="false">IF(COUNTIF(A$7:A$270,K926)=1,1,0)</f>
        <v>1</v>
      </c>
    </row>
    <row r="927" customFormat="false" ht="12.8" hidden="false" customHeight="false" outlineLevel="0" collapsed="false">
      <c r="F927" s="2" t="s">
        <v>56</v>
      </c>
      <c r="G927" s="0" t="str">
        <f aca="false">SUBSTITUTE(F927," ","μ",2)</f>
        <v>Chlorophyllum brunneum</v>
      </c>
      <c r="H927" s="10" t="n">
        <f aca="false">IF(ISERROR(SEARCH("µ",G927,1)),0,SEARCH("µ",G927,1))</f>
        <v>0</v>
      </c>
      <c r="I927" s="0" t="str">
        <f aca="false">IF(H927&gt;0,LEFT(G927,H927-1),G927)</f>
        <v>Chlorophyllum brunneum</v>
      </c>
      <c r="J927" s="0" t="n">
        <f aca="false">COUNTIF(A$7:A$223,I927)</f>
        <v>1</v>
      </c>
      <c r="K927" s="1" t="s">
        <v>552</v>
      </c>
      <c r="L927" s="1" t="n">
        <f aca="false">IF(COUNTIF(A$7:A$270,K927)=1,1,0)</f>
        <v>1</v>
      </c>
    </row>
    <row r="928" customFormat="false" ht="12.8" hidden="false" customHeight="false" outlineLevel="0" collapsed="false">
      <c r="F928" s="2" t="s">
        <v>56</v>
      </c>
      <c r="G928" s="0" t="str">
        <f aca="false">SUBSTITUTE(F928," ","μ",2)</f>
        <v>Chlorophyllum brunneum</v>
      </c>
      <c r="H928" s="10" t="n">
        <f aca="false">IF(ISERROR(SEARCH("µ",G928,1)),0,SEARCH("µ",G928,1))</f>
        <v>0</v>
      </c>
      <c r="I928" s="0" t="str">
        <f aca="false">IF(H928&gt;0,LEFT(G928,H928-1),G928)</f>
        <v>Chlorophyllum brunneum</v>
      </c>
      <c r="J928" s="0" t="n">
        <f aca="false">COUNTIF(A$7:A$223,I928)</f>
        <v>1</v>
      </c>
      <c r="K928" s="1" t="s">
        <v>552</v>
      </c>
      <c r="L928" s="1" t="n">
        <f aca="false">IF(COUNTIF(A$7:A$270,K928)=1,1,0)</f>
        <v>1</v>
      </c>
    </row>
    <row r="929" customFormat="false" ht="12.8" hidden="false" customHeight="false" outlineLevel="0" collapsed="false">
      <c r="F929" s="2" t="s">
        <v>56</v>
      </c>
      <c r="G929" s="0" t="str">
        <f aca="false">SUBSTITUTE(F929," ","μ",2)</f>
        <v>Chlorophyllum brunneum</v>
      </c>
      <c r="H929" s="10" t="n">
        <f aca="false">IF(ISERROR(SEARCH("µ",G929,1)),0,SEARCH("µ",G929,1))</f>
        <v>0</v>
      </c>
      <c r="I929" s="0" t="str">
        <f aca="false">IF(H929&gt;0,LEFT(G929,H929-1),G929)</f>
        <v>Chlorophyllum brunneum</v>
      </c>
      <c r="J929" s="0" t="n">
        <f aca="false">COUNTIF(A$7:A$223,I929)</f>
        <v>1</v>
      </c>
      <c r="K929" s="1" t="s">
        <v>552</v>
      </c>
      <c r="L929" s="1" t="n">
        <f aca="false">IF(COUNTIF(A$7:A$270,K929)=1,1,0)</f>
        <v>1</v>
      </c>
    </row>
    <row r="930" customFormat="false" ht="12.8" hidden="false" customHeight="false" outlineLevel="0" collapsed="false">
      <c r="F930" s="2" t="s">
        <v>56</v>
      </c>
      <c r="G930" s="0" t="str">
        <f aca="false">SUBSTITUTE(F930," ","μ",2)</f>
        <v>Chlorophyllum brunneum</v>
      </c>
      <c r="H930" s="10" t="n">
        <f aca="false">IF(ISERROR(SEARCH("µ",G930,1)),0,SEARCH("µ",G930,1))</f>
        <v>0</v>
      </c>
      <c r="I930" s="0" t="str">
        <f aca="false">IF(H930&gt;0,LEFT(G930,H930-1),G930)</f>
        <v>Chlorophyllum brunneum</v>
      </c>
      <c r="J930" s="0" t="n">
        <f aca="false">COUNTIF(A$7:A$223,I930)</f>
        <v>1</v>
      </c>
      <c r="K930" s="1" t="s">
        <v>552</v>
      </c>
      <c r="L930" s="1" t="n">
        <f aca="false">IF(COUNTIF(A$7:A$270,K930)=1,1,0)</f>
        <v>1</v>
      </c>
    </row>
    <row r="931" customFormat="false" ht="12.8" hidden="false" customHeight="false" outlineLevel="0" collapsed="false">
      <c r="F931" s="2" t="s">
        <v>56</v>
      </c>
      <c r="G931" s="0" t="str">
        <f aca="false">SUBSTITUTE(F931," ","μ",2)</f>
        <v>Chlorophyllum brunneum</v>
      </c>
      <c r="H931" s="10" t="n">
        <f aca="false">IF(ISERROR(SEARCH("µ",G931,1)),0,SEARCH("µ",G931,1))</f>
        <v>0</v>
      </c>
      <c r="I931" s="0" t="str">
        <f aca="false">IF(H931&gt;0,LEFT(G931,H931-1),G931)</f>
        <v>Chlorophyllum brunneum</v>
      </c>
      <c r="J931" s="0" t="n">
        <f aca="false">COUNTIF(A$7:A$223,I931)</f>
        <v>1</v>
      </c>
      <c r="K931" s="1" t="s">
        <v>552</v>
      </c>
      <c r="L931" s="1" t="n">
        <f aca="false">IF(COUNTIF(A$7:A$270,K931)=1,1,0)</f>
        <v>1</v>
      </c>
    </row>
    <row r="932" customFormat="false" ht="12.8" hidden="false" customHeight="false" outlineLevel="0" collapsed="false">
      <c r="F932" s="2" t="s">
        <v>56</v>
      </c>
      <c r="G932" s="0" t="str">
        <f aca="false">SUBSTITUTE(F932," ","μ",2)</f>
        <v>Chlorophyllum brunneum</v>
      </c>
      <c r="H932" s="10" t="n">
        <f aca="false">IF(ISERROR(SEARCH("µ",G932,1)),0,SEARCH("µ",G932,1))</f>
        <v>0</v>
      </c>
      <c r="I932" s="0" t="str">
        <f aca="false">IF(H932&gt;0,LEFT(G932,H932-1),G932)</f>
        <v>Chlorophyllum brunneum</v>
      </c>
      <c r="J932" s="0" t="n">
        <f aca="false">COUNTIF(A$7:A$223,I932)</f>
        <v>1</v>
      </c>
      <c r="K932" s="1" t="s">
        <v>552</v>
      </c>
      <c r="L932" s="1" t="n">
        <f aca="false">IF(COUNTIF(A$7:A$270,K932)=1,1,0)</f>
        <v>1</v>
      </c>
    </row>
    <row r="933" customFormat="false" ht="12.8" hidden="false" customHeight="false" outlineLevel="0" collapsed="false">
      <c r="F933" s="2" t="s">
        <v>56</v>
      </c>
      <c r="G933" s="0" t="str">
        <f aca="false">SUBSTITUTE(F933," ","μ",2)</f>
        <v>Chlorophyllum brunneum</v>
      </c>
      <c r="H933" s="10" t="n">
        <f aca="false">IF(ISERROR(SEARCH("µ",G933,1)),0,SEARCH("µ",G933,1))</f>
        <v>0</v>
      </c>
      <c r="I933" s="0" t="str">
        <f aca="false">IF(H933&gt;0,LEFT(G933,H933-1),G933)</f>
        <v>Chlorophyllum brunneum</v>
      </c>
      <c r="J933" s="0" t="n">
        <f aca="false">COUNTIF(A$7:A$223,I933)</f>
        <v>1</v>
      </c>
      <c r="K933" s="1" t="s">
        <v>552</v>
      </c>
      <c r="L933" s="1" t="n">
        <f aca="false">IF(COUNTIF(A$7:A$270,K933)=1,1,0)</f>
        <v>1</v>
      </c>
    </row>
    <row r="934" customFormat="false" ht="12.8" hidden="false" customHeight="false" outlineLevel="0" collapsed="false">
      <c r="F934" s="2" t="s">
        <v>56</v>
      </c>
      <c r="G934" s="0" t="str">
        <f aca="false">SUBSTITUTE(F934," ","μ",2)</f>
        <v>Chlorophyllum brunneum</v>
      </c>
      <c r="H934" s="10" t="n">
        <f aca="false">IF(ISERROR(SEARCH("µ",G934,1)),0,SEARCH("µ",G934,1))</f>
        <v>0</v>
      </c>
      <c r="I934" s="0" t="str">
        <f aca="false">IF(H934&gt;0,LEFT(G934,H934-1),G934)</f>
        <v>Chlorophyllum brunneum</v>
      </c>
      <c r="J934" s="0" t="n">
        <f aca="false">COUNTIF(A$7:A$223,I934)</f>
        <v>1</v>
      </c>
      <c r="K934" s="1" t="s">
        <v>552</v>
      </c>
      <c r="L934" s="1" t="n">
        <f aca="false">IF(COUNTIF(A$7:A$270,K934)=1,1,0)</f>
        <v>1</v>
      </c>
    </row>
    <row r="935" customFormat="false" ht="12.8" hidden="false" customHeight="false" outlineLevel="0" collapsed="false">
      <c r="F935" s="2" t="s">
        <v>56</v>
      </c>
      <c r="G935" s="0" t="str">
        <f aca="false">SUBSTITUTE(F935," ","μ",2)</f>
        <v>Chlorophyllum brunneum</v>
      </c>
      <c r="H935" s="10" t="n">
        <f aca="false">IF(ISERROR(SEARCH("µ",G935,1)),0,SEARCH("µ",G935,1))</f>
        <v>0</v>
      </c>
      <c r="I935" s="0" t="str">
        <f aca="false">IF(H935&gt;0,LEFT(G935,H935-1),G935)</f>
        <v>Chlorophyllum brunneum</v>
      </c>
      <c r="J935" s="0" t="n">
        <f aca="false">COUNTIF(A$7:A$223,I935)</f>
        <v>1</v>
      </c>
      <c r="K935" s="1" t="s">
        <v>552</v>
      </c>
      <c r="L935" s="1" t="n">
        <f aca="false">IF(COUNTIF(A$7:A$270,K935)=1,1,0)</f>
        <v>1</v>
      </c>
    </row>
    <row r="936" customFormat="false" ht="12.8" hidden="false" customHeight="false" outlineLevel="0" collapsed="false">
      <c r="F936" s="2" t="s">
        <v>56</v>
      </c>
      <c r="G936" s="0" t="str">
        <f aca="false">SUBSTITUTE(F936," ","μ",2)</f>
        <v>Chlorophyllum brunneum</v>
      </c>
      <c r="H936" s="10" t="n">
        <f aca="false">IF(ISERROR(SEARCH("µ",G936,1)),0,SEARCH("µ",G936,1))</f>
        <v>0</v>
      </c>
      <c r="I936" s="0" t="str">
        <f aca="false">IF(H936&gt;0,LEFT(G936,H936-1),G936)</f>
        <v>Chlorophyllum brunneum</v>
      </c>
      <c r="J936" s="0" t="n">
        <f aca="false">COUNTIF(A$7:A$223,I936)</f>
        <v>1</v>
      </c>
      <c r="K936" s="1" t="s">
        <v>552</v>
      </c>
      <c r="L936" s="1" t="n">
        <f aca="false">IF(COUNTIF(A$7:A$270,K936)=1,1,0)</f>
        <v>1</v>
      </c>
    </row>
    <row r="937" customFormat="false" ht="12.8" hidden="false" customHeight="false" outlineLevel="0" collapsed="false">
      <c r="F937" s="2" t="s">
        <v>56</v>
      </c>
      <c r="G937" s="0" t="str">
        <f aca="false">SUBSTITUTE(F937," ","μ",2)</f>
        <v>Chlorophyllum brunneum</v>
      </c>
      <c r="H937" s="10" t="n">
        <f aca="false">IF(ISERROR(SEARCH("µ",G937,1)),0,SEARCH("µ",G937,1))</f>
        <v>0</v>
      </c>
      <c r="I937" s="0" t="str">
        <f aca="false">IF(H937&gt;0,LEFT(G937,H937-1),G937)</f>
        <v>Chlorophyllum brunneum</v>
      </c>
      <c r="J937" s="0" t="n">
        <f aca="false">COUNTIF(A$7:A$223,I937)</f>
        <v>1</v>
      </c>
      <c r="K937" s="1" t="s">
        <v>552</v>
      </c>
      <c r="L937" s="1" t="n">
        <f aca="false">IF(COUNTIF(A$7:A$270,K937)=1,1,0)</f>
        <v>1</v>
      </c>
    </row>
    <row r="938" customFormat="false" ht="12.8" hidden="false" customHeight="false" outlineLevel="0" collapsed="false">
      <c r="F938" s="2" t="s">
        <v>56</v>
      </c>
      <c r="G938" s="0" t="str">
        <f aca="false">SUBSTITUTE(F938," ","μ",2)</f>
        <v>Chlorophyllum brunneum</v>
      </c>
      <c r="H938" s="10" t="n">
        <f aca="false">IF(ISERROR(SEARCH("µ",G938,1)),0,SEARCH("µ",G938,1))</f>
        <v>0</v>
      </c>
      <c r="I938" s="0" t="str">
        <f aca="false">IF(H938&gt;0,LEFT(G938,H938-1),G938)</f>
        <v>Chlorophyllum brunneum</v>
      </c>
      <c r="J938" s="0" t="n">
        <f aca="false">COUNTIF(A$7:A$223,I938)</f>
        <v>1</v>
      </c>
      <c r="K938" s="1" t="s">
        <v>552</v>
      </c>
      <c r="L938" s="1" t="n">
        <f aca="false">IF(COUNTIF(A$7:A$270,K938)=1,1,0)</f>
        <v>1</v>
      </c>
    </row>
    <row r="939" customFormat="false" ht="12.8" hidden="false" customHeight="false" outlineLevel="0" collapsed="false">
      <c r="F939" s="2" t="s">
        <v>56</v>
      </c>
      <c r="G939" s="0" t="str">
        <f aca="false">SUBSTITUTE(F939," ","μ",2)</f>
        <v>Chlorophyllum brunneum</v>
      </c>
      <c r="H939" s="10" t="n">
        <f aca="false">IF(ISERROR(SEARCH("µ",G939,1)),0,SEARCH("µ",G939,1))</f>
        <v>0</v>
      </c>
      <c r="I939" s="0" t="str">
        <f aca="false">IF(H939&gt;0,LEFT(G939,H939-1),G939)</f>
        <v>Chlorophyllum brunneum</v>
      </c>
      <c r="J939" s="0" t="n">
        <f aca="false">COUNTIF(A$7:A$223,I939)</f>
        <v>1</v>
      </c>
      <c r="K939" s="1" t="s">
        <v>552</v>
      </c>
      <c r="L939" s="1" t="n">
        <f aca="false">IF(COUNTIF(A$7:A$270,K939)=1,1,0)</f>
        <v>1</v>
      </c>
    </row>
    <row r="940" customFormat="false" ht="12.8" hidden="false" customHeight="false" outlineLevel="0" collapsed="false">
      <c r="F940" s="2" t="s">
        <v>56</v>
      </c>
      <c r="G940" s="0" t="str">
        <f aca="false">SUBSTITUTE(F940," ","μ",2)</f>
        <v>Chlorophyllum brunneum</v>
      </c>
      <c r="H940" s="10" t="n">
        <f aca="false">IF(ISERROR(SEARCH("µ",G940,1)),0,SEARCH("µ",G940,1))</f>
        <v>0</v>
      </c>
      <c r="I940" s="0" t="str">
        <f aca="false">IF(H940&gt;0,LEFT(G940,H940-1),G940)</f>
        <v>Chlorophyllum brunneum</v>
      </c>
      <c r="J940" s="0" t="n">
        <f aca="false">COUNTIF(A$7:A$223,I940)</f>
        <v>1</v>
      </c>
      <c r="K940" s="1" t="s">
        <v>552</v>
      </c>
      <c r="L940" s="1" t="n">
        <f aca="false">IF(COUNTIF(A$7:A$270,K940)=1,1,0)</f>
        <v>1</v>
      </c>
    </row>
    <row r="941" customFormat="false" ht="12.8" hidden="false" customHeight="false" outlineLevel="0" collapsed="false">
      <c r="F941" s="2" t="s">
        <v>56</v>
      </c>
      <c r="G941" s="0" t="str">
        <f aca="false">SUBSTITUTE(F941," ","μ",2)</f>
        <v>Chlorophyllum brunneum</v>
      </c>
      <c r="H941" s="10" t="n">
        <f aca="false">IF(ISERROR(SEARCH("µ",G941,1)),0,SEARCH("µ",G941,1))</f>
        <v>0</v>
      </c>
      <c r="I941" s="0" t="str">
        <f aca="false">IF(H941&gt;0,LEFT(G941,H941-1),G941)</f>
        <v>Chlorophyllum brunneum</v>
      </c>
      <c r="J941" s="0" t="n">
        <f aca="false">COUNTIF(A$7:A$223,I941)</f>
        <v>1</v>
      </c>
      <c r="K941" s="1" t="s">
        <v>552</v>
      </c>
      <c r="L941" s="1" t="n">
        <f aca="false">IF(COUNTIF(A$7:A$270,K941)=1,1,0)</f>
        <v>1</v>
      </c>
    </row>
    <row r="942" customFormat="false" ht="12.8" hidden="false" customHeight="false" outlineLevel="0" collapsed="false">
      <c r="F942" s="2" t="s">
        <v>56</v>
      </c>
      <c r="G942" s="0" t="str">
        <f aca="false">SUBSTITUTE(F942," ","μ",2)</f>
        <v>Chlorophyllum brunneum</v>
      </c>
      <c r="H942" s="10" t="n">
        <f aca="false">IF(ISERROR(SEARCH("µ",G942,1)),0,SEARCH("µ",G942,1))</f>
        <v>0</v>
      </c>
      <c r="I942" s="0" t="str">
        <f aca="false">IF(H942&gt;0,LEFT(G942,H942-1),G942)</f>
        <v>Chlorophyllum brunneum</v>
      </c>
      <c r="J942" s="0" t="n">
        <f aca="false">COUNTIF(A$7:A$223,I942)</f>
        <v>1</v>
      </c>
      <c r="K942" s="1" t="s">
        <v>552</v>
      </c>
      <c r="L942" s="1" t="n">
        <f aca="false">IF(COUNTIF(A$7:A$270,K942)=1,1,0)</f>
        <v>1</v>
      </c>
    </row>
    <row r="943" customFormat="false" ht="12.8" hidden="false" customHeight="false" outlineLevel="0" collapsed="false">
      <c r="F943" s="2" t="s">
        <v>56</v>
      </c>
      <c r="G943" s="0" t="str">
        <f aca="false">SUBSTITUTE(F943," ","μ",2)</f>
        <v>Chlorophyllum brunneum</v>
      </c>
      <c r="H943" s="10" t="n">
        <f aca="false">IF(ISERROR(SEARCH("µ",G943,1)),0,SEARCH("µ",G943,1))</f>
        <v>0</v>
      </c>
      <c r="I943" s="0" t="str">
        <f aca="false">IF(H943&gt;0,LEFT(G943,H943-1),G943)</f>
        <v>Chlorophyllum brunneum</v>
      </c>
      <c r="J943" s="0" t="n">
        <f aca="false">COUNTIF(A$7:A$223,I943)</f>
        <v>1</v>
      </c>
      <c r="K943" s="1" t="s">
        <v>552</v>
      </c>
      <c r="L943" s="1" t="n">
        <f aca="false">IF(COUNTIF(A$7:A$270,K943)=1,1,0)</f>
        <v>1</v>
      </c>
    </row>
    <row r="944" customFormat="false" ht="12.8" hidden="false" customHeight="false" outlineLevel="0" collapsed="false">
      <c r="F944" s="2" t="s">
        <v>56</v>
      </c>
      <c r="G944" s="0" t="str">
        <f aca="false">SUBSTITUTE(F944," ","μ",2)</f>
        <v>Chlorophyllum brunneum</v>
      </c>
      <c r="H944" s="10" t="n">
        <f aca="false">IF(ISERROR(SEARCH("µ",G944,1)),0,SEARCH("µ",G944,1))</f>
        <v>0</v>
      </c>
      <c r="I944" s="0" t="str">
        <f aca="false">IF(H944&gt;0,LEFT(G944,H944-1),G944)</f>
        <v>Chlorophyllum brunneum</v>
      </c>
      <c r="J944" s="0" t="n">
        <f aca="false">COUNTIF(A$7:A$223,I944)</f>
        <v>1</v>
      </c>
      <c r="K944" s="1" t="s">
        <v>552</v>
      </c>
      <c r="L944" s="1" t="n">
        <f aca="false">IF(COUNTIF(A$7:A$270,K944)=1,1,0)</f>
        <v>1</v>
      </c>
    </row>
    <row r="945" customFormat="false" ht="12.8" hidden="false" customHeight="false" outlineLevel="0" collapsed="false">
      <c r="F945" s="2" t="s">
        <v>56</v>
      </c>
      <c r="G945" s="0" t="str">
        <f aca="false">SUBSTITUTE(F945," ","μ",2)</f>
        <v>Chlorophyllum brunneum</v>
      </c>
      <c r="H945" s="10" t="n">
        <f aca="false">IF(ISERROR(SEARCH("µ",G945,1)),0,SEARCH("µ",G945,1))</f>
        <v>0</v>
      </c>
      <c r="I945" s="0" t="str">
        <f aca="false">IF(H945&gt;0,LEFT(G945,H945-1),G945)</f>
        <v>Chlorophyllum brunneum</v>
      </c>
      <c r="J945" s="0" t="n">
        <f aca="false">COUNTIF(A$7:A$223,I945)</f>
        <v>1</v>
      </c>
      <c r="K945" s="1" t="s">
        <v>552</v>
      </c>
      <c r="L945" s="1" t="n">
        <f aca="false">IF(COUNTIF(A$7:A$270,K945)=1,1,0)</f>
        <v>1</v>
      </c>
    </row>
    <row r="946" customFormat="false" ht="12.8" hidden="false" customHeight="false" outlineLevel="0" collapsed="false">
      <c r="F946" s="2" t="s">
        <v>56</v>
      </c>
      <c r="G946" s="0" t="str">
        <f aca="false">SUBSTITUTE(F946," ","μ",2)</f>
        <v>Chlorophyllum brunneum</v>
      </c>
      <c r="H946" s="10" t="n">
        <f aca="false">IF(ISERROR(SEARCH("µ",G946,1)),0,SEARCH("µ",G946,1))</f>
        <v>0</v>
      </c>
      <c r="I946" s="0" t="str">
        <f aca="false">IF(H946&gt;0,LEFT(G946,H946-1),G946)</f>
        <v>Chlorophyllum brunneum</v>
      </c>
      <c r="J946" s="0" t="n">
        <f aca="false">COUNTIF(A$7:A$223,I946)</f>
        <v>1</v>
      </c>
      <c r="K946" s="1" t="s">
        <v>552</v>
      </c>
      <c r="L946" s="1" t="n">
        <f aca="false">IF(COUNTIF(A$7:A$270,K946)=1,1,0)</f>
        <v>1</v>
      </c>
    </row>
    <row r="947" customFormat="false" ht="12.8" hidden="false" customHeight="false" outlineLevel="0" collapsed="false">
      <c r="F947" s="2" t="s">
        <v>56</v>
      </c>
      <c r="G947" s="0" t="str">
        <f aca="false">SUBSTITUTE(F947," ","μ",2)</f>
        <v>Chlorophyllum brunneum</v>
      </c>
      <c r="H947" s="10" t="n">
        <f aca="false">IF(ISERROR(SEARCH("µ",G947,1)),0,SEARCH("µ",G947,1))</f>
        <v>0</v>
      </c>
      <c r="I947" s="0" t="str">
        <f aca="false">IF(H947&gt;0,LEFT(G947,H947-1),G947)</f>
        <v>Chlorophyllum brunneum</v>
      </c>
      <c r="J947" s="0" t="n">
        <f aca="false">COUNTIF(A$7:A$223,I947)</f>
        <v>1</v>
      </c>
      <c r="K947" s="1" t="s">
        <v>552</v>
      </c>
      <c r="L947" s="1" t="n">
        <f aca="false">IF(COUNTIF(A$7:A$270,K947)=1,1,0)</f>
        <v>1</v>
      </c>
    </row>
    <row r="948" customFormat="false" ht="12.8" hidden="false" customHeight="false" outlineLevel="0" collapsed="false">
      <c r="F948" s="2" t="s">
        <v>56</v>
      </c>
      <c r="G948" s="0" t="str">
        <f aca="false">SUBSTITUTE(F948," ","μ",2)</f>
        <v>Chlorophyllum brunneum</v>
      </c>
      <c r="H948" s="10" t="n">
        <f aca="false">IF(ISERROR(SEARCH("µ",G948,1)),0,SEARCH("µ",G948,1))</f>
        <v>0</v>
      </c>
      <c r="I948" s="0" t="str">
        <f aca="false">IF(H948&gt;0,LEFT(G948,H948-1),G948)</f>
        <v>Chlorophyllum brunneum</v>
      </c>
      <c r="J948" s="0" t="n">
        <f aca="false">COUNTIF(A$7:A$223,I948)</f>
        <v>1</v>
      </c>
      <c r="K948" s="1" t="s">
        <v>552</v>
      </c>
      <c r="L948" s="1" t="n">
        <f aca="false">IF(COUNTIF(A$7:A$270,K948)=1,1,0)</f>
        <v>1</v>
      </c>
    </row>
    <row r="949" customFormat="false" ht="12.8" hidden="false" customHeight="false" outlineLevel="0" collapsed="false">
      <c r="F949" s="2" t="s">
        <v>56</v>
      </c>
      <c r="G949" s="0" t="str">
        <f aca="false">SUBSTITUTE(F949," ","μ",2)</f>
        <v>Chlorophyllum brunneum</v>
      </c>
      <c r="H949" s="10" t="n">
        <f aca="false">IF(ISERROR(SEARCH("µ",G949,1)),0,SEARCH("µ",G949,1))</f>
        <v>0</v>
      </c>
      <c r="I949" s="0" t="str">
        <f aca="false">IF(H949&gt;0,LEFT(G949,H949-1),G949)</f>
        <v>Chlorophyllum brunneum</v>
      </c>
      <c r="J949" s="0" t="n">
        <f aca="false">COUNTIF(A$7:A$223,I949)</f>
        <v>1</v>
      </c>
      <c r="K949" s="1" t="s">
        <v>552</v>
      </c>
      <c r="L949" s="1" t="n">
        <f aca="false">IF(COUNTIF(A$7:A$270,K949)=1,1,0)</f>
        <v>1</v>
      </c>
    </row>
    <row r="950" customFormat="false" ht="12.8" hidden="false" customHeight="false" outlineLevel="0" collapsed="false">
      <c r="F950" s="2" t="s">
        <v>56</v>
      </c>
      <c r="G950" s="0" t="str">
        <f aca="false">SUBSTITUTE(F950," ","μ",2)</f>
        <v>Chlorophyllum brunneum</v>
      </c>
      <c r="H950" s="10" t="n">
        <f aca="false">IF(ISERROR(SEARCH("µ",G950,1)),0,SEARCH("µ",G950,1))</f>
        <v>0</v>
      </c>
      <c r="I950" s="0" t="str">
        <f aca="false">IF(H950&gt;0,LEFT(G950,H950-1),G950)</f>
        <v>Chlorophyllum brunneum</v>
      </c>
      <c r="J950" s="0" t="n">
        <f aca="false">COUNTIF(A$7:A$223,I950)</f>
        <v>1</v>
      </c>
      <c r="K950" s="1" t="s">
        <v>552</v>
      </c>
      <c r="L950" s="1" t="n">
        <f aca="false">IF(COUNTIF(A$7:A$270,K950)=1,1,0)</f>
        <v>1</v>
      </c>
    </row>
    <row r="951" customFormat="false" ht="12.8" hidden="false" customHeight="false" outlineLevel="0" collapsed="false">
      <c r="F951" s="2" t="s">
        <v>56</v>
      </c>
      <c r="G951" s="0" t="str">
        <f aca="false">SUBSTITUTE(F951," ","μ",2)</f>
        <v>Chlorophyllum brunneum</v>
      </c>
      <c r="H951" s="10" t="n">
        <f aca="false">IF(ISERROR(SEARCH("µ",G951,1)),0,SEARCH("µ",G951,1))</f>
        <v>0</v>
      </c>
      <c r="I951" s="0" t="str">
        <f aca="false">IF(H951&gt;0,LEFT(G951,H951-1),G951)</f>
        <v>Chlorophyllum brunneum</v>
      </c>
      <c r="J951" s="0" t="n">
        <f aca="false">COUNTIF(A$7:A$223,I951)</f>
        <v>1</v>
      </c>
      <c r="K951" s="1" t="s">
        <v>552</v>
      </c>
      <c r="L951" s="1" t="n">
        <f aca="false">IF(COUNTIF(A$7:A$270,K951)=1,1,0)</f>
        <v>1</v>
      </c>
    </row>
    <row r="952" customFormat="false" ht="12.8" hidden="false" customHeight="false" outlineLevel="0" collapsed="false">
      <c r="F952" s="2" t="s">
        <v>56</v>
      </c>
      <c r="G952" s="0" t="str">
        <f aca="false">SUBSTITUTE(F952," ","μ",2)</f>
        <v>Chlorophyllum brunneum</v>
      </c>
      <c r="H952" s="10" t="n">
        <f aca="false">IF(ISERROR(SEARCH("µ",G952,1)),0,SEARCH("µ",G952,1))</f>
        <v>0</v>
      </c>
      <c r="I952" s="0" t="str">
        <f aca="false">IF(H952&gt;0,LEFT(G952,H952-1),G952)</f>
        <v>Chlorophyllum brunneum</v>
      </c>
      <c r="J952" s="0" t="n">
        <f aca="false">COUNTIF(A$7:A$223,I952)</f>
        <v>1</v>
      </c>
      <c r="K952" s="1" t="s">
        <v>552</v>
      </c>
      <c r="L952" s="1" t="n">
        <f aca="false">IF(COUNTIF(A$7:A$270,K952)=1,1,0)</f>
        <v>1</v>
      </c>
    </row>
    <row r="953" customFormat="false" ht="12.8" hidden="false" customHeight="false" outlineLevel="0" collapsed="false">
      <c r="F953" s="2" t="s">
        <v>56</v>
      </c>
      <c r="G953" s="0" t="str">
        <f aca="false">SUBSTITUTE(F953," ","μ",2)</f>
        <v>Chlorophyllum brunneum</v>
      </c>
      <c r="H953" s="10" t="n">
        <f aca="false">IF(ISERROR(SEARCH("µ",G953,1)),0,SEARCH("µ",G953,1))</f>
        <v>0</v>
      </c>
      <c r="I953" s="0" t="str">
        <f aca="false">IF(H953&gt;0,LEFT(G953,H953-1),G953)</f>
        <v>Chlorophyllum brunneum</v>
      </c>
      <c r="J953" s="0" t="n">
        <f aca="false">COUNTIF(A$7:A$223,I953)</f>
        <v>1</v>
      </c>
      <c r="K953" s="1" t="s">
        <v>552</v>
      </c>
      <c r="L953" s="1" t="n">
        <f aca="false">IF(COUNTIF(A$7:A$270,K953)=1,1,0)</f>
        <v>1</v>
      </c>
    </row>
    <row r="954" customFormat="false" ht="12.8" hidden="false" customHeight="false" outlineLevel="0" collapsed="false">
      <c r="F954" s="2" t="s">
        <v>56</v>
      </c>
      <c r="G954" s="0" t="str">
        <f aca="false">SUBSTITUTE(F954," ","μ",2)</f>
        <v>Chlorophyllum brunneum</v>
      </c>
      <c r="H954" s="10" t="n">
        <f aca="false">IF(ISERROR(SEARCH("µ",G954,1)),0,SEARCH("µ",G954,1))</f>
        <v>0</v>
      </c>
      <c r="I954" s="0" t="str">
        <f aca="false">IF(H954&gt;0,LEFT(G954,H954-1),G954)</f>
        <v>Chlorophyllum brunneum</v>
      </c>
      <c r="J954" s="0" t="n">
        <f aca="false">COUNTIF(A$7:A$223,I954)</f>
        <v>1</v>
      </c>
      <c r="K954" s="1" t="s">
        <v>552</v>
      </c>
      <c r="L954" s="1" t="n">
        <f aca="false">IF(COUNTIF(A$7:A$270,K954)=1,1,0)</f>
        <v>1</v>
      </c>
    </row>
    <row r="955" customFormat="false" ht="12.8" hidden="false" customHeight="false" outlineLevel="0" collapsed="false">
      <c r="F955" s="2" t="s">
        <v>56</v>
      </c>
      <c r="G955" s="0" t="str">
        <f aca="false">SUBSTITUTE(F955," ","μ",2)</f>
        <v>Chlorophyllum brunneum</v>
      </c>
      <c r="H955" s="10" t="n">
        <f aca="false">IF(ISERROR(SEARCH("µ",G955,1)),0,SEARCH("µ",G955,1))</f>
        <v>0</v>
      </c>
      <c r="I955" s="0" t="str">
        <f aca="false">IF(H955&gt;0,LEFT(G955,H955-1),G955)</f>
        <v>Chlorophyllum brunneum</v>
      </c>
      <c r="J955" s="0" t="n">
        <f aca="false">COUNTIF(A$7:A$223,I955)</f>
        <v>1</v>
      </c>
      <c r="K955" s="1" t="s">
        <v>552</v>
      </c>
      <c r="L955" s="1" t="n">
        <f aca="false">IF(COUNTIF(A$7:A$270,K955)=1,1,0)</f>
        <v>1</v>
      </c>
    </row>
    <row r="956" customFormat="false" ht="12.8" hidden="false" customHeight="false" outlineLevel="0" collapsed="false">
      <c r="F956" s="2" t="s">
        <v>56</v>
      </c>
      <c r="G956" s="0" t="str">
        <f aca="false">SUBSTITUTE(F956," ","μ",2)</f>
        <v>Chlorophyllum brunneum</v>
      </c>
      <c r="H956" s="10" t="n">
        <f aca="false">IF(ISERROR(SEARCH("µ",G956,1)),0,SEARCH("µ",G956,1))</f>
        <v>0</v>
      </c>
      <c r="I956" s="0" t="str">
        <f aca="false">IF(H956&gt;0,LEFT(G956,H956-1),G956)</f>
        <v>Chlorophyllum brunneum</v>
      </c>
      <c r="J956" s="0" t="n">
        <f aca="false">COUNTIF(A$7:A$223,I956)</f>
        <v>1</v>
      </c>
      <c r="K956" s="1" t="s">
        <v>552</v>
      </c>
      <c r="L956" s="1" t="n">
        <f aca="false">IF(COUNTIF(A$7:A$270,K956)=1,1,0)</f>
        <v>1</v>
      </c>
    </row>
    <row r="957" customFormat="false" ht="12.8" hidden="false" customHeight="false" outlineLevel="0" collapsed="false">
      <c r="F957" s="2" t="s">
        <v>56</v>
      </c>
      <c r="G957" s="0" t="str">
        <f aca="false">SUBSTITUTE(F957," ","μ",2)</f>
        <v>Chlorophyllum brunneum</v>
      </c>
      <c r="H957" s="10" t="n">
        <f aca="false">IF(ISERROR(SEARCH("µ",G957,1)),0,SEARCH("µ",G957,1))</f>
        <v>0</v>
      </c>
      <c r="I957" s="0" t="str">
        <f aca="false">IF(H957&gt;0,LEFT(G957,H957-1),G957)</f>
        <v>Chlorophyllum brunneum</v>
      </c>
      <c r="J957" s="0" t="n">
        <f aca="false">COUNTIF(A$7:A$223,I957)</f>
        <v>1</v>
      </c>
      <c r="K957" s="1" t="s">
        <v>552</v>
      </c>
      <c r="L957" s="1" t="n">
        <f aca="false">IF(COUNTIF(A$7:A$270,K957)=1,1,0)</f>
        <v>1</v>
      </c>
    </row>
    <row r="958" customFormat="false" ht="12.8" hidden="false" customHeight="false" outlineLevel="0" collapsed="false">
      <c r="F958" s="2" t="s">
        <v>56</v>
      </c>
      <c r="G958" s="0" t="str">
        <f aca="false">SUBSTITUTE(F958," ","μ",2)</f>
        <v>Chlorophyllum brunneum</v>
      </c>
      <c r="H958" s="10" t="n">
        <f aca="false">IF(ISERROR(SEARCH("µ",G958,1)),0,SEARCH("µ",G958,1))</f>
        <v>0</v>
      </c>
      <c r="I958" s="0" t="str">
        <f aca="false">IF(H958&gt;0,LEFT(G958,H958-1),G958)</f>
        <v>Chlorophyllum brunneum</v>
      </c>
      <c r="J958" s="0" t="n">
        <f aca="false">COUNTIF(A$7:A$223,I958)</f>
        <v>1</v>
      </c>
      <c r="K958" s="1" t="s">
        <v>552</v>
      </c>
      <c r="L958" s="1" t="n">
        <f aca="false">IF(COUNTIF(A$7:A$270,K958)=1,1,0)</f>
        <v>1</v>
      </c>
    </row>
    <row r="959" customFormat="false" ht="12.8" hidden="false" customHeight="false" outlineLevel="0" collapsed="false">
      <c r="F959" s="2" t="s">
        <v>56</v>
      </c>
      <c r="G959" s="0" t="str">
        <f aca="false">SUBSTITUTE(F959," ","μ",2)</f>
        <v>Chlorophyllum brunneum</v>
      </c>
      <c r="H959" s="10" t="n">
        <f aca="false">IF(ISERROR(SEARCH("µ",G959,1)),0,SEARCH("µ",G959,1))</f>
        <v>0</v>
      </c>
      <c r="I959" s="0" t="str">
        <f aca="false">IF(H959&gt;0,LEFT(G959,H959-1),G959)</f>
        <v>Chlorophyllum brunneum</v>
      </c>
      <c r="J959" s="0" t="n">
        <f aca="false">COUNTIF(A$7:A$223,I959)</f>
        <v>1</v>
      </c>
      <c r="K959" s="1" t="s">
        <v>552</v>
      </c>
      <c r="L959" s="1" t="n">
        <f aca="false">IF(COUNTIF(A$7:A$270,K959)=1,1,0)</f>
        <v>1</v>
      </c>
    </row>
    <row r="960" customFormat="false" ht="12.8" hidden="false" customHeight="false" outlineLevel="0" collapsed="false">
      <c r="F960" s="2" t="s">
        <v>56</v>
      </c>
      <c r="G960" s="0" t="str">
        <f aca="false">SUBSTITUTE(F960," ","μ",2)</f>
        <v>Chlorophyllum brunneum</v>
      </c>
      <c r="H960" s="10" t="n">
        <f aca="false">IF(ISERROR(SEARCH("µ",G960,1)),0,SEARCH("µ",G960,1))</f>
        <v>0</v>
      </c>
      <c r="I960" s="0" t="str">
        <f aca="false">IF(H960&gt;0,LEFT(G960,H960-1),G960)</f>
        <v>Chlorophyllum brunneum</v>
      </c>
      <c r="J960" s="0" t="n">
        <f aca="false">COUNTIF(A$7:A$223,I960)</f>
        <v>1</v>
      </c>
      <c r="K960" s="1" t="s">
        <v>552</v>
      </c>
      <c r="L960" s="1" t="n">
        <f aca="false">IF(COUNTIF(A$7:A$270,K960)=1,1,0)</f>
        <v>1</v>
      </c>
    </row>
    <row r="961" customFormat="false" ht="12.8" hidden="false" customHeight="false" outlineLevel="0" collapsed="false">
      <c r="F961" s="2" t="s">
        <v>56</v>
      </c>
      <c r="G961" s="0" t="str">
        <f aca="false">SUBSTITUTE(F961," ","μ",2)</f>
        <v>Chlorophyllum brunneum</v>
      </c>
      <c r="H961" s="10" t="n">
        <f aca="false">IF(ISERROR(SEARCH("µ",G961,1)),0,SEARCH("µ",G961,1))</f>
        <v>0</v>
      </c>
      <c r="I961" s="0" t="str">
        <f aca="false">IF(H961&gt;0,LEFT(G961,H961-1),G961)</f>
        <v>Chlorophyllum brunneum</v>
      </c>
      <c r="J961" s="0" t="n">
        <f aca="false">COUNTIF(A$7:A$223,I961)</f>
        <v>1</v>
      </c>
      <c r="K961" s="1" t="s">
        <v>552</v>
      </c>
      <c r="L961" s="1" t="n">
        <f aca="false">IF(COUNTIF(A$7:A$270,K961)=1,1,0)</f>
        <v>1</v>
      </c>
    </row>
    <row r="962" customFormat="false" ht="12.8" hidden="false" customHeight="false" outlineLevel="0" collapsed="false">
      <c r="F962" s="2" t="s">
        <v>56</v>
      </c>
      <c r="G962" s="0" t="str">
        <f aca="false">SUBSTITUTE(F962," ","μ",2)</f>
        <v>Chlorophyllum brunneum</v>
      </c>
      <c r="H962" s="10" t="n">
        <f aca="false">IF(ISERROR(SEARCH("µ",G962,1)),0,SEARCH("µ",G962,1))</f>
        <v>0</v>
      </c>
      <c r="I962" s="0" t="str">
        <f aca="false">IF(H962&gt;0,LEFT(G962,H962-1),G962)</f>
        <v>Chlorophyllum brunneum</v>
      </c>
      <c r="J962" s="0" t="n">
        <f aca="false">COUNTIF(A$7:A$223,I962)</f>
        <v>1</v>
      </c>
      <c r="K962" s="1" t="s">
        <v>552</v>
      </c>
      <c r="L962" s="1" t="n">
        <f aca="false">IF(COUNTIF(A$7:A$270,K962)=1,1,0)</f>
        <v>1</v>
      </c>
    </row>
    <row r="963" customFormat="false" ht="12.8" hidden="false" customHeight="false" outlineLevel="0" collapsed="false">
      <c r="F963" s="2" t="s">
        <v>56</v>
      </c>
      <c r="G963" s="0" t="str">
        <f aca="false">SUBSTITUTE(F963," ","μ",2)</f>
        <v>Chlorophyllum brunneum</v>
      </c>
      <c r="H963" s="10" t="n">
        <f aca="false">IF(ISERROR(SEARCH("µ",G963,1)),0,SEARCH("µ",G963,1))</f>
        <v>0</v>
      </c>
      <c r="I963" s="0" t="str">
        <f aca="false">IF(H963&gt;0,LEFT(G963,H963-1),G963)</f>
        <v>Chlorophyllum brunneum</v>
      </c>
      <c r="J963" s="0" t="n">
        <f aca="false">COUNTIF(A$7:A$223,I963)</f>
        <v>1</v>
      </c>
      <c r="K963" s="1" t="s">
        <v>552</v>
      </c>
      <c r="L963" s="1" t="n">
        <f aca="false">IF(COUNTIF(A$7:A$270,K963)=1,1,0)</f>
        <v>1</v>
      </c>
    </row>
    <row r="964" customFormat="false" ht="12.8" hidden="false" customHeight="false" outlineLevel="0" collapsed="false">
      <c r="F964" s="2" t="s">
        <v>56</v>
      </c>
      <c r="G964" s="0" t="str">
        <f aca="false">SUBSTITUTE(F964," ","μ",2)</f>
        <v>Chlorophyllum brunneum</v>
      </c>
      <c r="H964" s="10" t="n">
        <f aca="false">IF(ISERROR(SEARCH("µ",G964,1)),0,SEARCH("µ",G964,1))</f>
        <v>0</v>
      </c>
      <c r="I964" s="0" t="str">
        <f aca="false">IF(H964&gt;0,LEFT(G964,H964-1),G964)</f>
        <v>Chlorophyllum brunneum</v>
      </c>
      <c r="J964" s="0" t="n">
        <f aca="false">COUNTIF(A$7:A$223,I964)</f>
        <v>1</v>
      </c>
      <c r="K964" s="1" t="s">
        <v>552</v>
      </c>
      <c r="L964" s="1" t="n">
        <f aca="false">IF(COUNTIF(A$7:A$270,K964)=1,1,0)</f>
        <v>1</v>
      </c>
    </row>
    <row r="965" customFormat="false" ht="12.8" hidden="false" customHeight="false" outlineLevel="0" collapsed="false">
      <c r="F965" s="2" t="s">
        <v>56</v>
      </c>
      <c r="G965" s="0" t="str">
        <f aca="false">SUBSTITUTE(F965," ","μ",2)</f>
        <v>Chlorophyllum brunneum</v>
      </c>
      <c r="H965" s="10" t="n">
        <f aca="false">IF(ISERROR(SEARCH("µ",G965,1)),0,SEARCH("µ",G965,1))</f>
        <v>0</v>
      </c>
      <c r="I965" s="0" t="str">
        <f aca="false">IF(H965&gt;0,LEFT(G965,H965-1),G965)</f>
        <v>Chlorophyllum brunneum</v>
      </c>
      <c r="J965" s="0" t="n">
        <f aca="false">COUNTIF(A$7:A$223,I965)</f>
        <v>1</v>
      </c>
      <c r="K965" s="1" t="s">
        <v>552</v>
      </c>
      <c r="L965" s="1" t="n">
        <f aca="false">IF(COUNTIF(A$7:A$270,K965)=1,1,0)</f>
        <v>1</v>
      </c>
    </row>
    <row r="966" customFormat="false" ht="12.8" hidden="false" customHeight="false" outlineLevel="0" collapsed="false">
      <c r="F966" s="2" t="s">
        <v>56</v>
      </c>
      <c r="G966" s="0" t="str">
        <f aca="false">SUBSTITUTE(F966," ","μ",2)</f>
        <v>Chlorophyllum brunneum</v>
      </c>
      <c r="H966" s="10" t="n">
        <f aca="false">IF(ISERROR(SEARCH("µ",G966,1)),0,SEARCH("µ",G966,1))</f>
        <v>0</v>
      </c>
      <c r="I966" s="0" t="str">
        <f aca="false">IF(H966&gt;0,LEFT(G966,H966-1),G966)</f>
        <v>Chlorophyllum brunneum</v>
      </c>
      <c r="J966" s="0" t="n">
        <f aca="false">COUNTIF(A$7:A$223,I966)</f>
        <v>1</v>
      </c>
      <c r="K966" s="1" t="s">
        <v>552</v>
      </c>
      <c r="L966" s="1" t="n">
        <f aca="false">IF(COUNTIF(A$7:A$270,K966)=1,1,0)</f>
        <v>1</v>
      </c>
    </row>
    <row r="967" customFormat="false" ht="12.8" hidden="false" customHeight="false" outlineLevel="0" collapsed="false">
      <c r="F967" s="2" t="s">
        <v>56</v>
      </c>
      <c r="G967" s="0" t="str">
        <f aca="false">SUBSTITUTE(F967," ","μ",2)</f>
        <v>Chlorophyllum brunneum</v>
      </c>
      <c r="H967" s="10" t="n">
        <f aca="false">IF(ISERROR(SEARCH("µ",G967,1)),0,SEARCH("µ",G967,1))</f>
        <v>0</v>
      </c>
      <c r="I967" s="0" t="str">
        <f aca="false">IF(H967&gt;0,LEFT(G967,H967-1),G967)</f>
        <v>Chlorophyllum brunneum</v>
      </c>
      <c r="J967" s="0" t="n">
        <f aca="false">COUNTIF(A$7:A$223,I967)</f>
        <v>1</v>
      </c>
      <c r="K967" s="1" t="s">
        <v>552</v>
      </c>
      <c r="L967" s="1" t="n">
        <f aca="false">IF(COUNTIF(A$7:A$270,K967)=1,1,0)</f>
        <v>1</v>
      </c>
    </row>
    <row r="968" customFormat="false" ht="12.8" hidden="false" customHeight="false" outlineLevel="0" collapsed="false">
      <c r="F968" s="2" t="s">
        <v>56</v>
      </c>
      <c r="G968" s="0" t="str">
        <f aca="false">SUBSTITUTE(F968," ","μ",2)</f>
        <v>Chlorophyllum brunneum</v>
      </c>
      <c r="H968" s="10" t="n">
        <f aca="false">IF(ISERROR(SEARCH("µ",G968,1)),0,SEARCH("µ",G968,1))</f>
        <v>0</v>
      </c>
      <c r="I968" s="0" t="str">
        <f aca="false">IF(H968&gt;0,LEFT(G968,H968-1),G968)</f>
        <v>Chlorophyllum brunneum</v>
      </c>
      <c r="J968" s="0" t="n">
        <f aca="false">COUNTIF(A$7:A$223,I968)</f>
        <v>1</v>
      </c>
      <c r="K968" s="1" t="s">
        <v>552</v>
      </c>
      <c r="L968" s="1" t="n">
        <f aca="false">IF(COUNTIF(A$7:A$270,K968)=1,1,0)</f>
        <v>1</v>
      </c>
    </row>
    <row r="969" customFormat="false" ht="12.8" hidden="false" customHeight="false" outlineLevel="0" collapsed="false">
      <c r="F969" s="2" t="s">
        <v>982</v>
      </c>
      <c r="G969" s="0" t="str">
        <f aca="false">SUBSTITUTE(F969," ","μ",2)</f>
        <v>Chlorophyllum brunneum ?</v>
      </c>
      <c r="H969" s="10" t="n">
        <f aca="false">IF(ISERROR(SEARCH("µ",G969,1)),0,SEARCH("µ",G969,1))</f>
        <v>0</v>
      </c>
      <c r="I969" s="0" t="str">
        <f aca="false">IF(H969&gt;0,LEFT(G969,H969-1),G969)</f>
        <v>Chlorophyllum brunneum ?</v>
      </c>
      <c r="J969" s="0" t="n">
        <f aca="false">COUNTIF(A$7:A$223,I969)</f>
        <v>0</v>
      </c>
      <c r="K969" s="1" t="s">
        <v>552</v>
      </c>
      <c r="L969" s="1" t="n">
        <f aca="false">IF(COUNTIF(A$7:A$270,K969)=1,1,0)</f>
        <v>1</v>
      </c>
    </row>
    <row r="970" customFormat="false" ht="12.8" hidden="false" customHeight="false" outlineLevel="0" collapsed="false">
      <c r="F970" s="2" t="s">
        <v>369</v>
      </c>
      <c r="G970" s="0" t="str">
        <f aca="false">SUBSTITUTE(F970," ","μ",2)</f>
        <v>Chlorophyllum brunneumμcru</v>
      </c>
      <c r="H970" s="10" t="n">
        <f aca="false">IF(ISERROR(SEARCH("µ",G970,1)),0,SEARCH("µ",G970,1))</f>
        <v>23</v>
      </c>
      <c r="I970" s="0" t="str">
        <f aca="false">IF(H970&gt;0,LEFT(G970,H970-1),G970)</f>
        <v>Chlorophyllum brunneum</v>
      </c>
      <c r="J970" s="0" t="n">
        <f aca="false">COUNTIF(A$7:A$223,I970)</f>
        <v>1</v>
      </c>
      <c r="K970" s="1" t="s">
        <v>552</v>
      </c>
      <c r="L970" s="1" t="n">
        <f aca="false">IF(COUNTIF(A$7:A$270,K970)=1,1,0)</f>
        <v>1</v>
      </c>
    </row>
    <row r="971" customFormat="false" ht="12.8" hidden="false" customHeight="false" outlineLevel="0" collapsed="false">
      <c r="F971" s="2" t="s">
        <v>369</v>
      </c>
      <c r="G971" s="0" t="str">
        <f aca="false">SUBSTITUTE(F971," ","μ",2)</f>
        <v>Chlorophyllum brunneumμcru</v>
      </c>
      <c r="H971" s="10" t="n">
        <f aca="false">IF(ISERROR(SEARCH("µ",G971,1)),0,SEARCH("µ",G971,1))</f>
        <v>23</v>
      </c>
      <c r="I971" s="0" t="str">
        <f aca="false">IF(H971&gt;0,LEFT(G971,H971-1),G971)</f>
        <v>Chlorophyllum brunneum</v>
      </c>
      <c r="J971" s="0" t="n">
        <f aca="false">COUNTIF(A$7:A$223,I971)</f>
        <v>1</v>
      </c>
      <c r="K971" s="1" t="s">
        <v>552</v>
      </c>
      <c r="L971" s="1" t="n">
        <f aca="false">IF(COUNTIF(A$7:A$270,K971)=1,1,0)</f>
        <v>1</v>
      </c>
    </row>
    <row r="972" customFormat="false" ht="12.8" hidden="false" customHeight="false" outlineLevel="0" collapsed="false">
      <c r="F972" s="2" t="s">
        <v>983</v>
      </c>
      <c r="G972" s="0" t="str">
        <f aca="false">SUBSTITUTE(F972," ","μ",2)</f>
        <v>Chlorophyllum brunneumμp.e. ?</v>
      </c>
      <c r="H972" s="10" t="n">
        <f aca="false">IF(ISERROR(SEARCH("µ",G972,1)),0,SEARCH("µ",G972,1))</f>
        <v>23</v>
      </c>
      <c r="I972" s="0" t="str">
        <f aca="false">IF(H972&gt;0,LEFT(G972,H972-1),G972)</f>
        <v>Chlorophyllum brunneum</v>
      </c>
      <c r="J972" s="0" t="n">
        <f aca="false">COUNTIF(A$7:A$223,I972)</f>
        <v>1</v>
      </c>
      <c r="K972" s="1" t="s">
        <v>552</v>
      </c>
      <c r="L972" s="1" t="n">
        <f aca="false">IF(COUNTIF(A$7:A$270,K972)=1,1,0)</f>
        <v>1</v>
      </c>
    </row>
    <row r="973" customFormat="false" ht="12.8" hidden="false" customHeight="false" outlineLevel="0" collapsed="false">
      <c r="F973" s="2" t="s">
        <v>340</v>
      </c>
      <c r="G973" s="0" t="str">
        <f aca="false">SUBSTITUTE(F973," ","μ",2)</f>
        <v>Chlorophyllum molybdites</v>
      </c>
      <c r="H973" s="10" t="n">
        <f aca="false">IF(ISERROR(SEARCH("µ",G973,1)),0,SEARCH("µ",G973,1))</f>
        <v>0</v>
      </c>
      <c r="I973" s="0" t="str">
        <f aca="false">IF(H973&gt;0,LEFT(G973,H973-1),G973)</f>
        <v>Chlorophyllum molybdites</v>
      </c>
      <c r="J973" s="0" t="n">
        <f aca="false">COUNTIF(A$7:A$223,I973)</f>
        <v>1</v>
      </c>
      <c r="K973" s="1" t="s">
        <v>552</v>
      </c>
      <c r="L973" s="1" t="n">
        <f aca="false">IF(COUNTIF(A$7:A$270,K973)=1,1,0)</f>
        <v>1</v>
      </c>
    </row>
    <row r="974" customFormat="false" ht="12.8" hidden="false" customHeight="false" outlineLevel="0" collapsed="false">
      <c r="F974" s="2" t="s">
        <v>340</v>
      </c>
      <c r="G974" s="0" t="str">
        <f aca="false">SUBSTITUTE(F974," ","μ",2)</f>
        <v>Chlorophyllum molybdites</v>
      </c>
      <c r="H974" s="10" t="n">
        <f aca="false">IF(ISERROR(SEARCH("µ",G974,1)),0,SEARCH("µ",G974,1))</f>
        <v>0</v>
      </c>
      <c r="I974" s="0" t="str">
        <f aca="false">IF(H974&gt;0,LEFT(G974,H974-1),G974)</f>
        <v>Chlorophyllum molybdites</v>
      </c>
      <c r="J974" s="0" t="n">
        <f aca="false">COUNTIF(A$7:A$223,I974)</f>
        <v>1</v>
      </c>
      <c r="K974" s="1" t="s">
        <v>552</v>
      </c>
      <c r="L974" s="1" t="n">
        <f aca="false">IF(COUNTIF(A$7:A$270,K974)=1,1,0)</f>
        <v>1</v>
      </c>
    </row>
    <row r="975" customFormat="false" ht="12.8" hidden="false" customHeight="false" outlineLevel="0" collapsed="false">
      <c r="F975" s="2" t="s">
        <v>340</v>
      </c>
      <c r="G975" s="0" t="str">
        <f aca="false">SUBSTITUTE(F975," ","μ",2)</f>
        <v>Chlorophyllum molybdites</v>
      </c>
      <c r="H975" s="10" t="n">
        <f aca="false">IF(ISERROR(SEARCH("µ",G975,1)),0,SEARCH("µ",G975,1))</f>
        <v>0</v>
      </c>
      <c r="I975" s="0" t="str">
        <f aca="false">IF(H975&gt;0,LEFT(G975,H975-1),G975)</f>
        <v>Chlorophyllum molybdites</v>
      </c>
      <c r="J975" s="0" t="n">
        <f aca="false">COUNTIF(A$7:A$223,I975)</f>
        <v>1</v>
      </c>
      <c r="K975" s="1" t="s">
        <v>552</v>
      </c>
      <c r="L975" s="1" t="n">
        <f aca="false">IF(COUNTIF(A$7:A$270,K975)=1,1,0)</f>
        <v>1</v>
      </c>
    </row>
    <row r="976" customFormat="false" ht="12.8" hidden="false" customHeight="false" outlineLevel="0" collapsed="false">
      <c r="F976" s="2" t="s">
        <v>340</v>
      </c>
      <c r="G976" s="0" t="str">
        <f aca="false">SUBSTITUTE(F976," ","μ",2)</f>
        <v>Chlorophyllum molybdites</v>
      </c>
      <c r="H976" s="10" t="n">
        <f aca="false">IF(ISERROR(SEARCH("µ",G976,1)),0,SEARCH("µ",G976,1))</f>
        <v>0</v>
      </c>
      <c r="I976" s="0" t="str">
        <f aca="false">IF(H976&gt;0,LEFT(G976,H976-1),G976)</f>
        <v>Chlorophyllum molybdites</v>
      </c>
      <c r="J976" s="0" t="n">
        <f aca="false">COUNTIF(A$7:A$223,I976)</f>
        <v>1</v>
      </c>
      <c r="K976" s="1" t="s">
        <v>552</v>
      </c>
      <c r="L976" s="1" t="n">
        <f aca="false">IF(COUNTIF(A$7:A$270,K976)=1,1,0)</f>
        <v>1</v>
      </c>
    </row>
    <row r="977" customFormat="false" ht="12.8" hidden="false" customHeight="false" outlineLevel="0" collapsed="false">
      <c r="F977" s="2" t="s">
        <v>340</v>
      </c>
      <c r="G977" s="0" t="str">
        <f aca="false">SUBSTITUTE(F977," ","μ",2)</f>
        <v>Chlorophyllum molybdites</v>
      </c>
      <c r="H977" s="10" t="n">
        <f aca="false">IF(ISERROR(SEARCH("µ",G977,1)),0,SEARCH("µ",G977,1))</f>
        <v>0</v>
      </c>
      <c r="I977" s="0" t="str">
        <f aca="false">IF(H977&gt;0,LEFT(G977,H977-1),G977)</f>
        <v>Chlorophyllum molybdites</v>
      </c>
      <c r="J977" s="0" t="n">
        <f aca="false">COUNTIF(A$7:A$223,I977)</f>
        <v>1</v>
      </c>
      <c r="K977" s="1" t="s">
        <v>552</v>
      </c>
      <c r="L977" s="1" t="n">
        <f aca="false">IF(COUNTIF(A$7:A$270,K977)=1,1,0)</f>
        <v>1</v>
      </c>
    </row>
    <row r="978" customFormat="false" ht="12.8" hidden="false" customHeight="false" outlineLevel="0" collapsed="false">
      <c r="F978" s="2" t="s">
        <v>340</v>
      </c>
      <c r="G978" s="0" t="str">
        <f aca="false">SUBSTITUTE(F978," ","μ",2)</f>
        <v>Chlorophyllum molybdites</v>
      </c>
      <c r="H978" s="10" t="n">
        <f aca="false">IF(ISERROR(SEARCH("µ",G978,1)),0,SEARCH("µ",G978,1))</f>
        <v>0</v>
      </c>
      <c r="I978" s="0" t="str">
        <f aca="false">IF(H978&gt;0,LEFT(G978,H978-1),G978)</f>
        <v>Chlorophyllum molybdites</v>
      </c>
      <c r="J978" s="0" t="n">
        <f aca="false">COUNTIF(A$7:A$223,I978)</f>
        <v>1</v>
      </c>
      <c r="K978" s="1" t="s">
        <v>552</v>
      </c>
      <c r="L978" s="1" t="n">
        <f aca="false">IF(COUNTIF(A$7:A$270,K978)=1,1,0)</f>
        <v>1</v>
      </c>
    </row>
    <row r="979" customFormat="false" ht="12.8" hidden="false" customHeight="false" outlineLevel="0" collapsed="false">
      <c r="F979" s="2" t="s">
        <v>340</v>
      </c>
      <c r="G979" s="0" t="str">
        <f aca="false">SUBSTITUTE(F979," ","μ",2)</f>
        <v>Chlorophyllum molybdites</v>
      </c>
      <c r="H979" s="10" t="n">
        <f aca="false">IF(ISERROR(SEARCH("µ",G979,1)),0,SEARCH("µ",G979,1))</f>
        <v>0</v>
      </c>
      <c r="I979" s="0" t="str">
        <f aca="false">IF(H979&gt;0,LEFT(G979,H979-1),G979)</f>
        <v>Chlorophyllum molybdites</v>
      </c>
      <c r="J979" s="0" t="n">
        <f aca="false">COUNTIF(A$7:A$223,I979)</f>
        <v>1</v>
      </c>
      <c r="K979" s="1" t="s">
        <v>552</v>
      </c>
      <c r="L979" s="1" t="n">
        <f aca="false">IF(COUNTIF(A$7:A$270,K979)=1,1,0)</f>
        <v>1</v>
      </c>
    </row>
    <row r="980" customFormat="false" ht="12.8" hidden="false" customHeight="false" outlineLevel="0" collapsed="false">
      <c r="F980" s="2" t="s">
        <v>340</v>
      </c>
      <c r="G980" s="0" t="str">
        <f aca="false">SUBSTITUTE(F980," ","μ",2)</f>
        <v>Chlorophyllum molybdites</v>
      </c>
      <c r="H980" s="10" t="n">
        <f aca="false">IF(ISERROR(SEARCH("µ",G980,1)),0,SEARCH("µ",G980,1))</f>
        <v>0</v>
      </c>
      <c r="I980" s="0" t="str">
        <f aca="false">IF(H980&gt;0,LEFT(G980,H980-1),G980)</f>
        <v>Chlorophyllum molybdites</v>
      </c>
      <c r="J980" s="0" t="n">
        <f aca="false">COUNTIF(A$7:A$223,I980)</f>
        <v>1</v>
      </c>
      <c r="K980" s="1" t="s">
        <v>552</v>
      </c>
      <c r="L980" s="1" t="n">
        <f aca="false">IF(COUNTIF(A$7:A$270,K980)=1,1,0)</f>
        <v>1</v>
      </c>
    </row>
    <row r="981" customFormat="false" ht="12.8" hidden="false" customHeight="false" outlineLevel="0" collapsed="false">
      <c r="F981" s="1" t="s">
        <v>340</v>
      </c>
      <c r="G981" s="0" t="str">
        <f aca="false">SUBSTITUTE(F981," ","μ",2)</f>
        <v>Chlorophyllum molybdites</v>
      </c>
      <c r="H981" s="10" t="n">
        <f aca="false">IF(ISERROR(SEARCH("µ",G981,1)),0,SEARCH("µ",G981,1))</f>
        <v>0</v>
      </c>
      <c r="I981" s="0" t="str">
        <f aca="false">IF(H981&gt;0,LEFT(G981,H981-1),G981)</f>
        <v>Chlorophyllum molybdites</v>
      </c>
      <c r="J981" s="0" t="n">
        <f aca="false">COUNTIF(A$7:A$223,I981)</f>
        <v>1</v>
      </c>
      <c r="K981" s="1" t="s">
        <v>552</v>
      </c>
      <c r="L981" s="1" t="n">
        <f aca="false">IF(COUNTIF(A$7:A$270,K981)=1,1,0)</f>
        <v>1</v>
      </c>
    </row>
    <row r="982" customFormat="false" ht="12.8" hidden="false" customHeight="false" outlineLevel="0" collapsed="false">
      <c r="F982" s="2" t="s">
        <v>340</v>
      </c>
      <c r="G982" s="0" t="str">
        <f aca="false">SUBSTITUTE(F982," ","μ",2)</f>
        <v>Chlorophyllum molybdites</v>
      </c>
      <c r="H982" s="10" t="n">
        <f aca="false">IF(ISERROR(SEARCH("µ",G982,1)),0,SEARCH("µ",G982,1))</f>
        <v>0</v>
      </c>
      <c r="I982" s="0" t="str">
        <f aca="false">IF(H982&gt;0,LEFT(G982,H982-1),G982)</f>
        <v>Chlorophyllum molybdites</v>
      </c>
      <c r="J982" s="0" t="n">
        <f aca="false">COUNTIF(A$7:A$223,I982)</f>
        <v>1</v>
      </c>
      <c r="K982" s="1" t="s">
        <v>552</v>
      </c>
      <c r="L982" s="1" t="n">
        <f aca="false">IF(COUNTIF(A$7:A$270,K982)=1,1,0)</f>
        <v>1</v>
      </c>
    </row>
    <row r="983" customFormat="false" ht="12.8" hidden="false" customHeight="false" outlineLevel="0" collapsed="false">
      <c r="F983" s="1" t="s">
        <v>340</v>
      </c>
      <c r="G983" s="0" t="str">
        <f aca="false">SUBSTITUTE(F983," ","μ",2)</f>
        <v>Chlorophyllum molybdites</v>
      </c>
      <c r="H983" s="10" t="n">
        <f aca="false">IF(ISERROR(SEARCH("µ",G983,1)),0,SEARCH("µ",G983,1))</f>
        <v>0</v>
      </c>
      <c r="I983" s="0" t="str">
        <f aca="false">IF(H983&gt;0,LEFT(G983,H983-1),G983)</f>
        <v>Chlorophyllum molybdites</v>
      </c>
      <c r="J983" s="0" t="n">
        <f aca="false">COUNTIF(A$7:A$223,I983)</f>
        <v>1</v>
      </c>
      <c r="K983" s="1" t="s">
        <v>552</v>
      </c>
      <c r="L983" s="1" t="n">
        <f aca="false">IF(COUNTIF(A$7:A$270,K983)=1,1,0)</f>
        <v>1</v>
      </c>
    </row>
    <row r="984" customFormat="false" ht="12.8" hidden="false" customHeight="false" outlineLevel="0" collapsed="false">
      <c r="F984" s="2" t="s">
        <v>340</v>
      </c>
      <c r="G984" s="0" t="str">
        <f aca="false">SUBSTITUTE(F984," ","μ",2)</f>
        <v>Chlorophyllum molybdites</v>
      </c>
      <c r="H984" s="10" t="n">
        <f aca="false">IF(ISERROR(SEARCH("µ",G984,1)),0,SEARCH("µ",G984,1))</f>
        <v>0</v>
      </c>
      <c r="I984" s="0" t="str">
        <f aca="false">IF(H984&gt;0,LEFT(G984,H984-1),G984)</f>
        <v>Chlorophyllum molybdites</v>
      </c>
      <c r="J984" s="0" t="n">
        <f aca="false">COUNTIF(A$7:A$223,I984)</f>
        <v>1</v>
      </c>
      <c r="K984" s="1" t="s">
        <v>552</v>
      </c>
      <c r="L984" s="1" t="n">
        <f aca="false">IF(COUNTIF(A$7:A$270,K984)=1,1,0)</f>
        <v>1</v>
      </c>
    </row>
    <row r="985" customFormat="false" ht="12.8" hidden="false" customHeight="false" outlineLevel="0" collapsed="false">
      <c r="F985" s="2" t="s">
        <v>340</v>
      </c>
      <c r="G985" s="0" t="str">
        <f aca="false">SUBSTITUTE(F985," ","μ",2)</f>
        <v>Chlorophyllum molybdites</v>
      </c>
      <c r="H985" s="10" t="n">
        <f aca="false">IF(ISERROR(SEARCH("µ",G985,1)),0,SEARCH("µ",G985,1))</f>
        <v>0</v>
      </c>
      <c r="I985" s="0" t="str">
        <f aca="false">IF(H985&gt;0,LEFT(G985,H985-1),G985)</f>
        <v>Chlorophyllum molybdites</v>
      </c>
      <c r="J985" s="0" t="n">
        <f aca="false">COUNTIF(A$7:A$223,I985)</f>
        <v>1</v>
      </c>
      <c r="K985" s="1" t="s">
        <v>552</v>
      </c>
      <c r="L985" s="1" t="n">
        <f aca="false">IF(COUNTIF(A$7:A$270,K985)=1,1,0)</f>
        <v>1</v>
      </c>
    </row>
    <row r="986" customFormat="false" ht="12.8" hidden="false" customHeight="false" outlineLevel="0" collapsed="false">
      <c r="F986" s="2" t="s">
        <v>987</v>
      </c>
      <c r="G986" s="0" t="str">
        <f aca="false">SUBSTITUTE(F986," ","μ",2)</f>
        <v>Chlorophyllum molybdites ?</v>
      </c>
      <c r="H986" s="10" t="n">
        <f aca="false">IF(ISERROR(SEARCH("µ",G986,1)),0,SEARCH("µ",G986,1))</f>
        <v>0</v>
      </c>
      <c r="I986" s="0" t="str">
        <f aca="false">IF(H986&gt;0,LEFT(G986,H986-1),G986)</f>
        <v>Chlorophyllum molybdites ?</v>
      </c>
      <c r="J986" s="0" t="n">
        <f aca="false">COUNTIF(A$7:A$223,I986)</f>
        <v>0</v>
      </c>
      <c r="K986" s="1" t="s">
        <v>552</v>
      </c>
      <c r="L986" s="1" t="n">
        <f aca="false">IF(COUNTIF(A$7:A$270,K986)=1,1,0)</f>
        <v>1</v>
      </c>
    </row>
    <row r="987" customFormat="false" ht="12.8" hidden="false" customHeight="false" outlineLevel="0" collapsed="false">
      <c r="F987" s="2" t="s">
        <v>987</v>
      </c>
      <c r="G987" s="0" t="str">
        <f aca="false">SUBSTITUTE(F987," ","μ",2)</f>
        <v>Chlorophyllum molybdites ?</v>
      </c>
      <c r="H987" s="10" t="n">
        <f aca="false">IF(ISERROR(SEARCH("µ",G987,1)),0,SEARCH("µ",G987,1))</f>
        <v>0</v>
      </c>
      <c r="I987" s="0" t="str">
        <f aca="false">IF(H987&gt;0,LEFT(G987,H987-1),G987)</f>
        <v>Chlorophyllum molybdites ?</v>
      </c>
      <c r="J987" s="0" t="n">
        <f aca="false">COUNTIF(A$7:A$223,I987)</f>
        <v>0</v>
      </c>
      <c r="K987" s="1" t="s">
        <v>552</v>
      </c>
      <c r="L987" s="1" t="n">
        <f aca="false">IF(COUNTIF(A$7:A$270,K987)=1,1,0)</f>
        <v>1</v>
      </c>
    </row>
    <row r="988" customFormat="false" ht="12.8" hidden="false" customHeight="false" outlineLevel="0" collapsed="false">
      <c r="F988" s="2" t="s">
        <v>988</v>
      </c>
      <c r="G988" s="0" t="str">
        <f aca="false">SUBSTITUTE(F988," ","μ",2)</f>
        <v>Chlorophyllum molybditesμ( ? Inde)</v>
      </c>
      <c r="H988" s="10" t="n">
        <f aca="false">IF(ISERROR(SEARCH("µ",G988,1)),0,SEARCH("µ",G988,1))</f>
        <v>25</v>
      </c>
      <c r="I988" s="0" t="str">
        <f aca="false">IF(H988&gt;0,LEFT(G988,H988-1),G988)</f>
        <v>Chlorophyllum molybdites</v>
      </c>
      <c r="J988" s="0" t="n">
        <f aca="false">COUNTIF(A$7:A$223,I988)</f>
        <v>1</v>
      </c>
      <c r="K988" s="1" t="s">
        <v>552</v>
      </c>
      <c r="L988" s="1" t="n">
        <f aca="false">IF(COUNTIF(A$7:A$270,K988)=1,1,0)</f>
        <v>1</v>
      </c>
    </row>
    <row r="989" customFormat="false" ht="12.8" hidden="false" customHeight="false" outlineLevel="0" collapsed="false">
      <c r="F989" s="2" t="s">
        <v>988</v>
      </c>
      <c r="G989" s="0" t="str">
        <f aca="false">SUBSTITUTE(F989," ","μ",2)</f>
        <v>Chlorophyllum molybditesμ( ? Inde)</v>
      </c>
      <c r="H989" s="10" t="n">
        <f aca="false">IF(ISERROR(SEARCH("µ",G989,1)),0,SEARCH("µ",G989,1))</f>
        <v>25</v>
      </c>
      <c r="I989" s="0" t="str">
        <f aca="false">IF(H989&gt;0,LEFT(G989,H989-1),G989)</f>
        <v>Chlorophyllum molybdites</v>
      </c>
      <c r="J989" s="0" t="n">
        <f aca="false">COUNTIF(A$7:A$223,I989)</f>
        <v>1</v>
      </c>
      <c r="K989" s="1" t="s">
        <v>552</v>
      </c>
      <c r="L989" s="1" t="n">
        <f aca="false">IF(COUNTIF(A$7:A$270,K989)=1,1,0)</f>
        <v>1</v>
      </c>
    </row>
    <row r="990" customFormat="false" ht="12.8" hidden="false" customHeight="false" outlineLevel="0" collapsed="false">
      <c r="F990" s="2" t="s">
        <v>989</v>
      </c>
      <c r="G990" s="0" t="str">
        <f aca="false">SUBSTITUTE(F990," ","μ",2)</f>
        <v>Chlorophyllum rhacodes</v>
      </c>
      <c r="H990" s="10" t="n">
        <f aca="false">IF(ISERROR(SEARCH("µ",G990,1)),0,SEARCH("µ",G990,1))</f>
        <v>0</v>
      </c>
      <c r="I990" s="0" t="str">
        <f aca="false">IF(H990&gt;0,LEFT(G990,H990-1),G990)</f>
        <v>Chlorophyllum rhacodes</v>
      </c>
      <c r="J990" s="0" t="n">
        <f aca="false">COUNTIF(A$7:A$223,I990)</f>
        <v>1</v>
      </c>
      <c r="K990" s="1" t="s">
        <v>552</v>
      </c>
      <c r="L990" s="1" t="n">
        <f aca="false">IF(COUNTIF(A$7:A$270,K990)=1,1,0)</f>
        <v>1</v>
      </c>
    </row>
    <row r="991" customFormat="false" ht="12.8" hidden="false" customHeight="false" outlineLevel="0" collapsed="false">
      <c r="F991" s="2" t="s">
        <v>989</v>
      </c>
      <c r="G991" s="0" t="str">
        <f aca="false">SUBSTITUTE(F991," ","μ",2)</f>
        <v>Chlorophyllum rhacodes</v>
      </c>
      <c r="H991" s="10" t="n">
        <f aca="false">IF(ISERROR(SEARCH("µ",G991,1)),0,SEARCH("µ",G991,1))</f>
        <v>0</v>
      </c>
      <c r="I991" s="0" t="str">
        <f aca="false">IF(H991&gt;0,LEFT(G991,H991-1),G991)</f>
        <v>Chlorophyllum rhacodes</v>
      </c>
      <c r="J991" s="0" t="n">
        <f aca="false">COUNTIF(A$7:A$223,I991)</f>
        <v>1</v>
      </c>
      <c r="K991" s="1" t="s">
        <v>168</v>
      </c>
      <c r="L991" s="1" t="n">
        <f aca="false">IF(COUNTIF(A$7:A$270,K991)=1,1,0)</f>
        <v>1</v>
      </c>
    </row>
    <row r="992" customFormat="false" ht="12.8" hidden="false" customHeight="false" outlineLevel="0" collapsed="false">
      <c r="F992" s="2" t="s">
        <v>990</v>
      </c>
      <c r="G992" s="0" t="str">
        <f aca="false">SUBSTITUTE(F992," ","μ",2)</f>
        <v>Chlorophyllum rhacodesμavancé</v>
      </c>
      <c r="H992" s="10" t="n">
        <f aca="false">IF(ISERROR(SEARCH("µ",G992,1)),0,SEARCH("µ",G992,1))</f>
        <v>23</v>
      </c>
      <c r="I992" s="0" t="str">
        <f aca="false">IF(H992&gt;0,LEFT(G992,H992-1),G992)</f>
        <v>Chlorophyllum rhacodes</v>
      </c>
      <c r="J992" s="0" t="n">
        <f aca="false">COUNTIF(A$7:A$223,I992)</f>
        <v>1</v>
      </c>
      <c r="K992" s="1" t="s">
        <v>168</v>
      </c>
      <c r="L992" s="1" t="n">
        <f aca="false">IF(COUNTIF(A$7:A$270,K992)=1,1,0)</f>
        <v>1</v>
      </c>
    </row>
    <row r="993" customFormat="false" ht="12.8" hidden="false" customHeight="false" outlineLevel="0" collapsed="false">
      <c r="F993" s="2" t="s">
        <v>274</v>
      </c>
      <c r="G993" s="0" t="str">
        <f aca="false">SUBSTITUTE(F993," ","μ",2)</f>
        <v>Chlorophyllum sp.</v>
      </c>
      <c r="H993" s="10" t="n">
        <f aca="false">IF(ISERROR(SEARCH("µ",G993,1)),0,SEARCH("µ",G993,1))</f>
        <v>0</v>
      </c>
      <c r="I993" s="0" t="str">
        <f aca="false">IF(H993&gt;0,LEFT(G993,H993-1),G993)</f>
        <v>Chlorophyllum sp.</v>
      </c>
      <c r="J993" s="0" t="n">
        <f aca="false">COUNTIF(A$7:A$223,I993)</f>
        <v>0</v>
      </c>
      <c r="K993" s="1" t="s">
        <v>9</v>
      </c>
      <c r="L993" s="1" t="n">
        <f aca="false">IF(COUNTIF(A$7:A$270,K993)=1,1,0)</f>
        <v>1</v>
      </c>
    </row>
    <row r="994" customFormat="false" ht="12.8" hidden="false" customHeight="false" outlineLevel="0" collapsed="false">
      <c r="F994" s="2" t="s">
        <v>274</v>
      </c>
      <c r="G994" s="0" t="str">
        <f aca="false">SUBSTITUTE(F994," ","μ",2)</f>
        <v>Chlorophyllum sp.</v>
      </c>
      <c r="H994" s="10" t="n">
        <f aca="false">IF(ISERROR(SEARCH("µ",G994,1)),0,SEARCH("µ",G994,1))</f>
        <v>0</v>
      </c>
      <c r="I994" s="0" t="str">
        <f aca="false">IF(H994&gt;0,LEFT(G994,H994-1),G994)</f>
        <v>Chlorophyllum sp.</v>
      </c>
      <c r="J994" s="0" t="n">
        <f aca="false">COUNTIF(A$7:A$223,I994)</f>
        <v>0</v>
      </c>
      <c r="K994" s="1" t="s">
        <v>9</v>
      </c>
      <c r="L994" s="1" t="n">
        <f aca="false">IF(COUNTIF(A$7:A$270,K994)=1,1,0)</f>
        <v>1</v>
      </c>
    </row>
    <row r="995" customFormat="false" ht="12.8" hidden="false" customHeight="false" outlineLevel="0" collapsed="false">
      <c r="F995" s="2" t="s">
        <v>991</v>
      </c>
      <c r="G995" s="0" t="str">
        <f aca="false">SUBSTITUTE(F995," ","μ",2)</f>
        <v>Chroogomphus rutilus</v>
      </c>
      <c r="H995" s="10" t="n">
        <f aca="false">IF(ISERROR(SEARCH("µ",G995,1)),0,SEARCH("µ",G995,1))</f>
        <v>0</v>
      </c>
      <c r="I995" s="0" t="str">
        <f aca="false">IF(H995&gt;0,LEFT(G995,H995-1),G995)</f>
        <v>Chroogomphus rutilus</v>
      </c>
      <c r="J995" s="0" t="n">
        <f aca="false">COUNTIF(A$7:A$223,I995)</f>
        <v>1</v>
      </c>
      <c r="K995" s="1" t="s">
        <v>197</v>
      </c>
      <c r="L995" s="1" t="n">
        <f aca="false">IF(COUNTIF(A$7:A$270,K995)=1,1,0)</f>
        <v>1</v>
      </c>
    </row>
    <row r="996" customFormat="false" ht="12.8" hidden="false" customHeight="false" outlineLevel="0" collapsed="false">
      <c r="F996" s="2" t="s">
        <v>991</v>
      </c>
      <c r="G996" s="0" t="str">
        <f aca="false">SUBSTITUTE(F996," ","μ",2)</f>
        <v>Chroogomphus rutilus</v>
      </c>
      <c r="H996" s="10" t="n">
        <f aca="false">IF(ISERROR(SEARCH("µ",G996,1)),0,SEARCH("µ",G996,1))</f>
        <v>0</v>
      </c>
      <c r="I996" s="0" t="str">
        <f aca="false">IF(H996&gt;0,LEFT(G996,H996-1),G996)</f>
        <v>Chroogomphus rutilus</v>
      </c>
      <c r="J996" s="0" t="n">
        <f aca="false">COUNTIF(A$7:A$223,I996)</f>
        <v>1</v>
      </c>
      <c r="K996" s="1" t="s">
        <v>197</v>
      </c>
      <c r="L996" s="1" t="n">
        <f aca="false">IF(COUNTIF(A$7:A$270,K996)=1,1,0)</f>
        <v>1</v>
      </c>
    </row>
    <row r="997" customFormat="false" ht="12.8" hidden="false" customHeight="false" outlineLevel="0" collapsed="false">
      <c r="F997" s="2" t="s">
        <v>993</v>
      </c>
      <c r="G997" s="0" t="str">
        <f aca="false">SUBSTITUTE(F997," ","μ",2)</f>
        <v>Chroogomphus sp.</v>
      </c>
      <c r="H997" s="10" t="n">
        <f aca="false">IF(ISERROR(SEARCH("µ",G997,1)),0,SEARCH("µ",G997,1))</f>
        <v>0</v>
      </c>
      <c r="I997" s="0" t="str">
        <f aca="false">IF(H997&gt;0,LEFT(G997,H997-1),G997)</f>
        <v>Chroogomphus sp.</v>
      </c>
      <c r="J997" s="0" t="n">
        <f aca="false">COUNTIF(A$7:A$223,I997)</f>
        <v>0</v>
      </c>
      <c r="K997" s="1" t="s">
        <v>197</v>
      </c>
      <c r="L997" s="1" t="n">
        <f aca="false">IF(COUNTIF(A$7:A$270,K997)=1,1,0)</f>
        <v>1</v>
      </c>
    </row>
    <row r="998" customFormat="false" ht="12.8" hidden="false" customHeight="false" outlineLevel="0" collapsed="false">
      <c r="F998" s="2" t="s">
        <v>237</v>
      </c>
      <c r="G998" s="0" t="str">
        <f aca="false">SUBSTITUTE(F998," ","μ",2)</f>
        <v>Clavaria sp.</v>
      </c>
      <c r="H998" s="10" t="n">
        <f aca="false">IF(ISERROR(SEARCH("µ",G998,1)),0,SEARCH("µ",G998,1))</f>
        <v>0</v>
      </c>
      <c r="I998" s="0" t="str">
        <f aca="false">IF(H998&gt;0,LEFT(G998,H998-1),G998)</f>
        <v>Clavaria sp.</v>
      </c>
      <c r="J998" s="0" t="n">
        <f aca="false">COUNTIF(A$7:A$223,I998)</f>
        <v>0</v>
      </c>
      <c r="K998" s="1" t="s">
        <v>178</v>
      </c>
      <c r="L998" s="1" t="n">
        <f aca="false">IF(COUNTIF(A$7:A$270,K998)=1,1,0)</f>
        <v>1</v>
      </c>
    </row>
    <row r="999" customFormat="false" ht="12.8" hidden="false" customHeight="false" outlineLevel="0" collapsed="false">
      <c r="F999" s="2" t="s">
        <v>237</v>
      </c>
      <c r="G999" s="0" t="str">
        <f aca="false">SUBSTITUTE(F999," ","μ",2)</f>
        <v>Clavaria sp.</v>
      </c>
      <c r="H999" s="10" t="n">
        <f aca="false">IF(ISERROR(SEARCH("µ",G999,1)),0,SEARCH("µ",G999,1))</f>
        <v>0</v>
      </c>
      <c r="I999" s="0" t="str">
        <f aca="false">IF(H999&gt;0,LEFT(G999,H999-1),G999)</f>
        <v>Clavaria sp.</v>
      </c>
      <c r="J999" s="0" t="n">
        <f aca="false">COUNTIF(A$7:A$223,I999)</f>
        <v>0</v>
      </c>
      <c r="K999" s="1" t="s">
        <v>34</v>
      </c>
      <c r="L999" s="1" t="n">
        <f aca="false">IF(COUNTIF(A$7:A$270,K999)=1,1,0)</f>
        <v>1</v>
      </c>
    </row>
    <row r="1000" customFormat="false" ht="12.8" hidden="false" customHeight="false" outlineLevel="0" collapsed="false">
      <c r="F1000" s="2" t="s">
        <v>995</v>
      </c>
      <c r="G1000" s="0" t="str">
        <f aca="false">SUBSTITUTE(F1000," ","μ",2)</f>
        <v>Clavariadelphus pistillaris</v>
      </c>
      <c r="H1000" s="10" t="n">
        <f aca="false">IF(ISERROR(SEARCH("µ",G1000,1)),0,SEARCH("µ",G1000,1))</f>
        <v>0</v>
      </c>
      <c r="I1000" s="0" t="str">
        <f aca="false">IF(H1000&gt;0,LEFT(G1000,H1000-1),G1000)</f>
        <v>Clavariadelphus pistillaris</v>
      </c>
      <c r="J1000" s="0" t="n">
        <f aca="false">COUNTIF(A$7:A$223,I1000)</f>
        <v>1</v>
      </c>
      <c r="K1000" s="1" t="s">
        <v>249</v>
      </c>
      <c r="L1000" s="1" t="n">
        <f aca="false">IF(COUNTIF(A$7:A$270,K1000)=1,1,0)</f>
        <v>1</v>
      </c>
    </row>
    <row r="1001" customFormat="false" ht="12.8" hidden="false" customHeight="false" outlineLevel="0" collapsed="false">
      <c r="F1001" s="2" t="s">
        <v>997</v>
      </c>
      <c r="G1001" s="0" t="str">
        <f aca="false">SUBSTITUTE(F1001," ","μ",2)</f>
        <v>Clitocybe cerussata/inocybe</v>
      </c>
      <c r="H1001" s="10" t="n">
        <f aca="false">IF(ISERROR(SEARCH("µ",G1001,1)),0,SEARCH("µ",G1001,1))</f>
        <v>0</v>
      </c>
      <c r="I1001" s="0" t="str">
        <f aca="false">IF(H1001&gt;0,LEFT(G1001,H1001-1),G1001)</f>
        <v>Clitocybe cerussata/inocybe</v>
      </c>
      <c r="J1001" s="0" t="n">
        <f aca="false">COUNTIF(A$7:A$223,I1001)</f>
        <v>0</v>
      </c>
      <c r="K1001" s="1" t="s">
        <v>249</v>
      </c>
      <c r="L1001" s="1" t="n">
        <f aca="false">IF(COUNTIF(A$7:A$270,K1001)=1,1,0)</f>
        <v>1</v>
      </c>
    </row>
    <row r="1002" customFormat="false" ht="12.8" hidden="false" customHeight="false" outlineLevel="0" collapsed="false">
      <c r="F1002" s="2" t="s">
        <v>383</v>
      </c>
      <c r="G1002" s="0" t="str">
        <f aca="false">SUBSTITUTE(F1002," ","μ",2)</f>
        <v>Clitocybe dealbata</v>
      </c>
      <c r="H1002" s="10" t="n">
        <f aca="false">IF(ISERROR(SEARCH("µ",G1002,1)),0,SEARCH("µ",G1002,1))</f>
        <v>0</v>
      </c>
      <c r="I1002" s="0" t="str">
        <f aca="false">IF(H1002&gt;0,LEFT(G1002,H1002-1),G1002)</f>
        <v>Clitocybe dealbata</v>
      </c>
      <c r="J1002" s="0" t="n">
        <f aca="false">COUNTIF(A$7:A$223,I1002)</f>
        <v>1</v>
      </c>
      <c r="K1002" s="1" t="s">
        <v>249</v>
      </c>
      <c r="L1002" s="1" t="n">
        <f aca="false">IF(COUNTIF(A$7:A$270,K1002)=1,1,0)</f>
        <v>1</v>
      </c>
    </row>
    <row r="1003" customFormat="false" ht="12.8" hidden="false" customHeight="false" outlineLevel="0" collapsed="false">
      <c r="F1003" s="2" t="s">
        <v>383</v>
      </c>
      <c r="G1003" s="0" t="str">
        <f aca="false">SUBSTITUTE(F1003," ","μ",2)</f>
        <v>Clitocybe dealbata</v>
      </c>
      <c r="H1003" s="10" t="n">
        <f aca="false">IF(ISERROR(SEARCH("µ",G1003,1)),0,SEARCH("µ",G1003,1))</f>
        <v>0</v>
      </c>
      <c r="I1003" s="0" t="str">
        <f aca="false">IF(H1003&gt;0,LEFT(G1003,H1003-1),G1003)</f>
        <v>Clitocybe dealbata</v>
      </c>
      <c r="J1003" s="0" t="n">
        <f aca="false">COUNTIF(A$7:A$223,I1003)</f>
        <v>1</v>
      </c>
      <c r="K1003" s="1" t="s">
        <v>1649</v>
      </c>
      <c r="L1003" s="1" t="n">
        <f aca="false">IF(COUNTIF(A$7:A$270,K1003)=1,1,0)</f>
        <v>1</v>
      </c>
    </row>
    <row r="1004" customFormat="false" ht="12.8" hidden="false" customHeight="false" outlineLevel="0" collapsed="false">
      <c r="F1004" s="2" t="s">
        <v>383</v>
      </c>
      <c r="G1004" s="0" t="str">
        <f aca="false">SUBSTITUTE(F1004," ","μ",2)</f>
        <v>Clitocybe dealbata</v>
      </c>
      <c r="H1004" s="10" t="n">
        <f aca="false">IF(ISERROR(SEARCH("µ",G1004,1)),0,SEARCH("µ",G1004,1))</f>
        <v>0</v>
      </c>
      <c r="I1004" s="0" t="str">
        <f aca="false">IF(H1004&gt;0,LEFT(G1004,H1004-1),G1004)</f>
        <v>Clitocybe dealbata</v>
      </c>
      <c r="J1004" s="0" t="n">
        <f aca="false">COUNTIF(A$7:A$223,I1004)</f>
        <v>1</v>
      </c>
      <c r="K1004" s="1" t="s">
        <v>1649</v>
      </c>
      <c r="L1004" s="1" t="n">
        <f aca="false">IF(COUNTIF(A$7:A$270,K1004)=1,1,0)</f>
        <v>1</v>
      </c>
    </row>
    <row r="1005" customFormat="false" ht="12.8" hidden="false" customHeight="false" outlineLevel="0" collapsed="false">
      <c r="F1005" s="2" t="s">
        <v>383</v>
      </c>
      <c r="G1005" s="0" t="str">
        <f aca="false">SUBSTITUTE(F1005," ","μ",2)</f>
        <v>Clitocybe dealbata</v>
      </c>
      <c r="H1005" s="10" t="n">
        <f aca="false">IF(ISERROR(SEARCH("µ",G1005,1)),0,SEARCH("µ",G1005,1))</f>
        <v>0</v>
      </c>
      <c r="I1005" s="0" t="str">
        <f aca="false">IF(H1005&gt;0,LEFT(G1005,H1005-1),G1005)</f>
        <v>Clitocybe dealbata</v>
      </c>
      <c r="J1005" s="0" t="n">
        <f aca="false">COUNTIF(A$7:A$223,I1005)</f>
        <v>1</v>
      </c>
      <c r="K1005" s="1" t="s">
        <v>1649</v>
      </c>
      <c r="L1005" s="1" t="n">
        <f aca="false">IF(COUNTIF(A$7:A$270,K1005)=1,1,0)</f>
        <v>1</v>
      </c>
    </row>
    <row r="1006" customFormat="false" ht="12.8" hidden="false" customHeight="false" outlineLevel="0" collapsed="false">
      <c r="F1006" s="2" t="s">
        <v>383</v>
      </c>
      <c r="G1006" s="0" t="str">
        <f aca="false">SUBSTITUTE(F1006," ","μ",2)</f>
        <v>Clitocybe dealbata</v>
      </c>
      <c r="H1006" s="10" t="n">
        <f aca="false">IF(ISERROR(SEARCH("µ",G1006,1)),0,SEARCH("µ",G1006,1))</f>
        <v>0</v>
      </c>
      <c r="I1006" s="0" t="str">
        <f aca="false">IF(H1006&gt;0,LEFT(G1006,H1006-1),G1006)</f>
        <v>Clitocybe dealbata</v>
      </c>
      <c r="J1006" s="0" t="n">
        <f aca="false">COUNTIF(A$7:A$223,I1006)</f>
        <v>1</v>
      </c>
      <c r="K1006" s="1" t="s">
        <v>331</v>
      </c>
      <c r="L1006" s="1" t="n">
        <f aca="false">IF(COUNTIF(A$7:A$270,K1006)=1,1,0)</f>
        <v>1</v>
      </c>
    </row>
    <row r="1007" customFormat="false" ht="12.8" hidden="false" customHeight="false" outlineLevel="0" collapsed="false">
      <c r="F1007" s="2" t="s">
        <v>383</v>
      </c>
      <c r="G1007" s="0" t="str">
        <f aca="false">SUBSTITUTE(F1007," ","μ",2)</f>
        <v>Clitocybe dealbata</v>
      </c>
      <c r="H1007" s="10" t="n">
        <f aca="false">IF(ISERROR(SEARCH("µ",G1007,1)),0,SEARCH("µ",G1007,1))</f>
        <v>0</v>
      </c>
      <c r="I1007" s="0" t="str">
        <f aca="false">IF(H1007&gt;0,LEFT(G1007,H1007-1),G1007)</f>
        <v>Clitocybe dealbata</v>
      </c>
      <c r="J1007" s="0" t="n">
        <f aca="false">COUNTIF(A$7:A$223,I1007)</f>
        <v>1</v>
      </c>
      <c r="K1007" s="1" t="s">
        <v>331</v>
      </c>
      <c r="L1007" s="1" t="n">
        <f aca="false">IF(COUNTIF(A$7:A$270,K1007)=1,1,0)</f>
        <v>1</v>
      </c>
    </row>
    <row r="1008" customFormat="false" ht="12.8" hidden="false" customHeight="false" outlineLevel="0" collapsed="false">
      <c r="F1008" s="2" t="s">
        <v>383</v>
      </c>
      <c r="G1008" s="0" t="str">
        <f aca="false">SUBSTITUTE(F1008," ","μ",2)</f>
        <v>Clitocybe dealbata</v>
      </c>
      <c r="H1008" s="10" t="n">
        <f aca="false">IF(ISERROR(SEARCH("µ",G1008,1)),0,SEARCH("µ",G1008,1))</f>
        <v>0</v>
      </c>
      <c r="I1008" s="0" t="str">
        <f aca="false">IF(H1008&gt;0,LEFT(G1008,H1008-1),G1008)</f>
        <v>Clitocybe dealbata</v>
      </c>
      <c r="J1008" s="0" t="n">
        <f aca="false">COUNTIF(A$7:A$223,I1008)</f>
        <v>1</v>
      </c>
      <c r="K1008" s="1" t="s">
        <v>375</v>
      </c>
      <c r="L1008" s="1" t="n">
        <f aca="false">IF(COUNTIF(A$7:A$270,K1008)=1,1,0)</f>
        <v>1</v>
      </c>
    </row>
    <row r="1009" customFormat="false" ht="12.8" hidden="false" customHeight="false" outlineLevel="0" collapsed="false">
      <c r="F1009" s="2" t="s">
        <v>383</v>
      </c>
      <c r="G1009" s="0" t="str">
        <f aca="false">SUBSTITUTE(F1009," ","μ",2)</f>
        <v>Clitocybe dealbata</v>
      </c>
      <c r="H1009" s="10" t="n">
        <f aca="false">IF(ISERROR(SEARCH("µ",G1009,1)),0,SEARCH("µ",G1009,1))</f>
        <v>0</v>
      </c>
      <c r="I1009" s="0" t="str">
        <f aca="false">IF(H1009&gt;0,LEFT(G1009,H1009-1),G1009)</f>
        <v>Clitocybe dealbata</v>
      </c>
      <c r="J1009" s="0" t="n">
        <f aca="false">COUNTIF(A$7:A$223,I1009)</f>
        <v>1</v>
      </c>
      <c r="K1009" s="1" t="s">
        <v>375</v>
      </c>
      <c r="L1009" s="1" t="n">
        <f aca="false">IF(COUNTIF(A$7:A$270,K1009)=1,1,0)</f>
        <v>1</v>
      </c>
    </row>
    <row r="1010" customFormat="false" ht="12.8" hidden="false" customHeight="false" outlineLevel="0" collapsed="false">
      <c r="F1010" s="2" t="s">
        <v>383</v>
      </c>
      <c r="G1010" s="0" t="str">
        <f aca="false">SUBSTITUTE(F1010," ","μ",2)</f>
        <v>Clitocybe dealbata</v>
      </c>
      <c r="H1010" s="10" t="n">
        <f aca="false">IF(ISERROR(SEARCH("µ",G1010,1)),0,SEARCH("µ",G1010,1))</f>
        <v>0</v>
      </c>
      <c r="I1010" s="0" t="str">
        <f aca="false">IF(H1010&gt;0,LEFT(G1010,H1010-1),G1010)</f>
        <v>Clitocybe dealbata</v>
      </c>
      <c r="J1010" s="0" t="n">
        <f aca="false">COUNTIF(A$7:A$223,I1010)</f>
        <v>1</v>
      </c>
      <c r="K1010" s="1" t="s">
        <v>375</v>
      </c>
      <c r="L1010" s="1" t="n">
        <f aca="false">IF(COUNTIF(A$7:A$270,K1010)=1,1,0)</f>
        <v>1</v>
      </c>
    </row>
    <row r="1011" customFormat="false" ht="12.8" hidden="false" customHeight="false" outlineLevel="0" collapsed="false">
      <c r="F1011" s="2" t="s">
        <v>383</v>
      </c>
      <c r="G1011" s="0" t="str">
        <f aca="false">SUBSTITUTE(F1011," ","μ",2)</f>
        <v>Clitocybe dealbata</v>
      </c>
      <c r="H1011" s="10" t="n">
        <f aca="false">IF(ISERROR(SEARCH("µ",G1011,1)),0,SEARCH("µ",G1011,1))</f>
        <v>0</v>
      </c>
      <c r="I1011" s="0" t="str">
        <f aca="false">IF(H1011&gt;0,LEFT(G1011,H1011-1),G1011)</f>
        <v>Clitocybe dealbata</v>
      </c>
      <c r="J1011" s="0" t="n">
        <f aca="false">COUNTIF(A$7:A$223,I1011)</f>
        <v>1</v>
      </c>
      <c r="K1011" s="1" t="s">
        <v>375</v>
      </c>
      <c r="L1011" s="1" t="n">
        <f aca="false">IF(COUNTIF(A$7:A$270,K1011)=1,1,0)</f>
        <v>1</v>
      </c>
    </row>
    <row r="1012" customFormat="false" ht="12.8" hidden="false" customHeight="false" outlineLevel="0" collapsed="false">
      <c r="F1012" s="2" t="s">
        <v>383</v>
      </c>
      <c r="G1012" s="0" t="str">
        <f aca="false">SUBSTITUTE(F1012," ","μ",2)</f>
        <v>Clitocybe dealbata</v>
      </c>
      <c r="H1012" s="10" t="n">
        <f aca="false">IF(ISERROR(SEARCH("µ",G1012,1)),0,SEARCH("µ",G1012,1))</f>
        <v>0</v>
      </c>
      <c r="I1012" s="0" t="str">
        <f aca="false">IF(H1012&gt;0,LEFT(G1012,H1012-1),G1012)</f>
        <v>Clitocybe dealbata</v>
      </c>
      <c r="J1012" s="0" t="n">
        <f aca="false">COUNTIF(A$7:A$223,I1012)</f>
        <v>1</v>
      </c>
      <c r="K1012" s="1" t="s">
        <v>375</v>
      </c>
      <c r="L1012" s="1" t="n">
        <f aca="false">IF(COUNTIF(A$7:A$270,K1012)=1,1,0)</f>
        <v>1</v>
      </c>
    </row>
    <row r="1013" customFormat="false" ht="12.8" hidden="false" customHeight="false" outlineLevel="0" collapsed="false">
      <c r="F1013" s="2" t="s">
        <v>383</v>
      </c>
      <c r="G1013" s="0" t="str">
        <f aca="false">SUBSTITUTE(F1013," ","μ",2)</f>
        <v>Clitocybe dealbata</v>
      </c>
      <c r="H1013" s="10" t="n">
        <f aca="false">IF(ISERROR(SEARCH("µ",G1013,1)),0,SEARCH("µ",G1013,1))</f>
        <v>0</v>
      </c>
      <c r="I1013" s="0" t="str">
        <f aca="false">IF(H1013&gt;0,LEFT(G1013,H1013-1),G1013)</f>
        <v>Clitocybe dealbata</v>
      </c>
      <c r="J1013" s="0" t="n">
        <f aca="false">COUNTIF(A$7:A$223,I1013)</f>
        <v>1</v>
      </c>
      <c r="K1013" s="1" t="s">
        <v>375</v>
      </c>
      <c r="L1013" s="1" t="n">
        <f aca="false">IF(COUNTIF(A$7:A$270,K1013)=1,1,0)</f>
        <v>1</v>
      </c>
    </row>
    <row r="1014" customFormat="false" ht="12.8" hidden="false" customHeight="false" outlineLevel="0" collapsed="false">
      <c r="F1014" s="2" t="s">
        <v>383</v>
      </c>
      <c r="G1014" s="0" t="str">
        <f aca="false">SUBSTITUTE(F1014," ","μ",2)</f>
        <v>Clitocybe dealbata</v>
      </c>
      <c r="H1014" s="10" t="n">
        <f aca="false">IF(ISERROR(SEARCH("µ",G1014,1)),0,SEARCH("µ",G1014,1))</f>
        <v>0</v>
      </c>
      <c r="I1014" s="0" t="str">
        <f aca="false">IF(H1014&gt;0,LEFT(G1014,H1014-1),G1014)</f>
        <v>Clitocybe dealbata</v>
      </c>
      <c r="J1014" s="0" t="n">
        <f aca="false">COUNTIF(A$7:A$223,I1014)</f>
        <v>1</v>
      </c>
      <c r="K1014" s="1" t="s">
        <v>375</v>
      </c>
      <c r="L1014" s="1" t="n">
        <f aca="false">IF(COUNTIF(A$7:A$270,K1014)=1,1,0)</f>
        <v>1</v>
      </c>
    </row>
    <row r="1015" customFormat="false" ht="12.8" hidden="false" customHeight="false" outlineLevel="0" collapsed="false">
      <c r="F1015" s="2" t="s">
        <v>383</v>
      </c>
      <c r="G1015" s="0" t="str">
        <f aca="false">SUBSTITUTE(F1015," ","μ",2)</f>
        <v>Clitocybe dealbata</v>
      </c>
      <c r="H1015" s="10" t="n">
        <f aca="false">IF(ISERROR(SEARCH("µ",G1015,1)),0,SEARCH("µ",G1015,1))</f>
        <v>0</v>
      </c>
      <c r="I1015" s="0" t="str">
        <f aca="false">IF(H1015&gt;0,LEFT(G1015,H1015-1),G1015)</f>
        <v>Clitocybe dealbata</v>
      </c>
      <c r="J1015" s="0" t="n">
        <f aca="false">COUNTIF(A$7:A$223,I1015)</f>
        <v>1</v>
      </c>
      <c r="K1015" s="1" t="s">
        <v>375</v>
      </c>
      <c r="L1015" s="1" t="n">
        <f aca="false">IF(COUNTIF(A$7:A$270,K1015)=1,1,0)</f>
        <v>1</v>
      </c>
    </row>
    <row r="1016" customFormat="false" ht="12.8" hidden="false" customHeight="false" outlineLevel="0" collapsed="false">
      <c r="F1016" s="2" t="s">
        <v>383</v>
      </c>
      <c r="G1016" s="0" t="str">
        <f aca="false">SUBSTITUTE(F1016," ","μ",2)</f>
        <v>Clitocybe dealbata</v>
      </c>
      <c r="H1016" s="10" t="n">
        <f aca="false">IF(ISERROR(SEARCH("µ",G1016,1)),0,SEARCH("µ",G1016,1))</f>
        <v>0</v>
      </c>
      <c r="I1016" s="0" t="str">
        <f aca="false">IF(H1016&gt;0,LEFT(G1016,H1016-1),G1016)</f>
        <v>Clitocybe dealbata</v>
      </c>
      <c r="J1016" s="0" t="n">
        <f aca="false">COUNTIF(A$7:A$223,I1016)</f>
        <v>1</v>
      </c>
      <c r="K1016" s="1" t="s">
        <v>375</v>
      </c>
      <c r="L1016" s="1" t="n">
        <f aca="false">IF(COUNTIF(A$7:A$270,K1016)=1,1,0)</f>
        <v>1</v>
      </c>
    </row>
    <row r="1017" customFormat="false" ht="12.8" hidden="false" customHeight="false" outlineLevel="0" collapsed="false">
      <c r="F1017" s="2" t="s">
        <v>383</v>
      </c>
      <c r="G1017" s="0" t="str">
        <f aca="false">SUBSTITUTE(F1017," ","μ",2)</f>
        <v>Clitocybe dealbata</v>
      </c>
      <c r="H1017" s="10" t="n">
        <f aca="false">IF(ISERROR(SEARCH("µ",G1017,1)),0,SEARCH("µ",G1017,1))</f>
        <v>0</v>
      </c>
      <c r="I1017" s="0" t="str">
        <f aca="false">IF(H1017&gt;0,LEFT(G1017,H1017-1),G1017)</f>
        <v>Clitocybe dealbata</v>
      </c>
      <c r="J1017" s="0" t="n">
        <f aca="false">COUNTIF(A$7:A$223,I1017)</f>
        <v>1</v>
      </c>
      <c r="K1017" s="1" t="s">
        <v>375</v>
      </c>
      <c r="L1017" s="1" t="n">
        <f aca="false">IF(COUNTIF(A$7:A$270,K1017)=1,1,0)</f>
        <v>1</v>
      </c>
    </row>
    <row r="1018" customFormat="false" ht="12.8" hidden="false" customHeight="false" outlineLevel="0" collapsed="false">
      <c r="F1018" s="2" t="s">
        <v>383</v>
      </c>
      <c r="G1018" s="0" t="str">
        <f aca="false">SUBSTITUTE(F1018," ","μ",2)</f>
        <v>Clitocybe dealbata</v>
      </c>
      <c r="H1018" s="10" t="n">
        <f aca="false">IF(ISERROR(SEARCH("µ",G1018,1)),0,SEARCH("µ",G1018,1))</f>
        <v>0</v>
      </c>
      <c r="I1018" s="0" t="str">
        <f aca="false">IF(H1018&gt;0,LEFT(G1018,H1018-1),G1018)</f>
        <v>Clitocybe dealbata</v>
      </c>
      <c r="J1018" s="0" t="n">
        <f aca="false">COUNTIF(A$7:A$223,I1018)</f>
        <v>1</v>
      </c>
      <c r="K1018" s="1" t="s">
        <v>375</v>
      </c>
      <c r="L1018" s="1" t="n">
        <f aca="false">IF(COUNTIF(A$7:A$270,K1018)=1,1,0)</f>
        <v>1</v>
      </c>
    </row>
    <row r="1019" customFormat="false" ht="12.8" hidden="false" customHeight="false" outlineLevel="0" collapsed="false">
      <c r="F1019" s="2" t="s">
        <v>383</v>
      </c>
      <c r="G1019" s="0" t="str">
        <f aca="false">SUBSTITUTE(F1019," ","μ",2)</f>
        <v>Clitocybe dealbata</v>
      </c>
      <c r="H1019" s="10" t="n">
        <f aca="false">IF(ISERROR(SEARCH("µ",G1019,1)),0,SEARCH("µ",G1019,1))</f>
        <v>0</v>
      </c>
      <c r="I1019" s="0" t="str">
        <f aca="false">IF(H1019&gt;0,LEFT(G1019,H1019-1),G1019)</f>
        <v>Clitocybe dealbata</v>
      </c>
      <c r="J1019" s="0" t="n">
        <f aca="false">COUNTIF(A$7:A$223,I1019)</f>
        <v>1</v>
      </c>
      <c r="K1019" s="1" t="s">
        <v>375</v>
      </c>
      <c r="L1019" s="1" t="n">
        <f aca="false">IF(COUNTIF(A$7:A$270,K1019)=1,1,0)</f>
        <v>1</v>
      </c>
    </row>
    <row r="1020" customFormat="false" ht="12.8" hidden="false" customHeight="false" outlineLevel="0" collapsed="false">
      <c r="F1020" s="2" t="s">
        <v>383</v>
      </c>
      <c r="G1020" s="0" t="str">
        <f aca="false">SUBSTITUTE(F1020," ","μ",2)</f>
        <v>Clitocybe dealbata</v>
      </c>
      <c r="H1020" s="10" t="n">
        <f aca="false">IF(ISERROR(SEARCH("µ",G1020,1)),0,SEARCH("µ",G1020,1))</f>
        <v>0</v>
      </c>
      <c r="I1020" s="0" t="str">
        <f aca="false">IF(H1020&gt;0,LEFT(G1020,H1020-1),G1020)</f>
        <v>Clitocybe dealbata</v>
      </c>
      <c r="J1020" s="0" t="n">
        <f aca="false">COUNTIF(A$7:A$223,I1020)</f>
        <v>1</v>
      </c>
      <c r="K1020" s="1" t="s">
        <v>375</v>
      </c>
      <c r="L1020" s="1" t="n">
        <f aca="false">IF(COUNTIF(A$7:A$270,K1020)=1,1,0)</f>
        <v>1</v>
      </c>
    </row>
    <row r="1021" customFormat="false" ht="12.8" hidden="false" customHeight="false" outlineLevel="0" collapsed="false">
      <c r="F1021" s="2" t="s">
        <v>383</v>
      </c>
      <c r="G1021" s="0" t="str">
        <f aca="false">SUBSTITUTE(F1021," ","μ",2)</f>
        <v>Clitocybe dealbata</v>
      </c>
      <c r="H1021" s="10" t="n">
        <f aca="false">IF(ISERROR(SEARCH("µ",G1021,1)),0,SEARCH("µ",G1021,1))</f>
        <v>0</v>
      </c>
      <c r="I1021" s="0" t="str">
        <f aca="false">IF(H1021&gt;0,LEFT(G1021,H1021-1),G1021)</f>
        <v>Clitocybe dealbata</v>
      </c>
      <c r="J1021" s="0" t="n">
        <f aca="false">COUNTIF(A$7:A$223,I1021)</f>
        <v>1</v>
      </c>
      <c r="K1021" s="1" t="s">
        <v>375</v>
      </c>
      <c r="L1021" s="1" t="n">
        <f aca="false">IF(COUNTIF(A$7:A$270,K1021)=1,1,0)</f>
        <v>1</v>
      </c>
    </row>
    <row r="1022" customFormat="false" ht="12.8" hidden="false" customHeight="false" outlineLevel="0" collapsed="false">
      <c r="F1022" s="2" t="s">
        <v>383</v>
      </c>
      <c r="G1022" s="0" t="str">
        <f aca="false">SUBSTITUTE(F1022," ","μ",2)</f>
        <v>Clitocybe dealbata</v>
      </c>
      <c r="H1022" s="10" t="n">
        <f aca="false">IF(ISERROR(SEARCH("µ",G1022,1)),0,SEARCH("µ",G1022,1))</f>
        <v>0</v>
      </c>
      <c r="I1022" s="0" t="str">
        <f aca="false">IF(H1022&gt;0,LEFT(G1022,H1022-1),G1022)</f>
        <v>Clitocybe dealbata</v>
      </c>
      <c r="J1022" s="0" t="n">
        <f aca="false">COUNTIF(A$7:A$223,I1022)</f>
        <v>1</v>
      </c>
      <c r="K1022" s="1" t="s">
        <v>375</v>
      </c>
      <c r="L1022" s="1" t="n">
        <f aca="false">IF(COUNTIF(A$7:A$270,K1022)=1,1,0)</f>
        <v>1</v>
      </c>
    </row>
    <row r="1023" customFormat="false" ht="12.8" hidden="false" customHeight="false" outlineLevel="0" collapsed="false">
      <c r="F1023" s="2" t="s">
        <v>383</v>
      </c>
      <c r="G1023" s="0" t="str">
        <f aca="false">SUBSTITUTE(F1023," ","μ",2)</f>
        <v>Clitocybe dealbata</v>
      </c>
      <c r="H1023" s="10" t="n">
        <f aca="false">IF(ISERROR(SEARCH("µ",G1023,1)),0,SEARCH("µ",G1023,1))</f>
        <v>0</v>
      </c>
      <c r="I1023" s="0" t="str">
        <f aca="false">IF(H1023&gt;0,LEFT(G1023,H1023-1),G1023)</f>
        <v>Clitocybe dealbata</v>
      </c>
      <c r="J1023" s="0" t="n">
        <f aca="false">COUNTIF(A$7:A$223,I1023)</f>
        <v>1</v>
      </c>
      <c r="K1023" s="1" t="s">
        <v>375</v>
      </c>
      <c r="L1023" s="1" t="n">
        <f aca="false">IF(COUNTIF(A$7:A$270,K1023)=1,1,0)</f>
        <v>1</v>
      </c>
    </row>
    <row r="1024" customFormat="false" ht="12.8" hidden="false" customHeight="false" outlineLevel="0" collapsed="false">
      <c r="F1024" s="2" t="s">
        <v>383</v>
      </c>
      <c r="G1024" s="0" t="str">
        <f aca="false">SUBSTITUTE(F1024," ","μ",2)</f>
        <v>Clitocybe dealbata</v>
      </c>
      <c r="H1024" s="10" t="n">
        <f aca="false">IF(ISERROR(SEARCH("µ",G1024,1)),0,SEARCH("µ",G1024,1))</f>
        <v>0</v>
      </c>
      <c r="I1024" s="0" t="str">
        <f aca="false">IF(H1024&gt;0,LEFT(G1024,H1024-1),G1024)</f>
        <v>Clitocybe dealbata</v>
      </c>
      <c r="J1024" s="0" t="n">
        <f aca="false">COUNTIF(A$7:A$223,I1024)</f>
        <v>1</v>
      </c>
      <c r="K1024" s="1" t="s">
        <v>375</v>
      </c>
      <c r="L1024" s="1" t="n">
        <f aca="false">IF(COUNTIF(A$7:A$270,K1024)=1,1,0)</f>
        <v>1</v>
      </c>
    </row>
    <row r="1025" customFormat="false" ht="12.8" hidden="false" customHeight="false" outlineLevel="0" collapsed="false">
      <c r="F1025" s="2" t="s">
        <v>383</v>
      </c>
      <c r="G1025" s="0" t="str">
        <f aca="false">SUBSTITUTE(F1025," ","μ",2)</f>
        <v>Clitocybe dealbata</v>
      </c>
      <c r="H1025" s="10" t="n">
        <f aca="false">IF(ISERROR(SEARCH("µ",G1025,1)),0,SEARCH("µ",G1025,1))</f>
        <v>0</v>
      </c>
      <c r="I1025" s="0" t="str">
        <f aca="false">IF(H1025&gt;0,LEFT(G1025,H1025-1),G1025)</f>
        <v>Clitocybe dealbata</v>
      </c>
      <c r="J1025" s="0" t="n">
        <f aca="false">COUNTIF(A$7:A$223,I1025)</f>
        <v>1</v>
      </c>
      <c r="K1025" s="1" t="s">
        <v>375</v>
      </c>
      <c r="L1025" s="1" t="n">
        <f aca="false">IF(COUNTIF(A$7:A$270,K1025)=1,1,0)</f>
        <v>1</v>
      </c>
    </row>
    <row r="1026" customFormat="false" ht="12.8" hidden="false" customHeight="false" outlineLevel="0" collapsed="false">
      <c r="F1026" s="2" t="s">
        <v>382</v>
      </c>
      <c r="G1026" s="0" t="str">
        <f aca="false">SUBSTITUTE(F1026," ","μ",2)</f>
        <v>Clitocybe dealbata ?</v>
      </c>
      <c r="H1026" s="10" t="n">
        <f aca="false">IF(ISERROR(SEARCH("µ",G1026,1)),0,SEARCH("µ",G1026,1))</f>
        <v>0</v>
      </c>
      <c r="I1026" s="0" t="str">
        <f aca="false">IF(H1026&gt;0,LEFT(G1026,H1026-1),G1026)</f>
        <v>Clitocybe dealbata ?</v>
      </c>
      <c r="J1026" s="0" t="n">
        <f aca="false">COUNTIF(A$7:A$223,I1026)</f>
        <v>0</v>
      </c>
      <c r="K1026" s="1" t="s">
        <v>375</v>
      </c>
      <c r="L1026" s="1" t="n">
        <f aca="false">IF(COUNTIF(A$7:A$270,K1026)=1,1,0)</f>
        <v>1</v>
      </c>
    </row>
    <row r="1027" customFormat="false" ht="12.8" hidden="false" customHeight="false" outlineLevel="0" collapsed="false">
      <c r="F1027" s="2" t="s">
        <v>382</v>
      </c>
      <c r="G1027" s="0" t="str">
        <f aca="false">SUBSTITUTE(F1027," ","μ",2)</f>
        <v>Clitocybe dealbata ?</v>
      </c>
      <c r="H1027" s="10" t="n">
        <f aca="false">IF(ISERROR(SEARCH("µ",G1027,1)),0,SEARCH("µ",G1027,1))</f>
        <v>0</v>
      </c>
      <c r="I1027" s="0" t="str">
        <f aca="false">IF(H1027&gt;0,LEFT(G1027,H1027-1),G1027)</f>
        <v>Clitocybe dealbata ?</v>
      </c>
      <c r="J1027" s="0" t="n">
        <f aca="false">COUNTIF(A$7:A$223,I1027)</f>
        <v>0</v>
      </c>
      <c r="K1027" s="1" t="s">
        <v>375</v>
      </c>
      <c r="L1027" s="1" t="n">
        <f aca="false">IF(COUNTIF(A$7:A$270,K1027)=1,1,0)</f>
        <v>1</v>
      </c>
    </row>
    <row r="1028" customFormat="false" ht="12.8" hidden="false" customHeight="false" outlineLevel="0" collapsed="false">
      <c r="F1028" s="2" t="s">
        <v>382</v>
      </c>
      <c r="G1028" s="0" t="str">
        <f aca="false">SUBSTITUTE(F1028," ","μ",2)</f>
        <v>Clitocybe dealbata ?</v>
      </c>
      <c r="H1028" s="10" t="n">
        <f aca="false">IF(ISERROR(SEARCH("µ",G1028,1)),0,SEARCH("µ",G1028,1))</f>
        <v>0</v>
      </c>
      <c r="I1028" s="0" t="str">
        <f aca="false">IF(H1028&gt;0,LEFT(G1028,H1028-1),G1028)</f>
        <v>Clitocybe dealbata ?</v>
      </c>
      <c r="J1028" s="0" t="n">
        <f aca="false">COUNTIF(A$7:A$223,I1028)</f>
        <v>0</v>
      </c>
      <c r="K1028" s="1" t="s">
        <v>375</v>
      </c>
      <c r="L1028" s="1" t="n">
        <f aca="false">IF(COUNTIF(A$7:A$270,K1028)=1,1,0)</f>
        <v>1</v>
      </c>
    </row>
    <row r="1029" customFormat="false" ht="12.8" hidden="false" customHeight="false" outlineLevel="0" collapsed="false">
      <c r="F1029" s="2" t="s">
        <v>382</v>
      </c>
      <c r="G1029" s="0" t="str">
        <f aca="false">SUBSTITUTE(F1029," ","μ",2)</f>
        <v>Clitocybe dealbata ?</v>
      </c>
      <c r="H1029" s="10" t="n">
        <f aca="false">IF(ISERROR(SEARCH("µ",G1029,1)),0,SEARCH("µ",G1029,1))</f>
        <v>0</v>
      </c>
      <c r="I1029" s="0" t="str">
        <f aca="false">IF(H1029&gt;0,LEFT(G1029,H1029-1),G1029)</f>
        <v>Clitocybe dealbata ?</v>
      </c>
      <c r="J1029" s="0" t="n">
        <f aca="false">COUNTIF(A$7:A$223,I1029)</f>
        <v>0</v>
      </c>
      <c r="K1029" s="1" t="s">
        <v>375</v>
      </c>
      <c r="L1029" s="1" t="n">
        <f aca="false">IF(COUNTIF(A$7:A$270,K1029)=1,1,0)</f>
        <v>1</v>
      </c>
    </row>
    <row r="1030" customFormat="false" ht="12.8" hidden="false" customHeight="false" outlineLevel="0" collapsed="false">
      <c r="F1030" s="2" t="s">
        <v>1005</v>
      </c>
      <c r="G1030" s="0" t="str">
        <f aca="false">SUBSTITUTE(F1030," ","μ",2)</f>
        <v>Clitocybe dealbataμ(?)</v>
      </c>
      <c r="H1030" s="10" t="n">
        <f aca="false">IF(ISERROR(SEARCH("µ",G1030,1)),0,SEARCH("µ",G1030,1))</f>
        <v>19</v>
      </c>
      <c r="I1030" s="0" t="str">
        <f aca="false">IF(H1030&gt;0,LEFT(G1030,H1030-1),G1030)</f>
        <v>Clitocybe dealbata</v>
      </c>
      <c r="J1030" s="0" t="n">
        <f aca="false">COUNTIF(A$7:A$223,I1030)</f>
        <v>1</v>
      </c>
      <c r="K1030" s="1" t="s">
        <v>375</v>
      </c>
      <c r="L1030" s="1" t="n">
        <f aca="false">IF(COUNTIF(A$7:A$270,K1030)=1,1,0)</f>
        <v>1</v>
      </c>
    </row>
    <row r="1031" customFormat="false" ht="12.8" hidden="false" customHeight="false" outlineLevel="0" collapsed="false">
      <c r="F1031" s="2" t="s">
        <v>383</v>
      </c>
      <c r="G1031" s="0" t="str">
        <f aca="false">SUBSTITUTE(F1031," ","μ",2)</f>
        <v>Clitocybe dealbata</v>
      </c>
      <c r="H1031" s="10" t="n">
        <f aca="false">IF(ISERROR(SEARCH("µ",G1031,1)),0,SEARCH("µ",G1031,1))</f>
        <v>0</v>
      </c>
      <c r="I1031" s="0" t="str">
        <f aca="false">IF(H1031&gt;0,LEFT(G1031,H1031-1),G1031)</f>
        <v>Clitocybe dealbata</v>
      </c>
      <c r="J1031" s="0" t="n">
        <f aca="false">COUNTIF(A$7:A$223,I1031)</f>
        <v>1</v>
      </c>
      <c r="K1031" s="1" t="s">
        <v>153</v>
      </c>
      <c r="L1031" s="1" t="n">
        <f aca="false">IF(COUNTIF(A$7:A$270,K1031)=1,1,0)</f>
        <v>1</v>
      </c>
    </row>
    <row r="1032" customFormat="false" ht="12.8" hidden="false" customHeight="false" outlineLevel="0" collapsed="false">
      <c r="F1032" s="2" t="s">
        <v>383</v>
      </c>
      <c r="G1032" s="0" t="str">
        <f aca="false">SUBSTITUTE(F1032," ","μ",2)</f>
        <v>Clitocybe dealbata</v>
      </c>
      <c r="H1032" s="10" t="n">
        <f aca="false">IF(ISERROR(SEARCH("µ",G1032,1)),0,SEARCH("µ",G1032,1))</f>
        <v>0</v>
      </c>
      <c r="I1032" s="0" t="str">
        <f aca="false">IF(H1032&gt;0,LEFT(G1032,H1032-1),G1032)</f>
        <v>Clitocybe dealbata</v>
      </c>
      <c r="J1032" s="0" t="n">
        <f aca="false">COUNTIF(A$7:A$223,I1032)</f>
        <v>1</v>
      </c>
      <c r="K1032" s="1" t="s">
        <v>153</v>
      </c>
      <c r="L1032" s="1" t="n">
        <f aca="false">IF(COUNTIF(A$7:A$270,K1032)=1,1,0)</f>
        <v>1</v>
      </c>
    </row>
    <row r="1033" customFormat="false" ht="12.8" hidden="false" customHeight="false" outlineLevel="0" collapsed="false">
      <c r="F1033" s="2" t="s">
        <v>383</v>
      </c>
      <c r="G1033" s="0" t="str">
        <f aca="false">SUBSTITUTE(F1033," ","μ",2)</f>
        <v>Clitocybe dealbata</v>
      </c>
      <c r="H1033" s="10" t="n">
        <f aca="false">IF(ISERROR(SEARCH("µ",G1033,1)),0,SEARCH("µ",G1033,1))</f>
        <v>0</v>
      </c>
      <c r="I1033" s="0" t="str">
        <f aca="false">IF(H1033&gt;0,LEFT(G1033,H1033-1),G1033)</f>
        <v>Clitocybe dealbata</v>
      </c>
      <c r="J1033" s="0" t="n">
        <f aca="false">COUNTIF(A$7:A$223,I1033)</f>
        <v>1</v>
      </c>
      <c r="K1033" s="1" t="s">
        <v>153</v>
      </c>
      <c r="L1033" s="1" t="n">
        <f aca="false">IF(COUNTIF(A$7:A$270,K1033)=1,1,0)</f>
        <v>1</v>
      </c>
    </row>
    <row r="1034" customFormat="false" ht="12.8" hidden="false" customHeight="false" outlineLevel="0" collapsed="false">
      <c r="F1034" s="2" t="s">
        <v>1011</v>
      </c>
      <c r="G1034" s="0" t="str">
        <f aca="false">SUBSTITUTE(F1034," ","μ",2)</f>
        <v>Clitocybe diatreta/leucodiatreta</v>
      </c>
      <c r="H1034" s="10" t="n">
        <f aca="false">IF(ISERROR(SEARCH("µ",G1034,1)),0,SEARCH("µ",G1034,1))</f>
        <v>0</v>
      </c>
      <c r="I1034" s="0" t="str">
        <f aca="false">IF(H1034&gt;0,LEFT(G1034,H1034-1),G1034)</f>
        <v>Clitocybe diatreta/leucodiatreta</v>
      </c>
      <c r="J1034" s="0" t="n">
        <f aca="false">COUNTIF(A$7:A$223,I1034)</f>
        <v>0</v>
      </c>
      <c r="K1034" s="1" t="s">
        <v>673</v>
      </c>
      <c r="L1034" s="1" t="n">
        <f aca="false">IF(COUNTIF(A$7:A$270,K1034)=1,1,0)</f>
        <v>1</v>
      </c>
    </row>
    <row r="1035" customFormat="false" ht="12.8" hidden="false" customHeight="false" outlineLevel="0" collapsed="false">
      <c r="F1035" s="2" t="s">
        <v>128</v>
      </c>
      <c r="G1035" s="0" t="str">
        <f aca="false">SUBSTITUTE(F1035," ","μ",2)</f>
        <v>Clitocybe nebularis</v>
      </c>
      <c r="H1035" s="10" t="n">
        <f aca="false">IF(ISERROR(SEARCH("µ",G1035,1)),0,SEARCH("µ",G1035,1))</f>
        <v>0</v>
      </c>
      <c r="I1035" s="0" t="str">
        <f aca="false">IF(H1035&gt;0,LEFT(G1035,H1035-1),G1035)</f>
        <v>Clitocybe nebularis</v>
      </c>
      <c r="J1035" s="0" t="n">
        <f aca="false">COUNTIF(A$7:A$223,I1035)</f>
        <v>1</v>
      </c>
      <c r="K1035" s="1" t="s">
        <v>673</v>
      </c>
      <c r="L1035" s="1" t="n">
        <f aca="false">IF(COUNTIF(A$7:A$270,K1035)=1,1,0)</f>
        <v>1</v>
      </c>
    </row>
    <row r="1036" customFormat="false" ht="12.8" hidden="false" customHeight="false" outlineLevel="0" collapsed="false">
      <c r="F1036" s="2" t="s">
        <v>128</v>
      </c>
      <c r="G1036" s="0" t="str">
        <f aca="false">SUBSTITUTE(F1036," ","μ",2)</f>
        <v>Clitocybe nebularis</v>
      </c>
      <c r="H1036" s="10" t="n">
        <f aca="false">IF(ISERROR(SEARCH("µ",G1036,1)),0,SEARCH("µ",G1036,1))</f>
        <v>0</v>
      </c>
      <c r="I1036" s="0" t="str">
        <f aca="false">IF(H1036&gt;0,LEFT(G1036,H1036-1),G1036)</f>
        <v>Clitocybe nebularis</v>
      </c>
      <c r="J1036" s="0" t="n">
        <f aca="false">COUNTIF(A$7:A$223,I1036)</f>
        <v>1</v>
      </c>
      <c r="K1036" s="1" t="s">
        <v>673</v>
      </c>
      <c r="L1036" s="1" t="n">
        <f aca="false">IF(COUNTIF(A$7:A$270,K1036)=1,1,0)</f>
        <v>1</v>
      </c>
    </row>
    <row r="1037" customFormat="false" ht="12.8" hidden="false" customHeight="false" outlineLevel="0" collapsed="false">
      <c r="F1037" s="2" t="s">
        <v>128</v>
      </c>
      <c r="G1037" s="0" t="str">
        <f aca="false">SUBSTITUTE(F1037," ","μ",2)</f>
        <v>Clitocybe nebularis</v>
      </c>
      <c r="H1037" s="10" t="n">
        <f aca="false">IF(ISERROR(SEARCH("µ",G1037,1)),0,SEARCH("µ",G1037,1))</f>
        <v>0</v>
      </c>
      <c r="I1037" s="0" t="str">
        <f aca="false">IF(H1037&gt;0,LEFT(G1037,H1037-1),G1037)</f>
        <v>Clitocybe nebularis</v>
      </c>
      <c r="J1037" s="0" t="n">
        <f aca="false">COUNTIF(A$7:A$223,I1037)</f>
        <v>1</v>
      </c>
      <c r="K1037" s="1" t="s">
        <v>673</v>
      </c>
      <c r="L1037" s="1" t="n">
        <f aca="false">IF(COUNTIF(A$7:A$270,K1037)=1,1,0)</f>
        <v>1</v>
      </c>
    </row>
    <row r="1038" customFormat="false" ht="12.8" hidden="false" customHeight="false" outlineLevel="0" collapsed="false">
      <c r="F1038" s="2" t="s">
        <v>128</v>
      </c>
      <c r="G1038" s="0" t="str">
        <f aca="false">SUBSTITUTE(F1038," ","μ",2)</f>
        <v>Clitocybe nebularis</v>
      </c>
      <c r="H1038" s="10" t="n">
        <f aca="false">IF(ISERROR(SEARCH("µ",G1038,1)),0,SEARCH("µ",G1038,1))</f>
        <v>0</v>
      </c>
      <c r="I1038" s="0" t="str">
        <f aca="false">IF(H1038&gt;0,LEFT(G1038,H1038-1),G1038)</f>
        <v>Clitocybe nebularis</v>
      </c>
      <c r="J1038" s="0" t="n">
        <f aca="false">COUNTIF(A$7:A$223,I1038)</f>
        <v>1</v>
      </c>
      <c r="K1038" s="1" t="s">
        <v>673</v>
      </c>
      <c r="L1038" s="1" t="n">
        <f aca="false">IF(COUNTIF(A$7:A$270,K1038)=1,1,0)</f>
        <v>1</v>
      </c>
    </row>
    <row r="1039" customFormat="false" ht="12.8" hidden="false" customHeight="false" outlineLevel="0" collapsed="false">
      <c r="F1039" s="2" t="s">
        <v>128</v>
      </c>
      <c r="G1039" s="0" t="str">
        <f aca="false">SUBSTITUTE(F1039," ","μ",2)</f>
        <v>Clitocybe nebularis</v>
      </c>
      <c r="H1039" s="10" t="n">
        <f aca="false">IF(ISERROR(SEARCH("µ",G1039,1)),0,SEARCH("µ",G1039,1))</f>
        <v>0</v>
      </c>
      <c r="I1039" s="0" t="str">
        <f aca="false">IF(H1039&gt;0,LEFT(G1039,H1039-1),G1039)</f>
        <v>Clitocybe nebularis</v>
      </c>
      <c r="J1039" s="0" t="n">
        <f aca="false">COUNTIF(A$7:A$223,I1039)</f>
        <v>1</v>
      </c>
      <c r="K1039" s="1" t="s">
        <v>673</v>
      </c>
      <c r="L1039" s="1" t="n">
        <f aca="false">IF(COUNTIF(A$7:A$270,K1039)=1,1,0)</f>
        <v>1</v>
      </c>
    </row>
    <row r="1040" customFormat="false" ht="12.8" hidden="false" customHeight="false" outlineLevel="0" collapsed="false">
      <c r="F1040" s="2" t="s">
        <v>128</v>
      </c>
      <c r="G1040" s="0" t="str">
        <f aca="false">SUBSTITUTE(F1040," ","μ",2)</f>
        <v>Clitocybe nebularis</v>
      </c>
      <c r="H1040" s="10" t="n">
        <f aca="false">IF(ISERROR(SEARCH("µ",G1040,1)),0,SEARCH("µ",G1040,1))</f>
        <v>0</v>
      </c>
      <c r="I1040" s="0" t="str">
        <f aca="false">IF(H1040&gt;0,LEFT(G1040,H1040-1),G1040)</f>
        <v>Clitocybe nebularis</v>
      </c>
      <c r="J1040" s="0" t="n">
        <f aca="false">COUNTIF(A$7:A$223,I1040)</f>
        <v>1</v>
      </c>
      <c r="K1040" s="1" t="s">
        <v>673</v>
      </c>
      <c r="L1040" s="1" t="n">
        <f aca="false">IF(COUNTIF(A$7:A$270,K1040)=1,1,0)</f>
        <v>1</v>
      </c>
    </row>
    <row r="1041" customFormat="false" ht="12.8" hidden="false" customHeight="false" outlineLevel="0" collapsed="false">
      <c r="F1041" s="2" t="s">
        <v>128</v>
      </c>
      <c r="G1041" s="0" t="str">
        <f aca="false">SUBSTITUTE(F1041," ","μ",2)</f>
        <v>Clitocybe nebularis</v>
      </c>
      <c r="H1041" s="10" t="n">
        <f aca="false">IF(ISERROR(SEARCH("µ",G1041,1)),0,SEARCH("µ",G1041,1))</f>
        <v>0</v>
      </c>
      <c r="I1041" s="0" t="str">
        <f aca="false">IF(H1041&gt;0,LEFT(G1041,H1041-1),G1041)</f>
        <v>Clitocybe nebularis</v>
      </c>
      <c r="J1041" s="0" t="n">
        <f aca="false">COUNTIF(A$7:A$223,I1041)</f>
        <v>1</v>
      </c>
      <c r="K1041" s="1" t="s">
        <v>673</v>
      </c>
      <c r="L1041" s="1" t="n">
        <f aca="false">IF(COUNTIF(A$7:A$270,K1041)=1,1,0)</f>
        <v>1</v>
      </c>
    </row>
    <row r="1042" customFormat="false" ht="12.8" hidden="false" customHeight="false" outlineLevel="0" collapsed="false">
      <c r="F1042" s="2" t="s">
        <v>128</v>
      </c>
      <c r="G1042" s="0" t="str">
        <f aca="false">SUBSTITUTE(F1042," ","μ",2)</f>
        <v>Clitocybe nebularis</v>
      </c>
      <c r="H1042" s="10" t="n">
        <f aca="false">IF(ISERROR(SEARCH("µ",G1042,1)),0,SEARCH("µ",G1042,1))</f>
        <v>0</v>
      </c>
      <c r="I1042" s="0" t="str">
        <f aca="false">IF(H1042&gt;0,LEFT(G1042,H1042-1),G1042)</f>
        <v>Clitocybe nebularis</v>
      </c>
      <c r="J1042" s="0" t="n">
        <f aca="false">COUNTIF(A$7:A$223,I1042)</f>
        <v>1</v>
      </c>
      <c r="K1042" s="1" t="s">
        <v>673</v>
      </c>
      <c r="L1042" s="1" t="n">
        <f aca="false">IF(COUNTIF(A$7:A$270,K1042)=1,1,0)</f>
        <v>1</v>
      </c>
    </row>
    <row r="1043" customFormat="false" ht="12.8" hidden="false" customHeight="false" outlineLevel="0" collapsed="false">
      <c r="F1043" s="2" t="s">
        <v>128</v>
      </c>
      <c r="G1043" s="0" t="str">
        <f aca="false">SUBSTITUTE(F1043," ","μ",2)</f>
        <v>Clitocybe nebularis</v>
      </c>
      <c r="H1043" s="10" t="n">
        <f aca="false">IF(ISERROR(SEARCH("µ",G1043,1)),0,SEARCH("µ",G1043,1))</f>
        <v>0</v>
      </c>
      <c r="I1043" s="0" t="str">
        <f aca="false">IF(H1043&gt;0,LEFT(G1043,H1043-1),G1043)</f>
        <v>Clitocybe nebularis</v>
      </c>
      <c r="J1043" s="0" t="n">
        <f aca="false">COUNTIF(A$7:A$223,I1043)</f>
        <v>1</v>
      </c>
      <c r="K1043" s="1" t="s">
        <v>673</v>
      </c>
      <c r="L1043" s="1" t="n">
        <f aca="false">IF(COUNTIF(A$7:A$270,K1043)=1,1,0)</f>
        <v>1</v>
      </c>
    </row>
    <row r="1044" customFormat="false" ht="12.8" hidden="false" customHeight="false" outlineLevel="0" collapsed="false">
      <c r="F1044" s="2" t="s">
        <v>128</v>
      </c>
      <c r="G1044" s="0" t="str">
        <f aca="false">SUBSTITUTE(F1044," ","μ",2)</f>
        <v>Clitocybe nebularis</v>
      </c>
      <c r="H1044" s="10" t="n">
        <f aca="false">IF(ISERROR(SEARCH("µ",G1044,1)),0,SEARCH("µ",G1044,1))</f>
        <v>0</v>
      </c>
      <c r="I1044" s="0" t="str">
        <f aca="false">IF(H1044&gt;0,LEFT(G1044,H1044-1),G1044)</f>
        <v>Clitocybe nebularis</v>
      </c>
      <c r="J1044" s="0" t="n">
        <f aca="false">COUNTIF(A$7:A$223,I1044)</f>
        <v>1</v>
      </c>
      <c r="K1044" s="1" t="s">
        <v>673</v>
      </c>
      <c r="L1044" s="1" t="n">
        <f aca="false">IF(COUNTIF(A$7:A$270,K1044)=1,1,0)</f>
        <v>1</v>
      </c>
    </row>
    <row r="1045" customFormat="false" ht="12.8" hidden="false" customHeight="false" outlineLevel="0" collapsed="false">
      <c r="F1045" s="2" t="s">
        <v>128</v>
      </c>
      <c r="G1045" s="0" t="str">
        <f aca="false">SUBSTITUTE(F1045," ","μ",2)</f>
        <v>Clitocybe nebularis</v>
      </c>
      <c r="H1045" s="10" t="n">
        <f aca="false">IF(ISERROR(SEARCH("µ",G1045,1)),0,SEARCH("µ",G1045,1))</f>
        <v>0</v>
      </c>
      <c r="I1045" s="0" t="str">
        <f aca="false">IF(H1045&gt;0,LEFT(G1045,H1045-1),G1045)</f>
        <v>Clitocybe nebularis</v>
      </c>
      <c r="J1045" s="0" t="n">
        <f aca="false">COUNTIF(A$7:A$223,I1045)</f>
        <v>1</v>
      </c>
      <c r="K1045" s="1" t="s">
        <v>673</v>
      </c>
      <c r="L1045" s="1" t="n">
        <f aca="false">IF(COUNTIF(A$7:A$270,K1045)=1,1,0)</f>
        <v>1</v>
      </c>
    </row>
    <row r="1046" customFormat="false" ht="12.8" hidden="false" customHeight="false" outlineLevel="0" collapsed="false">
      <c r="F1046" s="2" t="s">
        <v>128</v>
      </c>
      <c r="G1046" s="0" t="str">
        <f aca="false">SUBSTITUTE(F1046," ","μ",2)</f>
        <v>Clitocybe nebularis</v>
      </c>
      <c r="H1046" s="10" t="n">
        <f aca="false">IF(ISERROR(SEARCH("µ",G1046,1)),0,SEARCH("µ",G1046,1))</f>
        <v>0</v>
      </c>
      <c r="I1046" s="0" t="str">
        <f aca="false">IF(H1046&gt;0,LEFT(G1046,H1046-1),G1046)</f>
        <v>Clitocybe nebularis</v>
      </c>
      <c r="J1046" s="0" t="n">
        <f aca="false">COUNTIF(A$7:A$223,I1046)</f>
        <v>1</v>
      </c>
      <c r="K1046" s="1" t="s">
        <v>673</v>
      </c>
      <c r="L1046" s="1" t="n">
        <f aca="false">IF(COUNTIF(A$7:A$270,K1046)=1,1,0)</f>
        <v>1</v>
      </c>
    </row>
    <row r="1047" customFormat="false" ht="12.8" hidden="false" customHeight="false" outlineLevel="0" collapsed="false">
      <c r="F1047" s="2" t="s">
        <v>128</v>
      </c>
      <c r="G1047" s="0" t="str">
        <f aca="false">SUBSTITUTE(F1047," ","μ",2)</f>
        <v>Clitocybe nebularis</v>
      </c>
      <c r="H1047" s="10" t="n">
        <f aca="false">IF(ISERROR(SEARCH("µ",G1047,1)),0,SEARCH("µ",G1047,1))</f>
        <v>0</v>
      </c>
      <c r="I1047" s="0" t="str">
        <f aca="false">IF(H1047&gt;0,LEFT(G1047,H1047-1),G1047)</f>
        <v>Clitocybe nebularis</v>
      </c>
      <c r="J1047" s="0" t="n">
        <f aca="false">COUNTIF(A$7:A$223,I1047)</f>
        <v>1</v>
      </c>
      <c r="K1047" s="1" t="s">
        <v>673</v>
      </c>
      <c r="L1047" s="1" t="n">
        <f aca="false">IF(COUNTIF(A$7:A$270,K1047)=1,1,0)</f>
        <v>1</v>
      </c>
    </row>
    <row r="1048" customFormat="false" ht="12.8" hidden="false" customHeight="false" outlineLevel="0" collapsed="false">
      <c r="F1048" s="2" t="s">
        <v>128</v>
      </c>
      <c r="G1048" s="0" t="str">
        <f aca="false">SUBSTITUTE(F1048," ","μ",2)</f>
        <v>Clitocybe nebularis</v>
      </c>
      <c r="H1048" s="10" t="n">
        <f aca="false">IF(ISERROR(SEARCH("µ",G1048,1)),0,SEARCH("µ",G1048,1))</f>
        <v>0</v>
      </c>
      <c r="I1048" s="0" t="str">
        <f aca="false">IF(H1048&gt;0,LEFT(G1048,H1048-1),G1048)</f>
        <v>Clitocybe nebularis</v>
      </c>
      <c r="J1048" s="0" t="n">
        <f aca="false">COUNTIF(A$7:A$223,I1048)</f>
        <v>1</v>
      </c>
      <c r="K1048" s="1" t="s">
        <v>673</v>
      </c>
      <c r="L1048" s="1" t="n">
        <f aca="false">IF(COUNTIF(A$7:A$270,K1048)=1,1,0)</f>
        <v>1</v>
      </c>
    </row>
    <row r="1049" customFormat="false" ht="12.8" hidden="false" customHeight="false" outlineLevel="0" collapsed="false">
      <c r="F1049" s="2" t="s">
        <v>128</v>
      </c>
      <c r="G1049" s="0" t="str">
        <f aca="false">SUBSTITUTE(F1049," ","μ",2)</f>
        <v>Clitocybe nebularis</v>
      </c>
      <c r="H1049" s="10" t="n">
        <f aca="false">IF(ISERROR(SEARCH("µ",G1049,1)),0,SEARCH("µ",G1049,1))</f>
        <v>0</v>
      </c>
      <c r="I1049" s="0" t="str">
        <f aca="false">IF(H1049&gt;0,LEFT(G1049,H1049-1),G1049)</f>
        <v>Clitocybe nebularis</v>
      </c>
      <c r="J1049" s="0" t="n">
        <f aca="false">COUNTIF(A$7:A$223,I1049)</f>
        <v>1</v>
      </c>
      <c r="K1049" s="1" t="s">
        <v>673</v>
      </c>
      <c r="L1049" s="1" t="n">
        <f aca="false">IF(COUNTIF(A$7:A$270,K1049)=1,1,0)</f>
        <v>1</v>
      </c>
    </row>
    <row r="1050" customFormat="false" ht="12.8" hidden="false" customHeight="false" outlineLevel="0" collapsed="false">
      <c r="F1050" s="2" t="s">
        <v>128</v>
      </c>
      <c r="G1050" s="0" t="str">
        <f aca="false">SUBSTITUTE(F1050," ","μ",2)</f>
        <v>Clitocybe nebularis</v>
      </c>
      <c r="H1050" s="10" t="n">
        <f aca="false">IF(ISERROR(SEARCH("µ",G1050,1)),0,SEARCH("µ",G1050,1))</f>
        <v>0</v>
      </c>
      <c r="I1050" s="0" t="str">
        <f aca="false">IF(H1050&gt;0,LEFT(G1050,H1050-1),G1050)</f>
        <v>Clitocybe nebularis</v>
      </c>
      <c r="J1050" s="0" t="n">
        <f aca="false">COUNTIF(A$7:A$223,I1050)</f>
        <v>1</v>
      </c>
      <c r="K1050" s="1" t="s">
        <v>673</v>
      </c>
      <c r="L1050" s="1" t="n">
        <f aca="false">IF(COUNTIF(A$7:A$270,K1050)=1,1,0)</f>
        <v>1</v>
      </c>
    </row>
    <row r="1051" customFormat="false" ht="12.8" hidden="false" customHeight="false" outlineLevel="0" collapsed="false">
      <c r="F1051" s="2" t="s">
        <v>128</v>
      </c>
      <c r="G1051" s="0" t="str">
        <f aca="false">SUBSTITUTE(F1051," ","μ",2)</f>
        <v>Clitocybe nebularis</v>
      </c>
      <c r="H1051" s="10" t="n">
        <f aca="false">IF(ISERROR(SEARCH("µ",G1051,1)),0,SEARCH("µ",G1051,1))</f>
        <v>0</v>
      </c>
      <c r="I1051" s="0" t="str">
        <f aca="false">IF(H1051&gt;0,LEFT(G1051,H1051-1),G1051)</f>
        <v>Clitocybe nebularis</v>
      </c>
      <c r="J1051" s="0" t="n">
        <f aca="false">COUNTIF(A$7:A$223,I1051)</f>
        <v>1</v>
      </c>
      <c r="K1051" s="1" t="s">
        <v>338</v>
      </c>
      <c r="L1051" s="1" t="n">
        <f aca="false">IF(COUNTIF(A$7:A$270,K1051)=1,1,0)</f>
        <v>1</v>
      </c>
    </row>
    <row r="1052" customFormat="false" ht="12.8" hidden="false" customHeight="false" outlineLevel="0" collapsed="false">
      <c r="F1052" s="2" t="s">
        <v>128</v>
      </c>
      <c r="G1052" s="0" t="str">
        <f aca="false">SUBSTITUTE(F1052," ","μ",2)</f>
        <v>Clitocybe nebularis</v>
      </c>
      <c r="H1052" s="10" t="n">
        <f aca="false">IF(ISERROR(SEARCH("µ",G1052,1)),0,SEARCH("µ",G1052,1))</f>
        <v>0</v>
      </c>
      <c r="I1052" s="0" t="str">
        <f aca="false">IF(H1052&gt;0,LEFT(G1052,H1052-1),G1052)</f>
        <v>Clitocybe nebularis</v>
      </c>
      <c r="J1052" s="0" t="n">
        <f aca="false">COUNTIF(A$7:A$223,I1052)</f>
        <v>1</v>
      </c>
      <c r="K1052" s="1" t="s">
        <v>338</v>
      </c>
      <c r="L1052" s="1" t="n">
        <f aca="false">IF(COUNTIF(A$7:A$270,K1052)=1,1,0)</f>
        <v>1</v>
      </c>
    </row>
    <row r="1053" customFormat="false" ht="12.8" hidden="false" customHeight="false" outlineLevel="0" collapsed="false">
      <c r="F1053" s="2" t="s">
        <v>128</v>
      </c>
      <c r="G1053" s="0" t="str">
        <f aca="false">SUBSTITUTE(F1053," ","μ",2)</f>
        <v>Clitocybe nebularis</v>
      </c>
      <c r="H1053" s="10" t="n">
        <f aca="false">IF(ISERROR(SEARCH("µ",G1053,1)),0,SEARCH("µ",G1053,1))</f>
        <v>0</v>
      </c>
      <c r="I1053" s="0" t="str">
        <f aca="false">IF(H1053&gt;0,LEFT(G1053,H1053-1),G1053)</f>
        <v>Clitocybe nebularis</v>
      </c>
      <c r="J1053" s="0" t="n">
        <f aca="false">COUNTIF(A$7:A$223,I1053)</f>
        <v>1</v>
      </c>
      <c r="K1053" s="1" t="s">
        <v>338</v>
      </c>
      <c r="L1053" s="1" t="n">
        <f aca="false">IF(COUNTIF(A$7:A$270,K1053)=1,1,0)</f>
        <v>1</v>
      </c>
    </row>
    <row r="1054" customFormat="false" ht="12.8" hidden="false" customHeight="false" outlineLevel="0" collapsed="false">
      <c r="F1054" s="2" t="s">
        <v>128</v>
      </c>
      <c r="G1054" s="0" t="str">
        <f aca="false">SUBSTITUTE(F1054," ","μ",2)</f>
        <v>Clitocybe nebularis</v>
      </c>
      <c r="H1054" s="10" t="n">
        <f aca="false">IF(ISERROR(SEARCH("µ",G1054,1)),0,SEARCH("µ",G1054,1))</f>
        <v>0</v>
      </c>
      <c r="I1054" s="0" t="str">
        <f aca="false">IF(H1054&gt;0,LEFT(G1054,H1054-1),G1054)</f>
        <v>Clitocybe nebularis</v>
      </c>
      <c r="J1054" s="0" t="n">
        <f aca="false">COUNTIF(A$7:A$223,I1054)</f>
        <v>1</v>
      </c>
      <c r="K1054" s="1" t="s">
        <v>338</v>
      </c>
      <c r="L1054" s="1" t="n">
        <f aca="false">IF(COUNTIF(A$7:A$270,K1054)=1,1,0)</f>
        <v>1</v>
      </c>
    </row>
    <row r="1055" customFormat="false" ht="12.8" hidden="false" customHeight="false" outlineLevel="0" collapsed="false">
      <c r="F1055" s="2" t="s">
        <v>128</v>
      </c>
      <c r="G1055" s="0" t="str">
        <f aca="false">SUBSTITUTE(F1055," ","μ",2)</f>
        <v>Clitocybe nebularis</v>
      </c>
      <c r="H1055" s="10" t="n">
        <f aca="false">IF(ISERROR(SEARCH("µ",G1055,1)),0,SEARCH("µ",G1055,1))</f>
        <v>0</v>
      </c>
      <c r="I1055" s="0" t="str">
        <f aca="false">IF(H1055&gt;0,LEFT(G1055,H1055-1),G1055)</f>
        <v>Clitocybe nebularis</v>
      </c>
      <c r="J1055" s="0" t="n">
        <f aca="false">COUNTIF(A$7:A$223,I1055)</f>
        <v>1</v>
      </c>
      <c r="K1055" s="1" t="s">
        <v>338</v>
      </c>
      <c r="L1055" s="1" t="n">
        <f aca="false">IF(COUNTIF(A$7:A$270,K1055)=1,1,0)</f>
        <v>1</v>
      </c>
    </row>
    <row r="1056" customFormat="false" ht="12.8" hidden="false" customHeight="false" outlineLevel="0" collapsed="false">
      <c r="F1056" s="2" t="s">
        <v>1014</v>
      </c>
      <c r="G1056" s="0" t="str">
        <f aca="false">SUBSTITUTE(F1056," ","μ",2)</f>
        <v>Clitocybe nebularis ?</v>
      </c>
      <c r="H1056" s="10" t="n">
        <f aca="false">IF(ISERROR(SEARCH("µ",G1056,1)),0,SEARCH("µ",G1056,1))</f>
        <v>0</v>
      </c>
      <c r="I1056" s="0" t="str">
        <f aca="false">IF(H1056&gt;0,LEFT(G1056,H1056-1),G1056)</f>
        <v>Clitocybe nebularis ?</v>
      </c>
      <c r="J1056" s="0" t="n">
        <f aca="false">COUNTIF(A$7:A$223,I1056)</f>
        <v>0</v>
      </c>
      <c r="K1056" s="1" t="s">
        <v>338</v>
      </c>
      <c r="L1056" s="1" t="n">
        <f aca="false">IF(COUNTIF(A$7:A$270,K1056)=1,1,0)</f>
        <v>1</v>
      </c>
    </row>
    <row r="1057" customFormat="false" ht="12.8" hidden="false" customHeight="false" outlineLevel="0" collapsed="false">
      <c r="F1057" s="2" t="s">
        <v>1015</v>
      </c>
      <c r="G1057" s="0" t="str">
        <f aca="false">SUBSTITUTE(F1057," ","μ",2)</f>
        <v>Clitocybe nebularisμavarié</v>
      </c>
      <c r="H1057" s="10" t="n">
        <f aca="false">IF(ISERROR(SEARCH("µ",G1057,1)),0,SEARCH("µ",G1057,1))</f>
        <v>20</v>
      </c>
      <c r="I1057" s="0" t="str">
        <f aca="false">IF(H1057&gt;0,LEFT(G1057,H1057-1),G1057)</f>
        <v>Clitocybe nebularis</v>
      </c>
      <c r="J1057" s="0" t="n">
        <f aca="false">COUNTIF(A$7:A$223,I1057)</f>
        <v>1</v>
      </c>
      <c r="K1057" s="1" t="s">
        <v>338</v>
      </c>
      <c r="L1057" s="1" t="n">
        <f aca="false">IF(COUNTIF(A$7:A$270,K1057)=1,1,0)</f>
        <v>1</v>
      </c>
    </row>
    <row r="1058" customFormat="false" ht="12.8" hidden="false" customHeight="false" outlineLevel="0" collapsed="false">
      <c r="F1058" s="2" t="s">
        <v>1017</v>
      </c>
      <c r="G1058" s="0" t="str">
        <f aca="false">SUBSTITUTE(F1058," ","μ",2)</f>
        <v>Clitocybe nebularisμcru</v>
      </c>
      <c r="H1058" s="10" t="n">
        <f aca="false">IF(ISERROR(SEARCH("µ",G1058,1)),0,SEARCH("µ",G1058,1))</f>
        <v>20</v>
      </c>
      <c r="I1058" s="0" t="str">
        <f aca="false">IF(H1058&gt;0,LEFT(G1058,H1058-1),G1058)</f>
        <v>Clitocybe nebularis</v>
      </c>
      <c r="J1058" s="0" t="n">
        <f aca="false">COUNTIF(A$7:A$223,I1058)</f>
        <v>1</v>
      </c>
      <c r="K1058" s="1" t="s">
        <v>338</v>
      </c>
      <c r="L1058" s="1" t="n">
        <f aca="false">IF(COUNTIF(A$7:A$270,K1058)=1,1,0)</f>
        <v>1</v>
      </c>
    </row>
    <row r="1059" customFormat="false" ht="12.8" hidden="false" customHeight="false" outlineLevel="0" collapsed="false">
      <c r="F1059" s="2" t="s">
        <v>1019</v>
      </c>
      <c r="G1059" s="0" t="str">
        <f aca="false">SUBSTITUTE(F1059," ","μ",2)</f>
        <v>Clitocybe nebularis&amp;inversa</v>
      </c>
      <c r="H1059" s="10" t="n">
        <f aca="false">IF(ISERROR(SEARCH("µ",G1059,1)),0,SEARCH("µ",G1059,1))</f>
        <v>0</v>
      </c>
      <c r="I1059" s="0" t="str">
        <f aca="false">IF(H1059&gt;0,LEFT(G1059,H1059-1),G1059)</f>
        <v>Clitocybe nebularis&amp;inversa</v>
      </c>
      <c r="J1059" s="0" t="n">
        <f aca="false">COUNTIF(A$7:A$223,I1059)</f>
        <v>0</v>
      </c>
      <c r="K1059" s="1" t="s">
        <v>338</v>
      </c>
      <c r="L1059" s="1" t="n">
        <f aca="false">IF(COUNTIF(A$7:A$270,K1059)=1,1,0)</f>
        <v>1</v>
      </c>
    </row>
    <row r="1060" customFormat="false" ht="12.8" hidden="false" customHeight="false" outlineLevel="0" collapsed="false">
      <c r="F1060" s="2" t="s">
        <v>1020</v>
      </c>
      <c r="G1060" s="0" t="str">
        <f aca="false">SUBSTITUTE(F1060," ","μ",2)</f>
        <v>Clitocybe phyllophila</v>
      </c>
      <c r="H1060" s="10" t="n">
        <f aca="false">IF(ISERROR(SEARCH("µ",G1060,1)),0,SEARCH("µ",G1060,1))</f>
        <v>0</v>
      </c>
      <c r="I1060" s="0" t="str">
        <f aca="false">IF(H1060&gt;0,LEFT(G1060,H1060-1),G1060)</f>
        <v>Clitocybe phyllophila</v>
      </c>
      <c r="J1060" s="0" t="n">
        <f aca="false">COUNTIF(A$7:A$223,I1060)</f>
        <v>0</v>
      </c>
      <c r="K1060" s="1" t="s">
        <v>338</v>
      </c>
      <c r="L1060" s="1" t="n">
        <f aca="false">IF(COUNTIF(A$7:A$270,K1060)=1,1,0)</f>
        <v>1</v>
      </c>
    </row>
    <row r="1061" customFormat="false" ht="12.8" hidden="false" customHeight="false" outlineLevel="0" collapsed="false">
      <c r="F1061" s="2" t="s">
        <v>383</v>
      </c>
      <c r="G1061" s="0" t="str">
        <f aca="false">SUBSTITUTE(F1061," ","μ",2)</f>
        <v>Clitocybe dealbata</v>
      </c>
      <c r="H1061" s="10" t="n">
        <f aca="false">IF(ISERROR(SEARCH("µ",G1061,1)),0,SEARCH("µ",G1061,1))</f>
        <v>0</v>
      </c>
      <c r="I1061" s="0" t="str">
        <f aca="false">IF(H1061&gt;0,LEFT(G1061,H1061-1),G1061)</f>
        <v>Clitocybe dealbata</v>
      </c>
      <c r="J1061" s="0" t="n">
        <f aca="false">COUNTIF(A$7:A$223,I1061)</f>
        <v>1</v>
      </c>
      <c r="K1061" s="1" t="s">
        <v>338</v>
      </c>
      <c r="L1061" s="1" t="n">
        <f aca="false">IF(COUNTIF(A$7:A$270,K1061)=1,1,0)</f>
        <v>1</v>
      </c>
    </row>
    <row r="1062" customFormat="false" ht="12.8" hidden="false" customHeight="false" outlineLevel="0" collapsed="false">
      <c r="F1062" s="2" t="s">
        <v>383</v>
      </c>
      <c r="G1062" s="0" t="str">
        <f aca="false">SUBSTITUTE(F1062," ","μ",2)</f>
        <v>Clitocybe dealbata</v>
      </c>
      <c r="H1062" s="10" t="n">
        <f aca="false">IF(ISERROR(SEARCH("µ",G1062,1)),0,SEARCH("µ",G1062,1))</f>
        <v>0</v>
      </c>
      <c r="I1062" s="0" t="str">
        <f aca="false">IF(H1062&gt;0,LEFT(G1062,H1062-1),G1062)</f>
        <v>Clitocybe dealbata</v>
      </c>
      <c r="J1062" s="0" t="n">
        <f aca="false">COUNTIF(A$7:A$223,I1062)</f>
        <v>1</v>
      </c>
      <c r="K1062" s="1" t="s">
        <v>338</v>
      </c>
      <c r="L1062" s="1" t="n">
        <f aca="false">IF(COUNTIF(A$7:A$270,K1062)=1,1,0)</f>
        <v>1</v>
      </c>
    </row>
    <row r="1063" customFormat="false" ht="12.8" hidden="false" customHeight="false" outlineLevel="0" collapsed="false">
      <c r="F1063" s="2" t="s">
        <v>383</v>
      </c>
      <c r="G1063" s="0" t="str">
        <f aca="false">SUBSTITUTE(F1063," ","μ",2)</f>
        <v>Clitocybe dealbata</v>
      </c>
      <c r="H1063" s="10" t="n">
        <f aca="false">IF(ISERROR(SEARCH("µ",G1063,1)),0,SEARCH("µ",G1063,1))</f>
        <v>0</v>
      </c>
      <c r="I1063" s="0" t="str">
        <f aca="false">IF(H1063&gt;0,LEFT(G1063,H1063-1),G1063)</f>
        <v>Clitocybe dealbata</v>
      </c>
      <c r="J1063" s="0" t="n">
        <f aca="false">COUNTIF(A$7:A$223,I1063)</f>
        <v>1</v>
      </c>
      <c r="K1063" s="1" t="s">
        <v>338</v>
      </c>
      <c r="L1063" s="1" t="n">
        <f aca="false">IF(COUNTIF(A$7:A$270,K1063)=1,1,0)</f>
        <v>1</v>
      </c>
    </row>
    <row r="1064" customFormat="false" ht="12.8" hidden="false" customHeight="false" outlineLevel="0" collapsed="false">
      <c r="F1064" s="2" t="s">
        <v>1025</v>
      </c>
      <c r="G1064" s="0" t="str">
        <f aca="false">SUBSTITUTE(F1064," ","μ",2)</f>
        <v>Clitocybe sp.</v>
      </c>
      <c r="H1064" s="10" t="n">
        <f aca="false">IF(ISERROR(SEARCH("µ",G1064,1)),0,SEARCH("µ",G1064,1))</f>
        <v>0</v>
      </c>
      <c r="I1064" s="0" t="str">
        <f aca="false">IF(H1064&gt;0,LEFT(G1064,H1064-1),G1064)</f>
        <v>Clitocybe sp.</v>
      </c>
      <c r="J1064" s="0" t="n">
        <f aca="false">COUNTIF(A$7:A$223,I1064)</f>
        <v>0</v>
      </c>
      <c r="K1064" s="1" t="s">
        <v>338</v>
      </c>
      <c r="L1064" s="1" t="n">
        <f aca="false">IF(COUNTIF(A$7:A$270,K1064)=1,1,0)</f>
        <v>1</v>
      </c>
    </row>
    <row r="1065" customFormat="false" ht="12.8" hidden="false" customHeight="false" outlineLevel="0" collapsed="false">
      <c r="F1065" s="2" t="s">
        <v>1025</v>
      </c>
      <c r="G1065" s="0" t="str">
        <f aca="false">SUBSTITUTE(F1065," ","μ",2)</f>
        <v>Clitocybe sp.</v>
      </c>
      <c r="H1065" s="10" t="n">
        <f aca="false">IF(ISERROR(SEARCH("µ",G1065,1)),0,SEARCH("µ",G1065,1))</f>
        <v>0</v>
      </c>
      <c r="I1065" s="0" t="str">
        <f aca="false">IF(H1065&gt;0,LEFT(G1065,H1065-1),G1065)</f>
        <v>Clitocybe sp.</v>
      </c>
      <c r="J1065" s="0" t="n">
        <f aca="false">COUNTIF(A$7:A$223,I1065)</f>
        <v>0</v>
      </c>
      <c r="K1065" s="1" t="s">
        <v>338</v>
      </c>
      <c r="L1065" s="1" t="n">
        <f aca="false">IF(COUNTIF(A$7:A$270,K1065)=1,1,0)</f>
        <v>1</v>
      </c>
    </row>
    <row r="1066" customFormat="false" ht="12.8" hidden="false" customHeight="false" outlineLevel="0" collapsed="false">
      <c r="F1066" s="2" t="s">
        <v>1027</v>
      </c>
      <c r="G1066" s="0" t="str">
        <f aca="false">SUBSTITUTE(F1066," ","μ",2)</f>
        <v>Clitopilus prunulus</v>
      </c>
      <c r="H1066" s="10" t="n">
        <f aca="false">IF(ISERROR(SEARCH("µ",G1066,1)),0,SEARCH("µ",G1066,1))</f>
        <v>0</v>
      </c>
      <c r="I1066" s="0" t="str">
        <f aca="false">IF(H1066&gt;0,LEFT(G1066,H1066-1),G1066)</f>
        <v>Clitopilus prunulus</v>
      </c>
      <c r="J1066" s="0" t="n">
        <f aca="false">COUNTIF(A$7:A$223,I1066)</f>
        <v>0</v>
      </c>
      <c r="K1066" s="1" t="s">
        <v>338</v>
      </c>
      <c r="L1066" s="1" t="n">
        <f aca="false">IF(COUNTIF(A$7:A$270,K1066)=1,1,0)</f>
        <v>1</v>
      </c>
    </row>
    <row r="1067" customFormat="false" ht="12.8" hidden="false" customHeight="false" outlineLevel="0" collapsed="false">
      <c r="F1067" s="2" t="s">
        <v>1029</v>
      </c>
      <c r="G1067" s="0" t="str">
        <f aca="false">SUBSTITUTE(F1067," ","μ",2)</f>
        <v>Clitopilus prunulusμavancé</v>
      </c>
      <c r="H1067" s="10" t="n">
        <f aca="false">IF(ISERROR(SEARCH("µ",G1067,1)),0,SEARCH("µ",G1067,1))</f>
        <v>20</v>
      </c>
      <c r="I1067" s="0" t="str">
        <f aca="false">IF(H1067&gt;0,LEFT(G1067,H1067-1),G1067)</f>
        <v>Clitopilus prunulus</v>
      </c>
      <c r="J1067" s="0" t="n">
        <f aca="false">COUNTIF(A$7:A$223,I1067)</f>
        <v>0</v>
      </c>
      <c r="K1067" s="1" t="s">
        <v>338</v>
      </c>
      <c r="L1067" s="1" t="n">
        <f aca="false">IF(COUNTIF(A$7:A$270,K1067)=1,1,0)</f>
        <v>1</v>
      </c>
    </row>
    <row r="1068" customFormat="false" ht="12.8" hidden="false" customHeight="false" outlineLevel="0" collapsed="false">
      <c r="F1068" s="2" t="s">
        <v>1030</v>
      </c>
      <c r="G1068" s="0" t="str">
        <f aca="false">SUBSTITUTE(F1068," ","μ",2)</f>
        <v>Clltocybe nebularis</v>
      </c>
      <c r="H1068" s="10" t="n">
        <f aca="false">IF(ISERROR(SEARCH("µ",G1068,1)),0,SEARCH("µ",G1068,1))</f>
        <v>0</v>
      </c>
      <c r="I1068" s="0" t="str">
        <f aca="false">IF(H1068&gt;0,LEFT(G1068,H1068-1),G1068)</f>
        <v>Clltocybe nebularis</v>
      </c>
      <c r="J1068" s="0" t="n">
        <f aca="false">COUNTIF(A$7:A$223,I1068)</f>
        <v>0</v>
      </c>
      <c r="K1068" s="1" t="s">
        <v>338</v>
      </c>
      <c r="L1068" s="1" t="n">
        <f aca="false">IF(COUNTIF(A$7:A$270,K1068)=1,1,0)</f>
        <v>1</v>
      </c>
    </row>
    <row r="1069" customFormat="false" ht="12.8" hidden="false" customHeight="false" outlineLevel="0" collapsed="false">
      <c r="F1069" s="2" t="s">
        <v>1031</v>
      </c>
      <c r="G1069" s="0" t="str">
        <f aca="false">SUBSTITUTE(F1069," ","μ",2)</f>
        <v>Cockail</v>
      </c>
      <c r="H1069" s="10" t="n">
        <f aca="false">IF(ISERROR(SEARCH("µ",G1069,1)),0,SEARCH("µ",G1069,1))</f>
        <v>0</v>
      </c>
      <c r="I1069" s="0" t="str">
        <f aca="false">IF(H1069&gt;0,LEFT(G1069,H1069-1),G1069)</f>
        <v>Cockail</v>
      </c>
      <c r="J1069" s="0" t="n">
        <f aca="false">COUNTIF(A$7:A$223,I1069)</f>
        <v>0</v>
      </c>
      <c r="K1069" s="1" t="s">
        <v>338</v>
      </c>
      <c r="L1069" s="1" t="n">
        <f aca="false">IF(COUNTIF(A$7:A$270,K1069)=1,1,0)</f>
        <v>1</v>
      </c>
    </row>
    <row r="1070" customFormat="false" ht="12.8" hidden="false" customHeight="false" outlineLevel="0" collapsed="false">
      <c r="F1070" s="2" t="s">
        <v>1033</v>
      </c>
      <c r="G1070" s="0" t="str">
        <f aca="false">SUBSTITUTE(F1070," ","μ",2)</f>
        <v>Cockail avarié</v>
      </c>
      <c r="H1070" s="10" t="n">
        <f aca="false">IF(ISERROR(SEARCH("µ",G1070,1)),0,SEARCH("µ",G1070,1))</f>
        <v>0</v>
      </c>
      <c r="I1070" s="0" t="str">
        <f aca="false">IF(H1070&gt;0,LEFT(G1070,H1070-1),G1070)</f>
        <v>Cockail avarié</v>
      </c>
      <c r="J1070" s="0" t="n">
        <f aca="false">COUNTIF(A$7:A$223,I1070)</f>
        <v>0</v>
      </c>
      <c r="K1070" s="1" t="s">
        <v>338</v>
      </c>
      <c r="L1070" s="1" t="n">
        <f aca="false">IF(COUNTIF(A$7:A$270,K1070)=1,1,0)</f>
        <v>1</v>
      </c>
    </row>
    <row r="1071" customFormat="false" ht="12.8" hidden="false" customHeight="false" outlineLevel="0" collapsed="false">
      <c r="F1071" s="2" t="s">
        <v>1035</v>
      </c>
      <c r="G1071" s="0" t="str">
        <f aca="false">SUBSTITUTE(F1071," ","μ",2)</f>
        <v>Cockail décongelé</v>
      </c>
      <c r="H1071" s="10" t="n">
        <f aca="false">IF(ISERROR(SEARCH("µ",G1071,1)),0,SEARCH("µ",G1071,1))</f>
        <v>0</v>
      </c>
      <c r="I1071" s="0" t="str">
        <f aca="false">IF(H1071&gt;0,LEFT(G1071,H1071-1),G1071)</f>
        <v>Cockail décongelé</v>
      </c>
      <c r="J1071" s="0" t="n">
        <f aca="false">COUNTIF(A$7:A$223,I1071)</f>
        <v>0</v>
      </c>
      <c r="K1071" s="1" t="s">
        <v>338</v>
      </c>
      <c r="L1071" s="1" t="n">
        <f aca="false">IF(COUNTIF(A$7:A$270,K1071)=1,1,0)</f>
        <v>1</v>
      </c>
    </row>
    <row r="1072" customFormat="false" ht="12.8" hidden="false" customHeight="false" outlineLevel="0" collapsed="false">
      <c r="F1072" s="2" t="s">
        <v>1035</v>
      </c>
      <c r="G1072" s="0" t="str">
        <f aca="false">SUBSTITUTE(F1072," ","μ",2)</f>
        <v>Cockail décongelé</v>
      </c>
      <c r="H1072" s="10" t="n">
        <f aca="false">IF(ISERROR(SEARCH("µ",G1072,1)),0,SEARCH("µ",G1072,1))</f>
        <v>0</v>
      </c>
      <c r="I1072" s="0" t="str">
        <f aca="false">IF(H1072&gt;0,LEFT(G1072,H1072-1),G1072)</f>
        <v>Cockail décongelé</v>
      </c>
      <c r="J1072" s="0" t="n">
        <f aca="false">COUNTIF(A$7:A$223,I1072)</f>
        <v>0</v>
      </c>
      <c r="K1072" s="1" t="s">
        <v>338</v>
      </c>
      <c r="L1072" s="1" t="n">
        <f aca="false">IF(COUNTIF(A$7:A$270,K1072)=1,1,0)</f>
        <v>1</v>
      </c>
    </row>
    <row r="1073" customFormat="false" ht="12.8" hidden="false" customHeight="false" outlineLevel="0" collapsed="false">
      <c r="F1073" s="2" t="s">
        <v>1036</v>
      </c>
      <c r="G1073" s="0" t="str">
        <f aca="false">SUBSTITUTE(F1073," ","μ",2)</f>
        <v>Cockail dontμcrus</v>
      </c>
      <c r="H1073" s="10" t="n">
        <f aca="false">IF(ISERROR(SEARCH("µ",G1073,1)),0,SEARCH("µ",G1073,1))</f>
        <v>13</v>
      </c>
      <c r="I1073" s="0" t="str">
        <f aca="false">IF(H1073&gt;0,LEFT(G1073,H1073-1),G1073)</f>
        <v>Cockail dont</v>
      </c>
      <c r="J1073" s="0" t="n">
        <f aca="false">COUNTIF(A$7:A$223,I1073)</f>
        <v>0</v>
      </c>
      <c r="K1073" s="1" t="s">
        <v>338</v>
      </c>
      <c r="L1073" s="1" t="n">
        <f aca="false">IF(COUNTIF(A$7:A$270,K1073)=1,1,0)</f>
        <v>1</v>
      </c>
    </row>
    <row r="1074" customFormat="false" ht="12.8" hidden="false" customHeight="false" outlineLevel="0" collapsed="false">
      <c r="F1074" s="2" t="s">
        <v>105</v>
      </c>
      <c r="G1074" s="0" t="str">
        <f aca="false">SUBSTITUTE(F1074," ","μ",2)</f>
        <v>Cocktail</v>
      </c>
      <c r="H1074" s="10" t="n">
        <f aca="false">IF(ISERROR(SEARCH("µ",G1074,1)),0,SEARCH("µ",G1074,1))</f>
        <v>0</v>
      </c>
      <c r="I1074" s="0" t="str">
        <f aca="false">IF(H1074&gt;0,LEFT(G1074,H1074-1),G1074)</f>
        <v>Cocktail</v>
      </c>
      <c r="J1074" s="0" t="n">
        <f aca="false">COUNTIF(A$7:A$223,I1074)</f>
        <v>1</v>
      </c>
      <c r="K1074" s="1" t="s">
        <v>338</v>
      </c>
      <c r="L1074" s="1" t="n">
        <f aca="false">IF(COUNTIF(A$7:A$270,K1074)=1,1,0)</f>
        <v>1</v>
      </c>
    </row>
    <row r="1075" customFormat="false" ht="12.8" hidden="false" customHeight="false" outlineLevel="0" collapsed="false">
      <c r="F1075" s="2" t="s">
        <v>105</v>
      </c>
      <c r="G1075" s="0" t="str">
        <f aca="false">SUBSTITUTE(F1075," ","μ",2)</f>
        <v>Cocktail</v>
      </c>
      <c r="H1075" s="10" t="n">
        <f aca="false">IF(ISERROR(SEARCH("µ",G1075,1)),0,SEARCH("µ",G1075,1))</f>
        <v>0</v>
      </c>
      <c r="I1075" s="0" t="str">
        <f aca="false">IF(H1075&gt;0,LEFT(G1075,H1075-1),G1075)</f>
        <v>Cocktail</v>
      </c>
      <c r="J1075" s="0" t="n">
        <f aca="false">COUNTIF(A$7:A$223,I1075)</f>
        <v>1</v>
      </c>
      <c r="K1075" s="1" t="s">
        <v>338</v>
      </c>
      <c r="L1075" s="1" t="n">
        <f aca="false">IF(COUNTIF(A$7:A$270,K1075)=1,1,0)</f>
        <v>1</v>
      </c>
    </row>
    <row r="1076" customFormat="false" ht="12.8" hidden="false" customHeight="false" outlineLevel="0" collapsed="false">
      <c r="F1076" s="2" t="s">
        <v>105</v>
      </c>
      <c r="G1076" s="0" t="str">
        <f aca="false">SUBSTITUTE(F1076," ","μ",2)</f>
        <v>Cocktail</v>
      </c>
      <c r="H1076" s="10" t="n">
        <f aca="false">IF(ISERROR(SEARCH("µ",G1076,1)),0,SEARCH("µ",G1076,1))</f>
        <v>0</v>
      </c>
      <c r="I1076" s="0" t="str">
        <f aca="false">IF(H1076&gt;0,LEFT(G1076,H1076-1),G1076)</f>
        <v>Cocktail</v>
      </c>
      <c r="J1076" s="0" t="n">
        <f aca="false">COUNTIF(A$7:A$223,I1076)</f>
        <v>1</v>
      </c>
      <c r="K1076" s="1" t="s">
        <v>338</v>
      </c>
      <c r="L1076" s="1" t="n">
        <f aca="false">IF(COUNTIF(A$7:A$270,K1076)=1,1,0)</f>
        <v>1</v>
      </c>
    </row>
    <row r="1077" customFormat="false" ht="12.8" hidden="false" customHeight="false" outlineLevel="0" collapsed="false">
      <c r="F1077" s="2" t="s">
        <v>105</v>
      </c>
      <c r="G1077" s="0" t="str">
        <f aca="false">SUBSTITUTE(F1077," ","μ",2)</f>
        <v>Cocktail</v>
      </c>
      <c r="H1077" s="10" t="n">
        <f aca="false">IF(ISERROR(SEARCH("µ",G1077,1)),0,SEARCH("µ",G1077,1))</f>
        <v>0</v>
      </c>
      <c r="I1077" s="0" t="str">
        <f aca="false">IF(H1077&gt;0,LEFT(G1077,H1077-1),G1077)</f>
        <v>Cocktail</v>
      </c>
      <c r="J1077" s="0" t="n">
        <f aca="false">COUNTIF(A$7:A$223,I1077)</f>
        <v>1</v>
      </c>
      <c r="K1077" s="1" t="s">
        <v>338</v>
      </c>
      <c r="L1077" s="1" t="n">
        <f aca="false">IF(COUNTIF(A$7:A$270,K1077)=1,1,0)</f>
        <v>1</v>
      </c>
    </row>
    <row r="1078" customFormat="false" ht="12.8" hidden="false" customHeight="false" outlineLevel="0" collapsed="false">
      <c r="F1078" s="2" t="s">
        <v>105</v>
      </c>
      <c r="G1078" s="0" t="str">
        <f aca="false">SUBSTITUTE(F1078," ","μ",2)</f>
        <v>Cocktail</v>
      </c>
      <c r="H1078" s="10" t="n">
        <f aca="false">IF(ISERROR(SEARCH("µ",G1078,1)),0,SEARCH("µ",G1078,1))</f>
        <v>0</v>
      </c>
      <c r="I1078" s="0" t="str">
        <f aca="false">IF(H1078&gt;0,LEFT(G1078,H1078-1),G1078)</f>
        <v>Cocktail</v>
      </c>
      <c r="J1078" s="0" t="n">
        <f aca="false">COUNTIF(A$7:A$223,I1078)</f>
        <v>1</v>
      </c>
      <c r="K1078" s="1" t="s">
        <v>338</v>
      </c>
      <c r="L1078" s="1" t="n">
        <f aca="false">IF(COUNTIF(A$7:A$270,K1078)=1,1,0)</f>
        <v>1</v>
      </c>
    </row>
    <row r="1079" customFormat="false" ht="12.8" hidden="false" customHeight="false" outlineLevel="0" collapsed="false">
      <c r="F1079" s="2" t="s">
        <v>105</v>
      </c>
      <c r="G1079" s="0" t="str">
        <f aca="false">SUBSTITUTE(F1079," ","μ",2)</f>
        <v>Cocktail</v>
      </c>
      <c r="H1079" s="10" t="n">
        <f aca="false">IF(ISERROR(SEARCH("µ",G1079,1)),0,SEARCH("µ",G1079,1))</f>
        <v>0</v>
      </c>
      <c r="I1079" s="0" t="str">
        <f aca="false">IF(H1079&gt;0,LEFT(G1079,H1079-1),G1079)</f>
        <v>Cocktail</v>
      </c>
      <c r="J1079" s="0" t="n">
        <f aca="false">COUNTIF(A$7:A$223,I1079)</f>
        <v>1</v>
      </c>
      <c r="K1079" s="1" t="s">
        <v>338</v>
      </c>
      <c r="L1079" s="1" t="n">
        <f aca="false">IF(COUNTIF(A$7:A$270,K1079)=1,1,0)</f>
        <v>1</v>
      </c>
    </row>
    <row r="1080" customFormat="false" ht="12.8" hidden="false" customHeight="false" outlineLevel="0" collapsed="false">
      <c r="F1080" s="2" t="s">
        <v>105</v>
      </c>
      <c r="G1080" s="0" t="str">
        <f aca="false">SUBSTITUTE(F1080," ","μ",2)</f>
        <v>Cocktail</v>
      </c>
      <c r="H1080" s="10" t="n">
        <f aca="false">IF(ISERROR(SEARCH("µ",G1080,1)),0,SEARCH("µ",G1080,1))</f>
        <v>0</v>
      </c>
      <c r="I1080" s="0" t="str">
        <f aca="false">IF(H1080&gt;0,LEFT(G1080,H1080-1),G1080)</f>
        <v>Cocktail</v>
      </c>
      <c r="J1080" s="0" t="n">
        <f aca="false">COUNTIF(A$7:A$223,I1080)</f>
        <v>1</v>
      </c>
      <c r="K1080" s="1" t="s">
        <v>338</v>
      </c>
      <c r="L1080" s="1" t="n">
        <f aca="false">IF(COUNTIF(A$7:A$270,K1080)=1,1,0)</f>
        <v>1</v>
      </c>
    </row>
    <row r="1081" customFormat="false" ht="12.8" hidden="false" customHeight="false" outlineLevel="0" collapsed="false">
      <c r="F1081" s="2" t="s">
        <v>105</v>
      </c>
      <c r="G1081" s="0" t="str">
        <f aca="false">SUBSTITUTE(F1081," ","μ",2)</f>
        <v>Cocktail</v>
      </c>
      <c r="H1081" s="10" t="n">
        <f aca="false">IF(ISERROR(SEARCH("µ",G1081,1)),0,SEARCH("µ",G1081,1))</f>
        <v>0</v>
      </c>
      <c r="I1081" s="0" t="str">
        <f aca="false">IF(H1081&gt;0,LEFT(G1081,H1081-1),G1081)</f>
        <v>Cocktail</v>
      </c>
      <c r="J1081" s="0" t="n">
        <f aca="false">COUNTIF(A$7:A$223,I1081)</f>
        <v>1</v>
      </c>
      <c r="K1081" s="1" t="s">
        <v>338</v>
      </c>
      <c r="L1081" s="1" t="n">
        <f aca="false">IF(COUNTIF(A$7:A$270,K1081)=1,1,0)</f>
        <v>1</v>
      </c>
    </row>
    <row r="1082" customFormat="false" ht="12.8" hidden="false" customHeight="false" outlineLevel="0" collapsed="false">
      <c r="F1082" s="2" t="s">
        <v>105</v>
      </c>
      <c r="G1082" s="0" t="str">
        <f aca="false">SUBSTITUTE(F1082," ","μ",2)</f>
        <v>Cocktail</v>
      </c>
      <c r="H1082" s="10" t="n">
        <f aca="false">IF(ISERROR(SEARCH("µ",G1082,1)),0,SEARCH("µ",G1082,1))</f>
        <v>0</v>
      </c>
      <c r="I1082" s="0" t="str">
        <f aca="false">IF(H1082&gt;0,LEFT(G1082,H1082-1),G1082)</f>
        <v>Cocktail</v>
      </c>
      <c r="J1082" s="0" t="n">
        <f aca="false">COUNTIF(A$7:A$223,I1082)</f>
        <v>1</v>
      </c>
      <c r="K1082" s="1" t="s">
        <v>338</v>
      </c>
      <c r="L1082" s="1" t="n">
        <f aca="false">IF(COUNTIF(A$7:A$270,K1082)=1,1,0)</f>
        <v>1</v>
      </c>
    </row>
    <row r="1083" customFormat="false" ht="12.8" hidden="false" customHeight="false" outlineLevel="0" collapsed="false">
      <c r="F1083" s="2" t="s">
        <v>105</v>
      </c>
      <c r="G1083" s="0" t="str">
        <f aca="false">SUBSTITUTE(F1083," ","μ",2)</f>
        <v>Cocktail</v>
      </c>
      <c r="H1083" s="10" t="n">
        <f aca="false">IF(ISERROR(SEARCH("µ",G1083,1)),0,SEARCH("µ",G1083,1))</f>
        <v>0</v>
      </c>
      <c r="I1083" s="0" t="str">
        <f aca="false">IF(H1083&gt;0,LEFT(G1083,H1083-1),G1083)</f>
        <v>Cocktail</v>
      </c>
      <c r="J1083" s="0" t="n">
        <f aca="false">COUNTIF(A$7:A$223,I1083)</f>
        <v>1</v>
      </c>
      <c r="K1083" s="1" t="s">
        <v>338</v>
      </c>
      <c r="L1083" s="1" t="n">
        <f aca="false">IF(COUNTIF(A$7:A$270,K1083)=1,1,0)</f>
        <v>1</v>
      </c>
    </row>
    <row r="1084" customFormat="false" ht="12.8" hidden="false" customHeight="false" outlineLevel="0" collapsed="false">
      <c r="F1084" s="2" t="s">
        <v>105</v>
      </c>
      <c r="G1084" s="0" t="str">
        <f aca="false">SUBSTITUTE(F1084," ","μ",2)</f>
        <v>Cocktail</v>
      </c>
      <c r="H1084" s="10" t="n">
        <f aca="false">IF(ISERROR(SEARCH("µ",G1084,1)),0,SEARCH("µ",G1084,1))</f>
        <v>0</v>
      </c>
      <c r="I1084" s="0" t="str">
        <f aca="false">IF(H1084&gt;0,LEFT(G1084,H1084-1),G1084)</f>
        <v>Cocktail</v>
      </c>
      <c r="J1084" s="0" t="n">
        <f aca="false">COUNTIF(A$7:A$223,I1084)</f>
        <v>1</v>
      </c>
      <c r="K1084" s="1" t="s">
        <v>338</v>
      </c>
      <c r="L1084" s="1" t="n">
        <f aca="false">IF(COUNTIF(A$7:A$270,K1084)=1,1,0)</f>
        <v>1</v>
      </c>
    </row>
    <row r="1085" customFormat="false" ht="12.8" hidden="false" customHeight="false" outlineLevel="0" collapsed="false">
      <c r="F1085" s="2" t="s">
        <v>105</v>
      </c>
      <c r="G1085" s="0" t="str">
        <f aca="false">SUBSTITUTE(F1085," ","μ",2)</f>
        <v>Cocktail</v>
      </c>
      <c r="H1085" s="10" t="n">
        <f aca="false">IF(ISERROR(SEARCH("µ",G1085,1)),0,SEARCH("µ",G1085,1))</f>
        <v>0</v>
      </c>
      <c r="I1085" s="0" t="str">
        <f aca="false">IF(H1085&gt;0,LEFT(G1085,H1085-1),G1085)</f>
        <v>Cocktail</v>
      </c>
      <c r="J1085" s="0" t="n">
        <f aca="false">COUNTIF(A$7:A$223,I1085)</f>
        <v>1</v>
      </c>
      <c r="K1085" s="1" t="s">
        <v>338</v>
      </c>
      <c r="L1085" s="1" t="n">
        <f aca="false">IF(COUNTIF(A$7:A$270,K1085)=1,1,0)</f>
        <v>1</v>
      </c>
    </row>
    <row r="1086" customFormat="false" ht="12.8" hidden="false" customHeight="false" outlineLevel="0" collapsed="false">
      <c r="F1086" s="2" t="s">
        <v>105</v>
      </c>
      <c r="G1086" s="0" t="str">
        <f aca="false">SUBSTITUTE(F1086," ","μ",2)</f>
        <v>Cocktail</v>
      </c>
      <c r="H1086" s="10" t="n">
        <f aca="false">IF(ISERROR(SEARCH("µ",G1086,1)),0,SEARCH("µ",G1086,1))</f>
        <v>0</v>
      </c>
      <c r="I1086" s="0" t="str">
        <f aca="false">IF(H1086&gt;0,LEFT(G1086,H1086-1),G1086)</f>
        <v>Cocktail</v>
      </c>
      <c r="J1086" s="0" t="n">
        <f aca="false">COUNTIF(A$7:A$223,I1086)</f>
        <v>1</v>
      </c>
      <c r="K1086" s="1" t="s">
        <v>338</v>
      </c>
      <c r="L1086" s="1" t="n">
        <f aca="false">IF(COUNTIF(A$7:A$270,K1086)=1,1,0)</f>
        <v>1</v>
      </c>
    </row>
    <row r="1087" customFormat="false" ht="12.8" hidden="false" customHeight="false" outlineLevel="0" collapsed="false">
      <c r="F1087" s="2" t="s">
        <v>105</v>
      </c>
      <c r="G1087" s="0" t="str">
        <f aca="false">SUBSTITUTE(F1087," ","μ",2)</f>
        <v>Cocktail</v>
      </c>
      <c r="H1087" s="10" t="n">
        <f aca="false">IF(ISERROR(SEARCH("µ",G1087,1)),0,SEARCH("µ",G1087,1))</f>
        <v>0</v>
      </c>
      <c r="I1087" s="0" t="str">
        <f aca="false">IF(H1087&gt;0,LEFT(G1087,H1087-1),G1087)</f>
        <v>Cocktail</v>
      </c>
      <c r="J1087" s="0" t="n">
        <f aca="false">COUNTIF(A$7:A$223,I1087)</f>
        <v>1</v>
      </c>
      <c r="K1087" s="1" t="s">
        <v>338</v>
      </c>
      <c r="L1087" s="1" t="n">
        <f aca="false">IF(COUNTIF(A$7:A$270,K1087)=1,1,0)</f>
        <v>1</v>
      </c>
    </row>
    <row r="1088" customFormat="false" ht="12.8" hidden="false" customHeight="false" outlineLevel="0" collapsed="false">
      <c r="F1088" s="2" t="s">
        <v>105</v>
      </c>
      <c r="G1088" s="0" t="str">
        <f aca="false">SUBSTITUTE(F1088," ","μ",2)</f>
        <v>Cocktail</v>
      </c>
      <c r="H1088" s="10" t="n">
        <f aca="false">IF(ISERROR(SEARCH("µ",G1088,1)),0,SEARCH("µ",G1088,1))</f>
        <v>0</v>
      </c>
      <c r="I1088" s="0" t="str">
        <f aca="false">IF(H1088&gt;0,LEFT(G1088,H1088-1),G1088)</f>
        <v>Cocktail</v>
      </c>
      <c r="J1088" s="0" t="n">
        <f aca="false">COUNTIF(A$7:A$223,I1088)</f>
        <v>1</v>
      </c>
      <c r="K1088" s="1" t="s">
        <v>338</v>
      </c>
      <c r="L1088" s="1" t="n">
        <f aca="false">IF(COUNTIF(A$7:A$270,K1088)=1,1,0)</f>
        <v>1</v>
      </c>
    </row>
    <row r="1089" customFormat="false" ht="12.8" hidden="false" customHeight="false" outlineLevel="0" collapsed="false">
      <c r="F1089" s="1" t="s">
        <v>105</v>
      </c>
      <c r="G1089" s="0" t="str">
        <f aca="false">SUBSTITUTE(F1089," ","μ",2)</f>
        <v>Cocktail</v>
      </c>
      <c r="H1089" s="10" t="n">
        <f aca="false">IF(ISERROR(SEARCH("µ",G1089,1)),0,SEARCH("µ",G1089,1))</f>
        <v>0</v>
      </c>
      <c r="I1089" s="0" t="str">
        <f aca="false">IF(H1089&gt;0,LEFT(G1089,H1089-1),G1089)</f>
        <v>Cocktail</v>
      </c>
      <c r="J1089" s="0" t="n">
        <f aca="false">COUNTIF(A$7:A$223,I1089)</f>
        <v>1</v>
      </c>
      <c r="K1089" s="1" t="s">
        <v>338</v>
      </c>
      <c r="L1089" s="1" t="n">
        <f aca="false">IF(COUNTIF(A$7:A$270,K1089)=1,1,0)</f>
        <v>1</v>
      </c>
    </row>
    <row r="1090" customFormat="false" ht="12.8" hidden="false" customHeight="false" outlineLevel="0" collapsed="false">
      <c r="F1090" s="2" t="s">
        <v>105</v>
      </c>
      <c r="G1090" s="0" t="str">
        <f aca="false">SUBSTITUTE(F1090," ","μ",2)</f>
        <v>Cocktail</v>
      </c>
      <c r="H1090" s="10" t="n">
        <f aca="false">IF(ISERROR(SEARCH("µ",G1090,1)),0,SEARCH("µ",G1090,1))</f>
        <v>0</v>
      </c>
      <c r="I1090" s="0" t="str">
        <f aca="false">IF(H1090&gt;0,LEFT(G1090,H1090-1),G1090)</f>
        <v>Cocktail</v>
      </c>
      <c r="J1090" s="0" t="n">
        <f aca="false">COUNTIF(A$7:A$223,I1090)</f>
        <v>1</v>
      </c>
      <c r="K1090" s="1" t="s">
        <v>338</v>
      </c>
      <c r="L1090" s="1" t="n">
        <f aca="false">IF(COUNTIF(A$7:A$270,K1090)=1,1,0)</f>
        <v>1</v>
      </c>
    </row>
    <row r="1091" customFormat="false" ht="12.8" hidden="false" customHeight="false" outlineLevel="0" collapsed="false">
      <c r="F1091" s="1" t="s">
        <v>105</v>
      </c>
      <c r="G1091" s="0" t="str">
        <f aca="false">SUBSTITUTE(F1091," ","μ",2)</f>
        <v>Cocktail</v>
      </c>
      <c r="H1091" s="10" t="n">
        <f aca="false">IF(ISERROR(SEARCH("µ",G1091,1)),0,SEARCH("µ",G1091,1))</f>
        <v>0</v>
      </c>
      <c r="I1091" s="0" t="str">
        <f aca="false">IF(H1091&gt;0,LEFT(G1091,H1091-1),G1091)</f>
        <v>Cocktail</v>
      </c>
      <c r="J1091" s="0" t="n">
        <f aca="false">COUNTIF(A$7:A$223,I1091)</f>
        <v>1</v>
      </c>
      <c r="K1091" s="1" t="s">
        <v>338</v>
      </c>
      <c r="L1091" s="1" t="n">
        <f aca="false">IF(COUNTIF(A$7:A$270,K1091)=1,1,0)</f>
        <v>1</v>
      </c>
    </row>
    <row r="1092" customFormat="false" ht="12.8" hidden="false" customHeight="false" outlineLevel="0" collapsed="false">
      <c r="F1092" s="2" t="s">
        <v>105</v>
      </c>
      <c r="G1092" s="0" t="str">
        <f aca="false">SUBSTITUTE(F1092," ","μ",2)</f>
        <v>Cocktail</v>
      </c>
      <c r="H1092" s="10" t="n">
        <f aca="false">IF(ISERROR(SEARCH("µ",G1092,1)),0,SEARCH("µ",G1092,1))</f>
        <v>0</v>
      </c>
      <c r="I1092" s="0" t="str">
        <f aca="false">IF(H1092&gt;0,LEFT(G1092,H1092-1),G1092)</f>
        <v>Cocktail</v>
      </c>
      <c r="J1092" s="0" t="n">
        <f aca="false">COUNTIF(A$7:A$223,I1092)</f>
        <v>1</v>
      </c>
      <c r="K1092" s="1" t="s">
        <v>338</v>
      </c>
      <c r="L1092" s="1" t="n">
        <f aca="false">IF(COUNTIF(A$7:A$270,K1092)=1,1,0)</f>
        <v>1</v>
      </c>
    </row>
    <row r="1093" customFormat="false" ht="12.8" hidden="false" customHeight="false" outlineLevel="0" collapsed="false">
      <c r="F1093" s="2" t="s">
        <v>105</v>
      </c>
      <c r="G1093" s="0" t="str">
        <f aca="false">SUBSTITUTE(F1093," ","μ",2)</f>
        <v>Cocktail</v>
      </c>
      <c r="H1093" s="10" t="n">
        <f aca="false">IF(ISERROR(SEARCH("µ",G1093,1)),0,SEARCH("µ",G1093,1))</f>
        <v>0</v>
      </c>
      <c r="I1093" s="0" t="str">
        <f aca="false">IF(H1093&gt;0,LEFT(G1093,H1093-1),G1093)</f>
        <v>Cocktail</v>
      </c>
      <c r="J1093" s="0" t="n">
        <f aca="false">COUNTIF(A$7:A$223,I1093)</f>
        <v>1</v>
      </c>
      <c r="K1093" s="1" t="s">
        <v>338</v>
      </c>
      <c r="L1093" s="1" t="n">
        <f aca="false">IF(COUNTIF(A$7:A$270,K1093)=1,1,0)</f>
        <v>1</v>
      </c>
    </row>
    <row r="1094" customFormat="false" ht="12.8" hidden="false" customHeight="false" outlineLevel="0" collapsed="false">
      <c r="F1094" s="2" t="s">
        <v>105</v>
      </c>
      <c r="G1094" s="0" t="str">
        <f aca="false">SUBSTITUTE(F1094," ","μ",2)</f>
        <v>Cocktail</v>
      </c>
      <c r="H1094" s="10" t="n">
        <f aca="false">IF(ISERROR(SEARCH("µ",G1094,1)),0,SEARCH("µ",G1094,1))</f>
        <v>0</v>
      </c>
      <c r="I1094" s="0" t="str">
        <f aca="false">IF(H1094&gt;0,LEFT(G1094,H1094-1),G1094)</f>
        <v>Cocktail</v>
      </c>
      <c r="J1094" s="0" t="n">
        <f aca="false">COUNTIF(A$7:A$223,I1094)</f>
        <v>1</v>
      </c>
      <c r="K1094" s="1" t="s">
        <v>338</v>
      </c>
      <c r="L1094" s="1" t="n">
        <f aca="false">IF(COUNTIF(A$7:A$270,K1094)=1,1,0)</f>
        <v>1</v>
      </c>
    </row>
    <row r="1095" customFormat="false" ht="12.8" hidden="false" customHeight="false" outlineLevel="0" collapsed="false">
      <c r="F1095" s="2" t="s">
        <v>105</v>
      </c>
      <c r="G1095" s="0" t="str">
        <f aca="false">SUBSTITUTE(F1095," ","μ",2)</f>
        <v>Cocktail</v>
      </c>
      <c r="H1095" s="10" t="n">
        <f aca="false">IF(ISERROR(SEARCH("µ",G1095,1)),0,SEARCH("µ",G1095,1))</f>
        <v>0</v>
      </c>
      <c r="I1095" s="0" t="str">
        <f aca="false">IF(H1095&gt;0,LEFT(G1095,H1095-1),G1095)</f>
        <v>Cocktail</v>
      </c>
      <c r="J1095" s="0" t="n">
        <f aca="false">COUNTIF(A$7:A$223,I1095)</f>
        <v>1</v>
      </c>
      <c r="K1095" s="1" t="s">
        <v>338</v>
      </c>
      <c r="L1095" s="1" t="n">
        <f aca="false">IF(COUNTIF(A$7:A$270,K1095)=1,1,0)</f>
        <v>1</v>
      </c>
    </row>
    <row r="1096" customFormat="false" ht="12.8" hidden="false" customHeight="false" outlineLevel="0" collapsed="false">
      <c r="F1096" s="2" t="s">
        <v>105</v>
      </c>
      <c r="G1096" s="0" t="str">
        <f aca="false">SUBSTITUTE(F1096," ","μ",2)</f>
        <v>Cocktail</v>
      </c>
      <c r="H1096" s="10" t="n">
        <f aca="false">IF(ISERROR(SEARCH("µ",G1096,1)),0,SEARCH("µ",G1096,1))</f>
        <v>0</v>
      </c>
      <c r="I1096" s="0" t="str">
        <f aca="false">IF(H1096&gt;0,LEFT(G1096,H1096-1),G1096)</f>
        <v>Cocktail</v>
      </c>
      <c r="J1096" s="0" t="n">
        <f aca="false">COUNTIF(A$7:A$223,I1096)</f>
        <v>1</v>
      </c>
      <c r="K1096" s="1" t="s">
        <v>338</v>
      </c>
      <c r="L1096" s="1" t="n">
        <f aca="false">IF(COUNTIF(A$7:A$270,K1096)=1,1,0)</f>
        <v>1</v>
      </c>
    </row>
    <row r="1097" customFormat="false" ht="12.8" hidden="false" customHeight="false" outlineLevel="0" collapsed="false">
      <c r="F1097" s="2" t="s">
        <v>105</v>
      </c>
      <c r="G1097" s="0" t="str">
        <f aca="false">SUBSTITUTE(F1097," ","μ",2)</f>
        <v>Cocktail</v>
      </c>
      <c r="H1097" s="10" t="n">
        <f aca="false">IF(ISERROR(SEARCH("µ",G1097,1)),0,SEARCH("µ",G1097,1))</f>
        <v>0</v>
      </c>
      <c r="I1097" s="0" t="str">
        <f aca="false">IF(H1097&gt;0,LEFT(G1097,H1097-1),G1097)</f>
        <v>Cocktail</v>
      </c>
      <c r="J1097" s="0" t="n">
        <f aca="false">COUNTIF(A$7:A$223,I1097)</f>
        <v>1</v>
      </c>
      <c r="K1097" s="1" t="s">
        <v>338</v>
      </c>
      <c r="L1097" s="1" t="n">
        <f aca="false">IF(COUNTIF(A$7:A$270,K1097)=1,1,0)</f>
        <v>1</v>
      </c>
    </row>
    <row r="1098" customFormat="false" ht="12.8" hidden="false" customHeight="false" outlineLevel="0" collapsed="false">
      <c r="F1098" s="2" t="s">
        <v>105</v>
      </c>
      <c r="G1098" s="0" t="str">
        <f aca="false">SUBSTITUTE(F1098," ","μ",2)</f>
        <v>Cocktail</v>
      </c>
      <c r="H1098" s="10" t="n">
        <f aca="false">IF(ISERROR(SEARCH("µ",G1098,1)),0,SEARCH("µ",G1098,1))</f>
        <v>0</v>
      </c>
      <c r="I1098" s="0" t="str">
        <f aca="false">IF(H1098&gt;0,LEFT(G1098,H1098-1),G1098)</f>
        <v>Cocktail</v>
      </c>
      <c r="J1098" s="0" t="n">
        <f aca="false">COUNTIF(A$7:A$223,I1098)</f>
        <v>1</v>
      </c>
      <c r="K1098" s="1" t="s">
        <v>711</v>
      </c>
      <c r="L1098" s="1" t="n">
        <f aca="false">IF(COUNTIF(A$7:A$270,K1098)=1,1,0)</f>
        <v>1</v>
      </c>
    </row>
    <row r="1099" customFormat="false" ht="12.8" hidden="false" customHeight="false" outlineLevel="0" collapsed="false">
      <c r="F1099" s="2" t="s">
        <v>105</v>
      </c>
      <c r="G1099" s="0" t="str">
        <f aca="false">SUBSTITUTE(F1099," ","μ",2)</f>
        <v>Cocktail</v>
      </c>
      <c r="H1099" s="10" t="n">
        <f aca="false">IF(ISERROR(SEARCH("µ",G1099,1)),0,SEARCH("µ",G1099,1))</f>
        <v>0</v>
      </c>
      <c r="I1099" s="0" t="str">
        <f aca="false">IF(H1099&gt;0,LEFT(G1099,H1099-1),G1099)</f>
        <v>Cocktail</v>
      </c>
      <c r="J1099" s="0" t="n">
        <f aca="false">COUNTIF(A$7:A$223,I1099)</f>
        <v>1</v>
      </c>
      <c r="K1099" s="1" t="s">
        <v>711</v>
      </c>
      <c r="L1099" s="1" t="n">
        <f aca="false">IF(COUNTIF(A$7:A$270,K1099)=1,1,0)</f>
        <v>1</v>
      </c>
    </row>
    <row r="1100" customFormat="false" ht="12.8" hidden="false" customHeight="false" outlineLevel="0" collapsed="false">
      <c r="F1100" s="2" t="s">
        <v>105</v>
      </c>
      <c r="G1100" s="0" t="str">
        <f aca="false">SUBSTITUTE(F1100," ","μ",2)</f>
        <v>Cocktail</v>
      </c>
      <c r="H1100" s="10" t="n">
        <f aca="false">IF(ISERROR(SEARCH("µ",G1100,1)),0,SEARCH("µ",G1100,1))</f>
        <v>0</v>
      </c>
      <c r="I1100" s="0" t="str">
        <f aca="false">IF(H1100&gt;0,LEFT(G1100,H1100-1),G1100)</f>
        <v>Cocktail</v>
      </c>
      <c r="J1100" s="0" t="n">
        <f aca="false">COUNTIF(A$7:A$223,I1100)</f>
        <v>1</v>
      </c>
      <c r="K1100" s="1" t="s">
        <v>711</v>
      </c>
      <c r="L1100" s="1" t="n">
        <f aca="false">IF(COUNTIF(A$7:A$270,K1100)=1,1,0)</f>
        <v>1</v>
      </c>
    </row>
    <row r="1101" customFormat="false" ht="12.8" hidden="false" customHeight="false" outlineLevel="0" collapsed="false">
      <c r="F1101" s="2" t="s">
        <v>105</v>
      </c>
      <c r="G1101" s="0" t="str">
        <f aca="false">SUBSTITUTE(F1101," ","μ",2)</f>
        <v>Cocktail</v>
      </c>
      <c r="H1101" s="10" t="n">
        <f aca="false">IF(ISERROR(SEARCH("µ",G1101,1)),0,SEARCH("µ",G1101,1))</f>
        <v>0</v>
      </c>
      <c r="I1101" s="0" t="str">
        <f aca="false">IF(H1101&gt;0,LEFT(G1101,H1101-1),G1101)</f>
        <v>Cocktail</v>
      </c>
      <c r="J1101" s="0" t="n">
        <f aca="false">COUNTIF(A$7:A$223,I1101)</f>
        <v>1</v>
      </c>
      <c r="K1101" s="1" t="s">
        <v>711</v>
      </c>
      <c r="L1101" s="1" t="n">
        <f aca="false">IF(COUNTIF(A$7:A$270,K1101)=1,1,0)</f>
        <v>1</v>
      </c>
    </row>
    <row r="1102" customFormat="false" ht="12.8" hidden="false" customHeight="false" outlineLevel="0" collapsed="false">
      <c r="F1102" s="2" t="s">
        <v>105</v>
      </c>
      <c r="G1102" s="0" t="str">
        <f aca="false">SUBSTITUTE(F1102," ","μ",2)</f>
        <v>Cocktail</v>
      </c>
      <c r="H1102" s="10" t="n">
        <f aca="false">IF(ISERROR(SEARCH("µ",G1102,1)),0,SEARCH("µ",G1102,1))</f>
        <v>0</v>
      </c>
      <c r="I1102" s="0" t="str">
        <f aca="false">IF(H1102&gt;0,LEFT(G1102,H1102-1),G1102)</f>
        <v>Cocktail</v>
      </c>
      <c r="J1102" s="0" t="n">
        <f aca="false">COUNTIF(A$7:A$223,I1102)</f>
        <v>1</v>
      </c>
      <c r="K1102" s="1" t="s">
        <v>711</v>
      </c>
      <c r="L1102" s="1" t="n">
        <f aca="false">IF(COUNTIF(A$7:A$270,K1102)=1,1,0)</f>
        <v>1</v>
      </c>
    </row>
    <row r="1103" customFormat="false" ht="12.8" hidden="false" customHeight="false" outlineLevel="0" collapsed="false">
      <c r="F1103" s="2" t="s">
        <v>105</v>
      </c>
      <c r="G1103" s="0" t="str">
        <f aca="false">SUBSTITUTE(F1103," ","μ",2)</f>
        <v>Cocktail</v>
      </c>
      <c r="H1103" s="10" t="n">
        <f aca="false">IF(ISERROR(SEARCH("µ",G1103,1)),0,SEARCH("µ",G1103,1))</f>
        <v>0</v>
      </c>
      <c r="I1103" s="0" t="str">
        <f aca="false">IF(H1103&gt;0,LEFT(G1103,H1103-1),G1103)</f>
        <v>Cocktail</v>
      </c>
      <c r="J1103" s="0" t="n">
        <f aca="false">COUNTIF(A$7:A$223,I1103)</f>
        <v>1</v>
      </c>
      <c r="K1103" s="1" t="s">
        <v>711</v>
      </c>
      <c r="L1103" s="1" t="n">
        <f aca="false">IF(COUNTIF(A$7:A$270,K1103)=1,1,0)</f>
        <v>1</v>
      </c>
    </row>
    <row r="1104" customFormat="false" ht="12.8" hidden="false" customHeight="false" outlineLevel="0" collapsed="false">
      <c r="F1104" s="2" t="s">
        <v>105</v>
      </c>
      <c r="G1104" s="0" t="str">
        <f aca="false">SUBSTITUTE(F1104," ","μ",2)</f>
        <v>Cocktail</v>
      </c>
      <c r="H1104" s="10" t="n">
        <f aca="false">IF(ISERROR(SEARCH("µ",G1104,1)),0,SEARCH("µ",G1104,1))</f>
        <v>0</v>
      </c>
      <c r="I1104" s="0" t="str">
        <f aca="false">IF(H1104&gt;0,LEFT(G1104,H1104-1),G1104)</f>
        <v>Cocktail</v>
      </c>
      <c r="J1104" s="0" t="n">
        <f aca="false">COUNTIF(A$7:A$223,I1104)</f>
        <v>1</v>
      </c>
      <c r="K1104" s="1" t="s">
        <v>36</v>
      </c>
      <c r="L1104" s="1" t="n">
        <f aca="false">IF(COUNTIF(A$7:A$270,K1104)=1,1,0)</f>
        <v>1</v>
      </c>
    </row>
    <row r="1105" customFormat="false" ht="12.8" hidden="false" customHeight="false" outlineLevel="0" collapsed="false">
      <c r="F1105" s="2" t="s">
        <v>105</v>
      </c>
      <c r="G1105" s="0" t="str">
        <f aca="false">SUBSTITUTE(F1105," ","μ",2)</f>
        <v>Cocktail</v>
      </c>
      <c r="H1105" s="10" t="n">
        <f aca="false">IF(ISERROR(SEARCH("µ",G1105,1)),0,SEARCH("µ",G1105,1))</f>
        <v>0</v>
      </c>
      <c r="I1105" s="0" t="str">
        <f aca="false">IF(H1105&gt;0,LEFT(G1105,H1105-1),G1105)</f>
        <v>Cocktail</v>
      </c>
      <c r="J1105" s="0" t="n">
        <f aca="false">COUNTIF(A$7:A$223,I1105)</f>
        <v>1</v>
      </c>
      <c r="K1105" s="1" t="s">
        <v>36</v>
      </c>
      <c r="L1105" s="1" t="n">
        <f aca="false">IF(COUNTIF(A$7:A$270,K1105)=1,1,0)</f>
        <v>1</v>
      </c>
    </row>
    <row r="1106" customFormat="false" ht="12.8" hidden="false" customHeight="false" outlineLevel="0" collapsed="false">
      <c r="F1106" s="2" t="s">
        <v>105</v>
      </c>
      <c r="G1106" s="0" t="str">
        <f aca="false">SUBSTITUTE(F1106," ","μ",2)</f>
        <v>Cocktail</v>
      </c>
      <c r="H1106" s="10" t="n">
        <f aca="false">IF(ISERROR(SEARCH("µ",G1106,1)),0,SEARCH("µ",G1106,1))</f>
        <v>0</v>
      </c>
      <c r="I1106" s="0" t="str">
        <f aca="false">IF(H1106&gt;0,LEFT(G1106,H1106-1),G1106)</f>
        <v>Cocktail</v>
      </c>
      <c r="J1106" s="0" t="n">
        <f aca="false">COUNTIF(A$7:A$223,I1106)</f>
        <v>1</v>
      </c>
      <c r="K1106" s="1" t="s">
        <v>36</v>
      </c>
      <c r="L1106" s="1" t="n">
        <f aca="false">IF(COUNTIF(A$7:A$270,K1106)=1,1,0)</f>
        <v>1</v>
      </c>
    </row>
    <row r="1107" customFormat="false" ht="12.8" hidden="false" customHeight="false" outlineLevel="0" collapsed="false">
      <c r="F1107" s="2" t="s">
        <v>105</v>
      </c>
      <c r="G1107" s="0" t="str">
        <f aca="false">SUBSTITUTE(F1107," ","μ",2)</f>
        <v>Cocktail</v>
      </c>
      <c r="H1107" s="10" t="n">
        <f aca="false">IF(ISERROR(SEARCH("µ",G1107,1)),0,SEARCH("µ",G1107,1))</f>
        <v>0</v>
      </c>
      <c r="I1107" s="0" t="str">
        <f aca="false">IF(H1107&gt;0,LEFT(G1107,H1107-1),G1107)</f>
        <v>Cocktail</v>
      </c>
      <c r="J1107" s="0" t="n">
        <f aca="false">COUNTIF(A$7:A$223,I1107)</f>
        <v>1</v>
      </c>
      <c r="K1107" s="1" t="s">
        <v>36</v>
      </c>
      <c r="L1107" s="1" t="n">
        <f aca="false">IF(COUNTIF(A$7:A$270,K1107)=1,1,0)</f>
        <v>1</v>
      </c>
    </row>
    <row r="1108" customFormat="false" ht="12.8" hidden="false" customHeight="false" outlineLevel="0" collapsed="false">
      <c r="F1108" s="2" t="s">
        <v>105</v>
      </c>
      <c r="G1108" s="0" t="str">
        <f aca="false">SUBSTITUTE(F1108," ","μ",2)</f>
        <v>Cocktail</v>
      </c>
      <c r="H1108" s="10" t="n">
        <f aca="false">IF(ISERROR(SEARCH("µ",G1108,1)),0,SEARCH("µ",G1108,1))</f>
        <v>0</v>
      </c>
      <c r="I1108" s="0" t="str">
        <f aca="false">IF(H1108&gt;0,LEFT(G1108,H1108-1),G1108)</f>
        <v>Cocktail</v>
      </c>
      <c r="J1108" s="0" t="n">
        <f aca="false">COUNTIF(A$7:A$223,I1108)</f>
        <v>1</v>
      </c>
      <c r="K1108" s="1" t="s">
        <v>36</v>
      </c>
      <c r="L1108" s="1" t="n">
        <f aca="false">IF(COUNTIF(A$7:A$270,K1108)=1,1,0)</f>
        <v>1</v>
      </c>
    </row>
    <row r="1109" customFormat="false" ht="12.8" hidden="false" customHeight="false" outlineLevel="0" collapsed="false">
      <c r="F1109" s="2" t="s">
        <v>105</v>
      </c>
      <c r="G1109" s="0" t="str">
        <f aca="false">SUBSTITUTE(F1109," ","μ",2)</f>
        <v>Cocktail</v>
      </c>
      <c r="H1109" s="10" t="n">
        <f aca="false">IF(ISERROR(SEARCH("µ",G1109,1)),0,SEARCH("µ",G1109,1))</f>
        <v>0</v>
      </c>
      <c r="I1109" s="0" t="str">
        <f aca="false">IF(H1109&gt;0,LEFT(G1109,H1109-1),G1109)</f>
        <v>Cocktail</v>
      </c>
      <c r="J1109" s="0" t="n">
        <f aca="false">COUNTIF(A$7:A$223,I1109)</f>
        <v>1</v>
      </c>
      <c r="K1109" s="1" t="s">
        <v>36</v>
      </c>
      <c r="L1109" s="1" t="n">
        <f aca="false">IF(COUNTIF(A$7:A$270,K1109)=1,1,0)</f>
        <v>1</v>
      </c>
    </row>
    <row r="1110" customFormat="false" ht="12.8" hidden="false" customHeight="false" outlineLevel="0" collapsed="false">
      <c r="F1110" s="2" t="s">
        <v>105</v>
      </c>
      <c r="G1110" s="0" t="str">
        <f aca="false">SUBSTITUTE(F1110," ","μ",2)</f>
        <v>Cocktail</v>
      </c>
      <c r="H1110" s="10" t="n">
        <f aca="false">IF(ISERROR(SEARCH("µ",G1110,1)),0,SEARCH("µ",G1110,1))</f>
        <v>0</v>
      </c>
      <c r="I1110" s="0" t="str">
        <f aca="false">IF(H1110&gt;0,LEFT(G1110,H1110-1),G1110)</f>
        <v>Cocktail</v>
      </c>
      <c r="J1110" s="0" t="n">
        <f aca="false">COUNTIF(A$7:A$223,I1110)</f>
        <v>1</v>
      </c>
      <c r="K1110" s="1" t="s">
        <v>36</v>
      </c>
      <c r="L1110" s="1" t="n">
        <f aca="false">IF(COUNTIF(A$7:A$270,K1110)=1,1,0)</f>
        <v>1</v>
      </c>
    </row>
    <row r="1111" customFormat="false" ht="12.8" hidden="false" customHeight="false" outlineLevel="0" collapsed="false">
      <c r="F1111" s="2" t="s">
        <v>105</v>
      </c>
      <c r="G1111" s="0" t="str">
        <f aca="false">SUBSTITUTE(F1111," ","μ",2)</f>
        <v>Cocktail</v>
      </c>
      <c r="H1111" s="10" t="n">
        <f aca="false">IF(ISERROR(SEARCH("µ",G1111,1)),0,SEARCH("µ",G1111,1))</f>
        <v>0</v>
      </c>
      <c r="I1111" s="0" t="str">
        <f aca="false">IF(H1111&gt;0,LEFT(G1111,H1111-1),G1111)</f>
        <v>Cocktail</v>
      </c>
      <c r="J1111" s="0" t="n">
        <f aca="false">COUNTIF(A$7:A$223,I1111)</f>
        <v>1</v>
      </c>
      <c r="K1111" s="1" t="s">
        <v>36</v>
      </c>
      <c r="L1111" s="1" t="n">
        <f aca="false">IF(COUNTIF(A$7:A$270,K1111)=1,1,0)</f>
        <v>1</v>
      </c>
    </row>
    <row r="1112" customFormat="false" ht="12.8" hidden="false" customHeight="false" outlineLevel="0" collapsed="false">
      <c r="F1112" s="2" t="s">
        <v>105</v>
      </c>
      <c r="G1112" s="0" t="str">
        <f aca="false">SUBSTITUTE(F1112," ","μ",2)</f>
        <v>Cocktail</v>
      </c>
      <c r="H1112" s="10" t="n">
        <f aca="false">IF(ISERROR(SEARCH("µ",G1112,1)),0,SEARCH("µ",G1112,1))</f>
        <v>0</v>
      </c>
      <c r="I1112" s="0" t="str">
        <f aca="false">IF(H1112&gt;0,LEFT(G1112,H1112-1),G1112)</f>
        <v>Cocktail</v>
      </c>
      <c r="J1112" s="0" t="n">
        <f aca="false">COUNTIF(A$7:A$223,I1112)</f>
        <v>1</v>
      </c>
      <c r="K1112" s="1" t="s">
        <v>730</v>
      </c>
      <c r="L1112" s="1" t="n">
        <f aca="false">IF(COUNTIF(A$7:A$270,K1112)=1,1,0)</f>
        <v>1</v>
      </c>
    </row>
    <row r="1113" customFormat="false" ht="12.8" hidden="false" customHeight="false" outlineLevel="0" collapsed="false">
      <c r="F1113" s="2" t="s">
        <v>105</v>
      </c>
      <c r="G1113" s="0" t="str">
        <f aca="false">SUBSTITUTE(F1113," ","μ",2)</f>
        <v>Cocktail</v>
      </c>
      <c r="H1113" s="10" t="n">
        <f aca="false">IF(ISERROR(SEARCH("µ",G1113,1)),0,SEARCH("µ",G1113,1))</f>
        <v>0</v>
      </c>
      <c r="I1113" s="0" t="str">
        <f aca="false">IF(H1113&gt;0,LEFT(G1113,H1113-1),G1113)</f>
        <v>Cocktail</v>
      </c>
      <c r="J1113" s="0" t="n">
        <f aca="false">COUNTIF(A$7:A$223,I1113)</f>
        <v>1</v>
      </c>
      <c r="K1113" s="1" t="s">
        <v>732</v>
      </c>
      <c r="L1113" s="1" t="n">
        <f aca="false">IF(COUNTIF(A$7:A$270,K1113)=1,1,0)</f>
        <v>1</v>
      </c>
    </row>
    <row r="1114" customFormat="false" ht="12.8" hidden="false" customHeight="false" outlineLevel="0" collapsed="false">
      <c r="F1114" s="2" t="s">
        <v>105</v>
      </c>
      <c r="G1114" s="0" t="str">
        <f aca="false">SUBSTITUTE(F1114," ","μ",2)</f>
        <v>Cocktail</v>
      </c>
      <c r="H1114" s="10" t="n">
        <f aca="false">IF(ISERROR(SEARCH("µ",G1114,1)),0,SEARCH("µ",G1114,1))</f>
        <v>0</v>
      </c>
      <c r="I1114" s="0" t="str">
        <f aca="false">IF(H1114&gt;0,LEFT(G1114,H1114-1),G1114)</f>
        <v>Cocktail</v>
      </c>
      <c r="J1114" s="0" t="n">
        <f aca="false">COUNTIF(A$7:A$223,I1114)</f>
        <v>1</v>
      </c>
      <c r="K1114" s="1" t="s">
        <v>734</v>
      </c>
      <c r="L1114" s="1" t="n">
        <f aca="false">IF(COUNTIF(A$7:A$270,K1114)=1,1,0)</f>
        <v>1</v>
      </c>
    </row>
    <row r="1115" customFormat="false" ht="12.8" hidden="false" customHeight="false" outlineLevel="0" collapsed="false">
      <c r="F1115" s="2" t="s">
        <v>105</v>
      </c>
      <c r="G1115" s="0" t="str">
        <f aca="false">SUBSTITUTE(F1115," ","μ",2)</f>
        <v>Cocktail</v>
      </c>
      <c r="H1115" s="10" t="n">
        <f aca="false">IF(ISERROR(SEARCH("µ",G1115,1)),0,SEARCH("µ",G1115,1))</f>
        <v>0</v>
      </c>
      <c r="I1115" s="0" t="str">
        <f aca="false">IF(H1115&gt;0,LEFT(G1115,H1115-1),G1115)</f>
        <v>Cocktail</v>
      </c>
      <c r="J1115" s="0" t="n">
        <f aca="false">COUNTIF(A$7:A$223,I1115)</f>
        <v>1</v>
      </c>
      <c r="K1115" s="1" t="s">
        <v>735</v>
      </c>
      <c r="L1115" s="1" t="n">
        <f aca="false">IF(COUNTIF(A$7:A$270,K1115)=1,1,0)</f>
        <v>1</v>
      </c>
    </row>
    <row r="1116" customFormat="false" ht="12.8" hidden="false" customHeight="false" outlineLevel="0" collapsed="false">
      <c r="F1116" s="2" t="s">
        <v>1042</v>
      </c>
      <c r="G1116" s="0" t="str">
        <f aca="false">SUBSTITUTE(F1116," ","μ",2)</f>
        <v>Cocktail</v>
      </c>
      <c r="H1116" s="10" t="n">
        <f aca="false">IF(ISERROR(SEARCH("µ",G1116,1)),0,SEARCH("µ",G1116,1))</f>
        <v>0</v>
      </c>
      <c r="I1116" s="0" t="str">
        <f aca="false">IF(H1116&gt;0,LEFT(G1116,H1116-1),G1116)</f>
        <v>Cocktail</v>
      </c>
      <c r="J1116" s="0" t="n">
        <f aca="false">COUNTIF(A$7:A$223,I1116)</f>
        <v>1</v>
      </c>
      <c r="K1116" s="1" t="s">
        <v>735</v>
      </c>
      <c r="L1116" s="1" t="n">
        <f aca="false">IF(COUNTIF(A$7:A$270,K1116)=1,1,0)</f>
        <v>1</v>
      </c>
    </row>
    <row r="1117" customFormat="false" ht="12.8" hidden="false" customHeight="false" outlineLevel="0" collapsed="false">
      <c r="F1117" s="2" t="s">
        <v>1042</v>
      </c>
      <c r="G1117" s="0" t="str">
        <f aca="false">SUBSTITUTE(F1117," ","μ",2)</f>
        <v>Cocktail</v>
      </c>
      <c r="H1117" s="10" t="n">
        <f aca="false">IF(ISERROR(SEARCH("µ",G1117,1)),0,SEARCH("µ",G1117,1))</f>
        <v>0</v>
      </c>
      <c r="I1117" s="0" t="str">
        <f aca="false">IF(H1117&gt;0,LEFT(G1117,H1117-1),G1117)</f>
        <v>Cocktail</v>
      </c>
      <c r="J1117" s="0" t="n">
        <f aca="false">COUNTIF(A$7:A$223,I1117)</f>
        <v>1</v>
      </c>
      <c r="K1117" s="1" t="s">
        <v>2329</v>
      </c>
      <c r="L1117" s="1" t="n">
        <f aca="false">IF(COUNTIF(A$7:A$270,K1117)=1,1,0)</f>
        <v>1</v>
      </c>
    </row>
    <row r="1118" customFormat="false" ht="12.8" hidden="false" customHeight="false" outlineLevel="0" collapsed="false">
      <c r="F1118" s="2" t="s">
        <v>1044</v>
      </c>
      <c r="G1118" s="0" t="str">
        <f aca="false">SUBSTITUTE(F1118," ","μ",2)</f>
        <v>Cocktail μ(autre cause à chercher)</v>
      </c>
      <c r="H1118" s="10" t="n">
        <f aca="false">IF(ISERROR(SEARCH("µ",G1118,1)),0,SEARCH("µ",G1118,1))</f>
        <v>10</v>
      </c>
      <c r="I1118" s="0" t="str">
        <f aca="false">IF(H1118&gt;0,LEFT(G1118,H1118-1),G1118)</f>
        <v>Cocktail</v>
      </c>
      <c r="J1118" s="0" t="n">
        <f aca="false">COUNTIF(A$7:A$223,I1118)</f>
        <v>1</v>
      </c>
      <c r="K1118" s="1" t="s">
        <v>739</v>
      </c>
      <c r="L1118" s="1" t="n">
        <f aca="false">IF(COUNTIF(A$7:A$270,K1118)=1,1,0)</f>
        <v>1</v>
      </c>
    </row>
    <row r="1119" customFormat="false" ht="12.8" hidden="false" customHeight="false" outlineLevel="0" collapsed="false">
      <c r="F1119" s="2" t="s">
        <v>1046</v>
      </c>
      <c r="G1119" s="0" t="str">
        <f aca="false">SUBSTITUTE(F1119," ","μ",2)</f>
        <v>Cocktail (dontμhébélomes)</v>
      </c>
      <c r="H1119" s="10" t="n">
        <f aca="false">IF(ISERROR(SEARCH("µ",G1119,1)),0,SEARCH("µ",G1119,1))</f>
        <v>15</v>
      </c>
      <c r="I1119" s="0" t="str">
        <f aca="false">IF(H1119&gt;0,LEFT(G1119,H1119-1),G1119)</f>
        <v>Cocktail (dont</v>
      </c>
      <c r="J1119" s="0" t="n">
        <f aca="false">COUNTIF(A$7:A$223,I1119)</f>
        <v>0</v>
      </c>
      <c r="K1119" s="1" t="s">
        <v>746</v>
      </c>
      <c r="L1119" s="1" t="n">
        <f aca="false">IF(COUNTIF(A$7:A$270,K1119)=1,1,0)</f>
        <v>1</v>
      </c>
    </row>
    <row r="1120" customFormat="false" ht="12.8" hidden="false" customHeight="false" outlineLevel="0" collapsed="false">
      <c r="F1120" s="2" t="s">
        <v>1047</v>
      </c>
      <c r="G1120" s="0" t="str">
        <f aca="false">SUBSTITUTE(F1120," ","μ",2)</f>
        <v>Cocktail (dontμl. Salmonicolor)</v>
      </c>
      <c r="H1120" s="10" t="n">
        <f aca="false">IF(ISERROR(SEARCH("µ",G1120,1)),0,SEARCH("µ",G1120,1))</f>
        <v>15</v>
      </c>
      <c r="I1120" s="0" t="str">
        <f aca="false">IF(H1120&gt;0,LEFT(G1120,H1120-1),G1120)</f>
        <v>Cocktail (dont</v>
      </c>
      <c r="J1120" s="0" t="n">
        <f aca="false">COUNTIF(A$7:A$223,I1120)</f>
        <v>0</v>
      </c>
      <c r="K1120" s="1" t="s">
        <v>107</v>
      </c>
      <c r="L1120" s="1" t="n">
        <f aca="false">IF(COUNTIF(A$7:A$270,K1120)=1,1,0)</f>
        <v>1</v>
      </c>
    </row>
    <row r="1121" customFormat="false" ht="12.8" hidden="false" customHeight="false" outlineLevel="0" collapsed="false">
      <c r="F1121" s="2" t="s">
        <v>313</v>
      </c>
      <c r="G1121" s="0" t="str">
        <f aca="false">SUBSTITUTE(F1121," ","μ",2)</f>
        <v>Cocktail amanitaμgemata, rubescens</v>
      </c>
      <c r="H1121" s="10" t="n">
        <f aca="false">IF(ISERROR(SEARCH("µ",G1121,1)),0,SEARCH("µ",G1121,1))</f>
        <v>17</v>
      </c>
      <c r="I1121" s="0" t="str">
        <f aca="false">IF(H1121&gt;0,LEFT(G1121,H1121-1),G1121)</f>
        <v>Cocktail amanita</v>
      </c>
      <c r="J1121" s="0" t="n">
        <f aca="false">COUNTIF(A$7:A$223,I1121)</f>
        <v>0</v>
      </c>
      <c r="K1121" s="1" t="s">
        <v>107</v>
      </c>
      <c r="L1121" s="1" t="n">
        <f aca="false">IF(COUNTIF(A$7:A$270,K1121)=1,1,0)</f>
        <v>1</v>
      </c>
    </row>
    <row r="1122" customFormat="false" ht="12.8" hidden="false" customHeight="false" outlineLevel="0" collapsed="false">
      <c r="F1122" s="2" t="s">
        <v>313</v>
      </c>
      <c r="G1122" s="0" t="str">
        <f aca="false">SUBSTITUTE(F1122," ","μ",2)</f>
        <v>Cocktail amanitaμgemata, rubescens</v>
      </c>
      <c r="H1122" s="10" t="n">
        <f aca="false">IF(ISERROR(SEARCH("µ",G1122,1)),0,SEARCH("µ",G1122,1))</f>
        <v>17</v>
      </c>
      <c r="I1122" s="0" t="str">
        <f aca="false">IF(H1122&gt;0,LEFT(G1122,H1122-1),G1122)</f>
        <v>Cocktail amanita</v>
      </c>
      <c r="J1122" s="0" t="n">
        <f aca="false">COUNTIF(A$7:A$223,I1122)</f>
        <v>0</v>
      </c>
      <c r="K1122" s="1" t="s">
        <v>107</v>
      </c>
      <c r="L1122" s="1" t="n">
        <f aca="false">IF(COUNTIF(A$7:A$270,K1122)=1,1,0)</f>
        <v>1</v>
      </c>
    </row>
    <row r="1123" customFormat="false" ht="12.8" hidden="false" customHeight="false" outlineLevel="0" collapsed="false">
      <c r="F1123" s="2" t="s">
        <v>281</v>
      </c>
      <c r="G1123" s="0" t="str">
        <f aca="false">SUBSTITUTE(F1123," ","μ",2)</f>
        <v>Cocktail avancé</v>
      </c>
      <c r="H1123" s="10" t="n">
        <f aca="false">IF(ISERROR(SEARCH("µ",G1123,1)),0,SEARCH("µ",G1123,1))</f>
        <v>0</v>
      </c>
      <c r="I1123" s="0" t="str">
        <f aca="false">IF(H1123&gt;0,LEFT(G1123,H1123-1),G1123)</f>
        <v>Cocktail avancé</v>
      </c>
      <c r="J1123" s="0" t="n">
        <f aca="false">COUNTIF(A$7:A$223,I1123)</f>
        <v>0</v>
      </c>
      <c r="K1123" s="1" t="s">
        <v>107</v>
      </c>
      <c r="L1123" s="1" t="n">
        <f aca="false">IF(COUNTIF(A$7:A$270,K1123)=1,1,0)</f>
        <v>1</v>
      </c>
    </row>
    <row r="1124" customFormat="false" ht="12.8" hidden="false" customHeight="false" outlineLevel="0" collapsed="false">
      <c r="F1124" s="2" t="s">
        <v>281</v>
      </c>
      <c r="G1124" s="0" t="str">
        <f aca="false">SUBSTITUTE(F1124," ","μ",2)</f>
        <v>Cocktail avancé</v>
      </c>
      <c r="H1124" s="10" t="n">
        <f aca="false">IF(ISERROR(SEARCH("µ",G1124,1)),0,SEARCH("µ",G1124,1))</f>
        <v>0</v>
      </c>
      <c r="I1124" s="0" t="str">
        <f aca="false">IF(H1124&gt;0,LEFT(G1124,H1124-1),G1124)</f>
        <v>Cocktail avancé</v>
      </c>
      <c r="J1124" s="0" t="n">
        <f aca="false">COUNTIF(A$7:A$223,I1124)</f>
        <v>0</v>
      </c>
      <c r="K1124" s="1" t="s">
        <v>107</v>
      </c>
      <c r="L1124" s="1" t="n">
        <f aca="false">IF(COUNTIF(A$7:A$270,K1124)=1,1,0)</f>
        <v>1</v>
      </c>
    </row>
    <row r="1125" customFormat="false" ht="12.8" hidden="false" customHeight="false" outlineLevel="0" collapsed="false">
      <c r="F1125" s="2" t="s">
        <v>1048</v>
      </c>
      <c r="G1125" s="0" t="str">
        <f aca="false">SUBSTITUTE(F1125," ","μ",2)</f>
        <v>Cocktail avarié</v>
      </c>
      <c r="H1125" s="10" t="n">
        <f aca="false">IF(ISERROR(SEARCH("µ",G1125,1)),0,SEARCH("µ",G1125,1))</f>
        <v>0</v>
      </c>
      <c r="I1125" s="0" t="str">
        <f aca="false">IF(H1125&gt;0,LEFT(G1125,H1125-1),G1125)</f>
        <v>Cocktail avarié</v>
      </c>
      <c r="J1125" s="0" t="n">
        <f aca="false">COUNTIF(A$7:A$223,I1125)</f>
        <v>0</v>
      </c>
      <c r="K1125" s="1" t="s">
        <v>107</v>
      </c>
      <c r="L1125" s="1" t="n">
        <f aca="false">IF(COUNTIF(A$7:A$270,K1125)=1,1,0)</f>
        <v>1</v>
      </c>
    </row>
    <row r="1126" customFormat="false" ht="12.8" hidden="false" customHeight="false" outlineLevel="0" collapsed="false">
      <c r="F1126" s="2" t="s">
        <v>1048</v>
      </c>
      <c r="G1126" s="0" t="str">
        <f aca="false">SUBSTITUTE(F1126," ","μ",2)</f>
        <v>Cocktail avarié</v>
      </c>
      <c r="H1126" s="10" t="n">
        <f aca="false">IF(ISERROR(SEARCH("µ",G1126,1)),0,SEARCH("µ",G1126,1))</f>
        <v>0</v>
      </c>
      <c r="I1126" s="0" t="str">
        <f aca="false">IF(H1126&gt;0,LEFT(G1126,H1126-1),G1126)</f>
        <v>Cocktail avarié</v>
      </c>
      <c r="J1126" s="0" t="n">
        <f aca="false">COUNTIF(A$7:A$223,I1126)</f>
        <v>0</v>
      </c>
      <c r="K1126" s="1" t="s">
        <v>107</v>
      </c>
      <c r="L1126" s="1" t="n">
        <f aca="false">IF(COUNTIF(A$7:A$270,K1126)=1,1,0)</f>
        <v>1</v>
      </c>
    </row>
    <row r="1127" customFormat="false" ht="12.8" hidden="false" customHeight="false" outlineLevel="0" collapsed="false">
      <c r="F1127" s="2" t="s">
        <v>1049</v>
      </c>
      <c r="G1127" s="0" t="str">
        <f aca="false">SUBSTITUTE(F1127," ","μ",2)</f>
        <v>Cocktail bolets</v>
      </c>
      <c r="H1127" s="10" t="n">
        <f aca="false">IF(ISERROR(SEARCH("µ",G1127,1)),0,SEARCH("µ",G1127,1))</f>
        <v>0</v>
      </c>
      <c r="I1127" s="0" t="str">
        <f aca="false">IF(H1127&gt;0,LEFT(G1127,H1127-1),G1127)</f>
        <v>Cocktail bolets</v>
      </c>
      <c r="J1127" s="0" t="n">
        <f aca="false">COUNTIF(A$7:A$223,I1127)</f>
        <v>0</v>
      </c>
      <c r="K1127" s="1" t="s">
        <v>107</v>
      </c>
      <c r="L1127" s="1" t="n">
        <f aca="false">IF(COUNTIF(A$7:A$270,K1127)=1,1,0)</f>
        <v>1</v>
      </c>
    </row>
    <row r="1128" customFormat="false" ht="12.8" hidden="false" customHeight="false" outlineLevel="0" collapsed="false">
      <c r="F1128" s="2" t="s">
        <v>1049</v>
      </c>
      <c r="G1128" s="0" t="str">
        <f aca="false">SUBSTITUTE(F1128," ","μ",2)</f>
        <v>Cocktail bolets</v>
      </c>
      <c r="H1128" s="10" t="n">
        <f aca="false">IF(ISERROR(SEARCH("µ",G1128,1)),0,SEARCH("µ",G1128,1))</f>
        <v>0</v>
      </c>
      <c r="I1128" s="0" t="str">
        <f aca="false">IF(H1128&gt;0,LEFT(G1128,H1128-1),G1128)</f>
        <v>Cocktail bolets</v>
      </c>
      <c r="J1128" s="0" t="n">
        <f aca="false">COUNTIF(A$7:A$223,I1128)</f>
        <v>0</v>
      </c>
      <c r="K1128" s="1" t="s">
        <v>107</v>
      </c>
      <c r="L1128" s="1" t="n">
        <f aca="false">IF(COUNTIF(A$7:A$270,K1128)=1,1,0)</f>
        <v>1</v>
      </c>
    </row>
    <row r="1129" customFormat="false" ht="12.8" hidden="false" customHeight="false" outlineLevel="0" collapsed="false">
      <c r="F1129" s="2" t="s">
        <v>1049</v>
      </c>
      <c r="G1129" s="0" t="str">
        <f aca="false">SUBSTITUTE(F1129," ","μ",2)</f>
        <v>Cocktail bolets</v>
      </c>
      <c r="H1129" s="10" t="n">
        <f aca="false">IF(ISERROR(SEARCH("µ",G1129,1)),0,SEARCH("µ",G1129,1))</f>
        <v>0</v>
      </c>
      <c r="I1129" s="0" t="str">
        <f aca="false">IF(H1129&gt;0,LEFT(G1129,H1129-1),G1129)</f>
        <v>Cocktail bolets</v>
      </c>
      <c r="J1129" s="0" t="n">
        <f aca="false">COUNTIF(A$7:A$223,I1129)</f>
        <v>0</v>
      </c>
      <c r="K1129" s="1" t="s">
        <v>107</v>
      </c>
      <c r="L1129" s="1" t="n">
        <f aca="false">IF(COUNTIF(A$7:A$270,K1129)=1,1,0)</f>
        <v>1</v>
      </c>
    </row>
    <row r="1130" customFormat="false" ht="12.8" hidden="false" customHeight="false" outlineLevel="0" collapsed="false">
      <c r="F1130" s="2" t="s">
        <v>1049</v>
      </c>
      <c r="G1130" s="0" t="str">
        <f aca="false">SUBSTITUTE(F1130," ","μ",2)</f>
        <v>Cocktail bolets</v>
      </c>
      <c r="H1130" s="10" t="n">
        <f aca="false">IF(ISERROR(SEARCH("µ",G1130,1)),0,SEARCH("µ",G1130,1))</f>
        <v>0</v>
      </c>
      <c r="I1130" s="0" t="str">
        <f aca="false">IF(H1130&gt;0,LEFT(G1130,H1130-1),G1130)</f>
        <v>Cocktail bolets</v>
      </c>
      <c r="J1130" s="0" t="n">
        <f aca="false">COUNTIF(A$7:A$223,I1130)</f>
        <v>0</v>
      </c>
      <c r="K1130" s="1" t="s">
        <v>107</v>
      </c>
      <c r="L1130" s="1" t="n">
        <f aca="false">IF(COUNTIF(A$7:A$270,K1130)=1,1,0)</f>
        <v>1</v>
      </c>
    </row>
    <row r="1131" customFormat="false" ht="12.8" hidden="false" customHeight="false" outlineLevel="0" collapsed="false">
      <c r="F1131" s="2" t="s">
        <v>1049</v>
      </c>
      <c r="G1131" s="0" t="str">
        <f aca="false">SUBSTITUTE(F1131," ","μ",2)</f>
        <v>Cocktail bolets</v>
      </c>
      <c r="H1131" s="10" t="n">
        <f aca="false">IF(ISERROR(SEARCH("µ",G1131,1)),0,SEARCH("µ",G1131,1))</f>
        <v>0</v>
      </c>
      <c r="I1131" s="0" t="str">
        <f aca="false">IF(H1131&gt;0,LEFT(G1131,H1131-1),G1131)</f>
        <v>Cocktail bolets</v>
      </c>
      <c r="J1131" s="0" t="n">
        <f aca="false">COUNTIF(A$7:A$223,I1131)</f>
        <v>0</v>
      </c>
      <c r="K1131" s="1" t="s">
        <v>107</v>
      </c>
      <c r="L1131" s="1" t="n">
        <f aca="false">IF(COUNTIF(A$7:A$270,K1131)=1,1,0)</f>
        <v>1</v>
      </c>
    </row>
    <row r="1132" customFormat="false" ht="12.8" hidden="false" customHeight="false" outlineLevel="0" collapsed="false">
      <c r="F1132" s="2" t="s">
        <v>1050</v>
      </c>
      <c r="G1132" s="0" t="str">
        <f aca="false">SUBSTITUTE(F1132," ","μ",2)</f>
        <v>Cocktail boletsμ</v>
      </c>
      <c r="H1132" s="10" t="n">
        <f aca="false">IF(ISERROR(SEARCH("µ",G1132,1)),0,SEARCH("µ",G1132,1))</f>
        <v>16</v>
      </c>
      <c r="I1132" s="0" t="str">
        <f aca="false">IF(H1132&gt;0,LEFT(G1132,H1132-1),G1132)</f>
        <v>Cocktail bolets</v>
      </c>
      <c r="J1132" s="0" t="n">
        <f aca="false">COUNTIF(A$7:A$223,I1132)</f>
        <v>0</v>
      </c>
      <c r="K1132" s="1" t="s">
        <v>107</v>
      </c>
      <c r="L1132" s="1" t="n">
        <f aca="false">IF(COUNTIF(A$7:A$270,K1132)=1,1,0)</f>
        <v>1</v>
      </c>
    </row>
    <row r="1133" customFormat="false" ht="12.8" hidden="false" customHeight="false" outlineLevel="0" collapsed="false">
      <c r="F1133" s="2" t="s">
        <v>1050</v>
      </c>
      <c r="G1133" s="0" t="str">
        <f aca="false">SUBSTITUTE(F1133," ","μ",2)</f>
        <v>Cocktail boletsμ</v>
      </c>
      <c r="H1133" s="10" t="n">
        <f aca="false">IF(ISERROR(SEARCH("µ",G1133,1)),0,SEARCH("µ",G1133,1))</f>
        <v>16</v>
      </c>
      <c r="I1133" s="0" t="str">
        <f aca="false">IF(H1133&gt;0,LEFT(G1133,H1133-1),G1133)</f>
        <v>Cocktail bolets</v>
      </c>
      <c r="J1133" s="0" t="n">
        <f aca="false">COUNTIF(A$7:A$223,I1133)</f>
        <v>0</v>
      </c>
      <c r="K1133" s="1" t="s">
        <v>107</v>
      </c>
      <c r="L1133" s="1" t="n">
        <f aca="false">IF(COUNTIF(A$7:A$270,K1133)=1,1,0)</f>
        <v>1</v>
      </c>
    </row>
    <row r="1134" customFormat="false" ht="12.8" hidden="false" customHeight="false" outlineLevel="0" collapsed="false">
      <c r="F1134" s="2" t="s">
        <v>1051</v>
      </c>
      <c r="G1134" s="0" t="str">
        <f aca="false">SUBSTITUTE(F1134," ","μ",2)</f>
        <v>Cocktail boletsμ(lupinus, legaliae)</v>
      </c>
      <c r="H1134" s="10" t="n">
        <f aca="false">IF(ISERROR(SEARCH("µ",G1134,1)),0,SEARCH("µ",G1134,1))</f>
        <v>16</v>
      </c>
      <c r="I1134" s="0" t="str">
        <f aca="false">IF(H1134&gt;0,LEFT(G1134,H1134-1),G1134)</f>
        <v>Cocktail bolets</v>
      </c>
      <c r="J1134" s="0" t="n">
        <f aca="false">COUNTIF(A$7:A$223,I1134)</f>
        <v>0</v>
      </c>
      <c r="K1134" s="1" t="s">
        <v>107</v>
      </c>
      <c r="L1134" s="1" t="n">
        <f aca="false">IF(COUNTIF(A$7:A$270,K1134)=1,1,0)</f>
        <v>1</v>
      </c>
    </row>
    <row r="1135" customFormat="false" ht="12.8" hidden="false" customHeight="false" outlineLevel="0" collapsed="false">
      <c r="F1135" s="2" t="s">
        <v>1053</v>
      </c>
      <c r="G1135" s="0" t="str">
        <f aca="false">SUBSTITUTE(F1135," ","μ",2)</f>
        <v>Cocktail boletsμmal cuits</v>
      </c>
      <c r="H1135" s="10" t="n">
        <f aca="false">IF(ISERROR(SEARCH("µ",G1135,1)),0,SEARCH("µ",G1135,1))</f>
        <v>16</v>
      </c>
      <c r="I1135" s="0" t="str">
        <f aca="false">IF(H1135&gt;0,LEFT(G1135,H1135-1),G1135)</f>
        <v>Cocktail bolets</v>
      </c>
      <c r="J1135" s="0" t="n">
        <f aca="false">COUNTIF(A$7:A$223,I1135)</f>
        <v>0</v>
      </c>
      <c r="K1135" s="1" t="s">
        <v>107</v>
      </c>
      <c r="L1135" s="1" t="n">
        <f aca="false">IF(COUNTIF(A$7:A$270,K1135)=1,1,0)</f>
        <v>1</v>
      </c>
    </row>
    <row r="1136" customFormat="false" ht="12.8" hidden="false" customHeight="false" outlineLevel="0" collapsed="false">
      <c r="F1136" s="2" t="s">
        <v>1055</v>
      </c>
      <c r="G1136" s="0" t="str">
        <f aca="false">SUBSTITUTE(F1136," ","μ",2)</f>
        <v>Cocktail champignonsμpourris</v>
      </c>
      <c r="H1136" s="10" t="n">
        <f aca="false">IF(ISERROR(SEARCH("µ",G1136,1)),0,SEARCH("µ",G1136,1))</f>
        <v>21</v>
      </c>
      <c r="I1136" s="0" t="str">
        <f aca="false">IF(H1136&gt;0,LEFT(G1136,H1136-1),G1136)</f>
        <v>Cocktail champignons</v>
      </c>
      <c r="J1136" s="0" t="n">
        <f aca="false">COUNTIF(A$7:A$223,I1136)</f>
        <v>0</v>
      </c>
      <c r="K1136" s="1" t="s">
        <v>107</v>
      </c>
      <c r="L1136" s="1" t="n">
        <f aca="false">IF(COUNTIF(A$7:A$270,K1136)=1,1,0)</f>
        <v>1</v>
      </c>
    </row>
    <row r="1137" customFormat="false" ht="12.8" hidden="false" customHeight="false" outlineLevel="0" collapsed="false">
      <c r="F1137" s="2" t="s">
        <v>1056</v>
      </c>
      <c r="G1137" s="0" t="str">
        <f aca="false">SUBSTITUTE(F1137," ","μ",2)</f>
        <v>Cocktail congelé</v>
      </c>
      <c r="H1137" s="10" t="n">
        <f aca="false">IF(ISERROR(SEARCH("µ",G1137,1)),0,SEARCH("µ",G1137,1))</f>
        <v>0</v>
      </c>
      <c r="I1137" s="0" t="str">
        <f aca="false">IF(H1137&gt;0,LEFT(G1137,H1137-1),G1137)</f>
        <v>Cocktail congelé</v>
      </c>
      <c r="J1137" s="0" t="n">
        <f aca="false">COUNTIF(A$7:A$223,I1137)</f>
        <v>0</v>
      </c>
      <c r="K1137" s="1" t="s">
        <v>107</v>
      </c>
      <c r="L1137" s="1" t="n">
        <f aca="false">IF(COUNTIF(A$7:A$270,K1137)=1,1,0)</f>
        <v>1</v>
      </c>
    </row>
    <row r="1138" customFormat="false" ht="12.8" hidden="false" customHeight="false" outlineLevel="0" collapsed="false">
      <c r="F1138" s="2" t="s">
        <v>1057</v>
      </c>
      <c r="G1138" s="0" t="str">
        <f aca="false">SUBSTITUTE(F1138," ","μ",2)</f>
        <v>Cocktail cru</v>
      </c>
      <c r="H1138" s="10" t="n">
        <f aca="false">IF(ISERROR(SEARCH("µ",G1138,1)),0,SEARCH("µ",G1138,1))</f>
        <v>0</v>
      </c>
      <c r="I1138" s="0" t="str">
        <f aca="false">IF(H1138&gt;0,LEFT(G1138,H1138-1),G1138)</f>
        <v>Cocktail cru</v>
      </c>
      <c r="J1138" s="0" t="n">
        <f aca="false">COUNTIF(A$7:A$223,I1138)</f>
        <v>0</v>
      </c>
      <c r="K1138" s="1" t="s">
        <v>107</v>
      </c>
      <c r="L1138" s="1" t="n">
        <f aca="false">IF(COUNTIF(A$7:A$270,K1138)=1,1,0)</f>
        <v>1</v>
      </c>
    </row>
    <row r="1139" customFormat="false" ht="12.8" hidden="false" customHeight="false" outlineLevel="0" collapsed="false">
      <c r="F1139" s="2" t="s">
        <v>1058</v>
      </c>
      <c r="G1139" s="0" t="str">
        <f aca="false">SUBSTITUTE(F1139," ","μ",2)</f>
        <v>Cocktail deμbolets (mal cuits?)</v>
      </c>
      <c r="H1139" s="10" t="n">
        <f aca="false">IF(ISERROR(SEARCH("µ",G1139,1)),0,SEARCH("µ",G1139,1))</f>
        <v>12</v>
      </c>
      <c r="I1139" s="0" t="str">
        <f aca="false">IF(H1139&gt;0,LEFT(G1139,H1139-1),G1139)</f>
        <v>Cocktail de</v>
      </c>
      <c r="J1139" s="0" t="n">
        <f aca="false">COUNTIF(A$7:A$223,I1139)</f>
        <v>0</v>
      </c>
      <c r="K1139" s="1" t="s">
        <v>107</v>
      </c>
      <c r="L1139" s="1" t="n">
        <f aca="false">IF(COUNTIF(A$7:A$270,K1139)=1,1,0)</f>
        <v>1</v>
      </c>
    </row>
    <row r="1140" customFormat="false" ht="12.8" hidden="false" customHeight="false" outlineLevel="0" collapsed="false">
      <c r="F1140" s="2" t="s">
        <v>309</v>
      </c>
      <c r="G1140" s="0" t="str">
        <f aca="false">SUBSTITUTE(F1140," ","μ",2)</f>
        <v>Cocktail deμcomestibles</v>
      </c>
      <c r="H1140" s="10" t="n">
        <f aca="false">IF(ISERROR(SEARCH("µ",G1140,1)),0,SEARCH("µ",G1140,1))</f>
        <v>12</v>
      </c>
      <c r="I1140" s="0" t="str">
        <f aca="false">IF(H1140&gt;0,LEFT(G1140,H1140-1),G1140)</f>
        <v>Cocktail de</v>
      </c>
      <c r="J1140" s="0" t="n">
        <f aca="false">COUNTIF(A$7:A$223,I1140)</f>
        <v>0</v>
      </c>
      <c r="K1140" s="1" t="s">
        <v>107</v>
      </c>
      <c r="L1140" s="1" t="n">
        <f aca="false">IF(COUNTIF(A$7:A$270,K1140)=1,1,0)</f>
        <v>1</v>
      </c>
    </row>
    <row r="1141" customFormat="false" ht="12.8" hidden="false" customHeight="false" outlineLevel="0" collapsed="false">
      <c r="F1141" s="2" t="s">
        <v>309</v>
      </c>
      <c r="G1141" s="0" t="str">
        <f aca="false">SUBSTITUTE(F1141," ","μ",2)</f>
        <v>Cocktail deμcomestibles</v>
      </c>
      <c r="H1141" s="10" t="n">
        <f aca="false">IF(ISERROR(SEARCH("µ",G1141,1)),0,SEARCH("µ",G1141,1))</f>
        <v>12</v>
      </c>
      <c r="I1141" s="0" t="str">
        <f aca="false">IF(H1141&gt;0,LEFT(G1141,H1141-1),G1141)</f>
        <v>Cocktail de</v>
      </c>
      <c r="J1141" s="0" t="n">
        <f aca="false">COUNTIF(A$7:A$223,I1141)</f>
        <v>0</v>
      </c>
      <c r="K1141" s="1" t="s">
        <v>107</v>
      </c>
      <c r="L1141" s="1" t="n">
        <f aca="false">IF(COUNTIF(A$7:A$270,K1141)=1,1,0)</f>
        <v>1</v>
      </c>
    </row>
    <row r="1142" customFormat="false" ht="12.8" hidden="false" customHeight="false" outlineLevel="0" collapsed="false">
      <c r="F1142" s="2" t="s">
        <v>1059</v>
      </c>
      <c r="G1142" s="0" t="str">
        <f aca="false">SUBSTITUTE(F1142," ","μ",2)</f>
        <v>Cocktail dontμcrus</v>
      </c>
      <c r="H1142" s="10" t="n">
        <f aca="false">IF(ISERROR(SEARCH("µ",G1142,1)),0,SEARCH("µ",G1142,1))</f>
        <v>14</v>
      </c>
      <c r="I1142" s="0" t="str">
        <f aca="false">IF(H1142&gt;0,LEFT(G1142,H1142-1),G1142)</f>
        <v>Cocktail dont</v>
      </c>
      <c r="J1142" s="0" t="n">
        <f aca="false">COUNTIF(A$7:A$223,I1142)</f>
        <v>0</v>
      </c>
      <c r="K1142" s="1" t="s">
        <v>107</v>
      </c>
      <c r="L1142" s="1" t="n">
        <f aca="false">IF(COUNTIF(A$7:A$270,K1142)=1,1,0)</f>
        <v>1</v>
      </c>
    </row>
    <row r="1143" customFormat="false" ht="12.8" hidden="false" customHeight="false" outlineLevel="0" collapsed="false">
      <c r="F1143" s="1" t="s">
        <v>359</v>
      </c>
      <c r="G1143" s="0" t="str">
        <f aca="false">SUBSTITUTE(F1143," ","μ",2)</f>
        <v>Cocktail dontμmycena pura</v>
      </c>
      <c r="H1143" s="10" t="n">
        <f aca="false">IF(ISERROR(SEARCH("µ",G1143,1)),0,SEARCH("µ",G1143,1))</f>
        <v>14</v>
      </c>
      <c r="I1143" s="0" t="str">
        <f aca="false">IF(H1143&gt;0,LEFT(G1143,H1143-1),G1143)</f>
        <v>Cocktail dont</v>
      </c>
      <c r="J1143" s="0" t="n">
        <f aca="false">COUNTIF(A$7:A$223,I1143)</f>
        <v>0</v>
      </c>
      <c r="K1143" s="1" t="s">
        <v>107</v>
      </c>
      <c r="L1143" s="1" t="n">
        <f aca="false">IF(COUNTIF(A$7:A$270,K1143)=1,1,0)</f>
        <v>1</v>
      </c>
    </row>
    <row r="1144" customFormat="false" ht="12.8" hidden="false" customHeight="false" outlineLevel="0" collapsed="false">
      <c r="F1144" s="1" t="s">
        <v>359</v>
      </c>
      <c r="G1144" s="0" t="str">
        <f aca="false">SUBSTITUTE(F1144," ","μ",2)</f>
        <v>Cocktail dontμmycena pura</v>
      </c>
      <c r="H1144" s="10" t="n">
        <f aca="false">IF(ISERROR(SEARCH("µ",G1144,1)),0,SEARCH("µ",G1144,1))</f>
        <v>14</v>
      </c>
      <c r="I1144" s="0" t="str">
        <f aca="false">IF(H1144&gt;0,LEFT(G1144,H1144-1),G1144)</f>
        <v>Cocktail dont</v>
      </c>
      <c r="J1144" s="0" t="n">
        <f aca="false">COUNTIF(A$7:A$223,I1144)</f>
        <v>0</v>
      </c>
      <c r="K1144" s="1" t="s">
        <v>107</v>
      </c>
      <c r="L1144" s="1" t="n">
        <f aca="false">IF(COUNTIF(A$7:A$270,K1144)=1,1,0)</f>
        <v>1</v>
      </c>
    </row>
    <row r="1145" customFormat="false" ht="12.8" hidden="false" customHeight="false" outlineLevel="0" collapsed="false">
      <c r="F1145" s="2" t="s">
        <v>1060</v>
      </c>
      <c r="G1145" s="0" t="str">
        <f aca="false">SUBSTITUTE(F1145," ","μ",2)</f>
        <v>Cocktail dontμramaria</v>
      </c>
      <c r="H1145" s="10" t="n">
        <f aca="false">IF(ISERROR(SEARCH("µ",G1145,1)),0,SEARCH("µ",G1145,1))</f>
        <v>14</v>
      </c>
      <c r="I1145" s="0" t="str">
        <f aca="false">IF(H1145&gt;0,LEFT(G1145,H1145-1),G1145)</f>
        <v>Cocktail dont</v>
      </c>
      <c r="J1145" s="0" t="n">
        <f aca="false">COUNTIF(A$7:A$223,I1145)</f>
        <v>0</v>
      </c>
      <c r="K1145" s="1" t="s">
        <v>107</v>
      </c>
      <c r="L1145" s="1" t="n">
        <f aca="false">IF(COUNTIF(A$7:A$270,K1145)=1,1,0)</f>
        <v>1</v>
      </c>
    </row>
    <row r="1146" customFormat="false" ht="12.8" hidden="false" customHeight="false" outlineLevel="0" collapsed="false">
      <c r="F1146" s="2" t="s">
        <v>1061</v>
      </c>
      <c r="G1146" s="0" t="str">
        <f aca="false">SUBSTITUTE(F1146," ","μ",2)</f>
        <v>Cocktail lactariusμavariés</v>
      </c>
      <c r="H1146" s="10" t="n">
        <f aca="false">IF(ISERROR(SEARCH("µ",G1146,1)),0,SEARCH("µ",G1146,1))</f>
        <v>19</v>
      </c>
      <c r="I1146" s="0" t="str">
        <f aca="false">IF(H1146&gt;0,LEFT(G1146,H1146-1),G1146)</f>
        <v>Cocktail lactarius</v>
      </c>
      <c r="J1146" s="0" t="n">
        <f aca="false">COUNTIF(A$7:A$223,I1146)</f>
        <v>0</v>
      </c>
      <c r="K1146" s="1" t="s">
        <v>107</v>
      </c>
      <c r="L1146" s="1" t="n">
        <f aca="false">IF(COUNTIF(A$7:A$270,K1146)=1,1,0)</f>
        <v>1</v>
      </c>
    </row>
    <row r="1147" customFormat="false" ht="12.8" hidden="false" customHeight="false" outlineLevel="0" collapsed="false">
      <c r="F1147" s="2" t="s">
        <v>1062</v>
      </c>
      <c r="G1147" s="0" t="str">
        <f aca="false">SUBSTITUTE(F1147," ","μ",2)</f>
        <v>Cocktail leccinum</v>
      </c>
      <c r="H1147" s="10" t="n">
        <f aca="false">IF(ISERROR(SEARCH("µ",G1147,1)),0,SEARCH("µ",G1147,1))</f>
        <v>0</v>
      </c>
      <c r="I1147" s="0" t="str">
        <f aca="false">IF(H1147&gt;0,LEFT(G1147,H1147-1),G1147)</f>
        <v>Cocktail leccinum</v>
      </c>
      <c r="J1147" s="0" t="n">
        <f aca="false">COUNTIF(A$7:A$223,I1147)</f>
        <v>0</v>
      </c>
      <c r="K1147" s="1" t="s">
        <v>107</v>
      </c>
      <c r="L1147" s="1" t="n">
        <f aca="false">IF(COUNTIF(A$7:A$270,K1147)=1,1,0)</f>
        <v>1</v>
      </c>
    </row>
    <row r="1148" customFormat="false" ht="12.8" hidden="false" customHeight="false" outlineLevel="0" collapsed="false">
      <c r="F1148" s="2" t="s">
        <v>341</v>
      </c>
      <c r="G1148" s="0" t="str">
        <f aca="false">SUBSTITUTE(F1148," ","μ",2)</f>
        <v>Cocktail pourrissant</v>
      </c>
      <c r="H1148" s="10" t="n">
        <f aca="false">IF(ISERROR(SEARCH("µ",G1148,1)),0,SEARCH("µ",G1148,1))</f>
        <v>0</v>
      </c>
      <c r="I1148" s="0" t="str">
        <f aca="false">IF(H1148&gt;0,LEFT(G1148,H1148-1),G1148)</f>
        <v>Cocktail pourrissant</v>
      </c>
      <c r="J1148" s="0" t="n">
        <f aca="false">COUNTIF(A$7:A$223,I1148)</f>
        <v>0</v>
      </c>
      <c r="K1148" s="1" t="s">
        <v>216</v>
      </c>
      <c r="L1148" s="1" t="n">
        <f aca="false">IF(COUNTIF(A$7:A$270,K1148)=1,1,0)</f>
        <v>1</v>
      </c>
    </row>
    <row r="1149" customFormat="false" ht="12.8" hidden="false" customHeight="false" outlineLevel="0" collapsed="false">
      <c r="F1149" s="2" t="s">
        <v>341</v>
      </c>
      <c r="G1149" s="0" t="str">
        <f aca="false">SUBSTITUTE(F1149," ","μ",2)</f>
        <v>Cocktail pourrissant</v>
      </c>
      <c r="H1149" s="10" t="n">
        <f aca="false">IF(ISERROR(SEARCH("µ",G1149,1)),0,SEARCH("µ",G1149,1))</f>
        <v>0</v>
      </c>
      <c r="I1149" s="0" t="str">
        <f aca="false">IF(H1149&gt;0,LEFT(G1149,H1149-1),G1149)</f>
        <v>Cocktail pourrissant</v>
      </c>
      <c r="J1149" s="0" t="n">
        <f aca="false">COUNTIF(A$7:A$223,I1149)</f>
        <v>0</v>
      </c>
      <c r="K1149" s="1" t="s">
        <v>216</v>
      </c>
      <c r="L1149" s="1" t="n">
        <f aca="false">IF(COUNTIF(A$7:A$270,K1149)=1,1,0)</f>
        <v>1</v>
      </c>
    </row>
    <row r="1150" customFormat="false" ht="12.8" hidden="false" customHeight="false" outlineLevel="0" collapsed="false">
      <c r="F1150" s="2" t="s">
        <v>1063</v>
      </c>
      <c r="G1150" s="0" t="str">
        <f aca="false">SUBSTITUTE(F1150," ","μ",2)</f>
        <v>Cocktail suillus</v>
      </c>
      <c r="H1150" s="10" t="n">
        <f aca="false">IF(ISERROR(SEARCH("µ",G1150,1)),0,SEARCH("µ",G1150,1))</f>
        <v>0</v>
      </c>
      <c r="I1150" s="0" t="str">
        <f aca="false">IF(H1150&gt;0,LEFT(G1150,H1150-1),G1150)</f>
        <v>Cocktail suillus</v>
      </c>
      <c r="J1150" s="0" t="n">
        <f aca="false">COUNTIF(A$7:A$223,I1150)</f>
        <v>0</v>
      </c>
      <c r="K1150" s="1" t="s">
        <v>216</v>
      </c>
      <c r="L1150" s="1" t="n">
        <f aca="false">IF(COUNTIF(A$7:A$270,K1150)=1,1,0)</f>
        <v>1</v>
      </c>
    </row>
    <row r="1151" customFormat="false" ht="12.8" hidden="false" customHeight="false" outlineLevel="0" collapsed="false">
      <c r="F1151" s="2" t="s">
        <v>1064</v>
      </c>
      <c r="G1151" s="0" t="str">
        <f aca="false">SUBSTITUTE(F1151," ","μ",2)</f>
        <v>Coktail boletsμ+ ?</v>
      </c>
      <c r="H1151" s="10" t="n">
        <f aca="false">IF(ISERROR(SEARCH("µ",G1151,1)),0,SEARCH("µ",G1151,1))</f>
        <v>15</v>
      </c>
      <c r="I1151" s="0" t="str">
        <f aca="false">IF(H1151&gt;0,LEFT(G1151,H1151-1),G1151)</f>
        <v>Coktail bolets</v>
      </c>
      <c r="J1151" s="0" t="n">
        <f aca="false">COUNTIF(A$7:A$223,I1151)</f>
        <v>0</v>
      </c>
      <c r="K1151" s="1" t="s">
        <v>44</v>
      </c>
      <c r="L1151" s="1" t="n">
        <f aca="false">IF(COUNTIF(A$7:A$270,K1151)=1,1,0)</f>
        <v>1</v>
      </c>
    </row>
    <row r="1152" customFormat="false" ht="12.8" hidden="false" customHeight="false" outlineLevel="0" collapsed="false">
      <c r="F1152" s="2" t="s">
        <v>1066</v>
      </c>
      <c r="G1152" s="0" t="str">
        <f aca="false">SUBSTITUTE(F1152," ","μ",2)</f>
        <v>Coktail dontμcèpes pourris</v>
      </c>
      <c r="H1152" s="10" t="n">
        <f aca="false">IF(ISERROR(SEARCH("µ",G1152,1)),0,SEARCH("µ",G1152,1))</f>
        <v>13</v>
      </c>
      <c r="I1152" s="0" t="str">
        <f aca="false">IF(H1152&gt;0,LEFT(G1152,H1152-1),G1152)</f>
        <v>Coktail dont</v>
      </c>
      <c r="J1152" s="0" t="n">
        <f aca="false">COUNTIF(A$7:A$223,I1152)</f>
        <v>0</v>
      </c>
      <c r="K1152" s="1" t="s">
        <v>767</v>
      </c>
      <c r="L1152" s="1" t="n">
        <f aca="false">IF(COUNTIF(A$7:A$270,K1152)=1,1,0)</f>
        <v>1</v>
      </c>
    </row>
    <row r="1153" customFormat="false" ht="12.8" hidden="false" customHeight="false" outlineLevel="0" collapsed="false">
      <c r="F1153" s="2" t="s">
        <v>48</v>
      </c>
      <c r="G1153" s="0" t="str">
        <f aca="false">SUBSTITUTE(F1153," ","μ",2)</f>
        <v>Gymnopus dryophilus</v>
      </c>
      <c r="H1153" s="10" t="n">
        <f aca="false">IF(ISERROR(SEARCH("µ",G1153,1)),0,SEARCH("µ",G1153,1))</f>
        <v>0</v>
      </c>
      <c r="I1153" s="0" t="str">
        <f aca="false">IF(H1153&gt;0,LEFT(G1153,H1153-1),G1153)</f>
        <v>Gymnopus dryophilus</v>
      </c>
      <c r="J1153" s="0" t="n">
        <f aca="false">COUNTIF(A$7:A$223,I1153)</f>
        <v>1</v>
      </c>
      <c r="K1153" s="1" t="s">
        <v>767</v>
      </c>
      <c r="L1153" s="1" t="n">
        <f aca="false">IF(COUNTIF(A$7:A$270,K1153)=1,1,0)</f>
        <v>1</v>
      </c>
    </row>
    <row r="1154" customFormat="false" ht="12.8" hidden="false" customHeight="false" outlineLevel="0" collapsed="false">
      <c r="F1154" s="2" t="s">
        <v>48</v>
      </c>
      <c r="G1154" s="0" t="str">
        <f aca="false">SUBSTITUTE(F1154," ","μ",2)</f>
        <v>Gymnopus dryophilus</v>
      </c>
      <c r="H1154" s="10" t="n">
        <f aca="false">IF(ISERROR(SEARCH("µ",G1154,1)),0,SEARCH("µ",G1154,1))</f>
        <v>0</v>
      </c>
      <c r="I1154" s="0" t="str">
        <f aca="false">IF(H1154&gt;0,LEFT(G1154,H1154-1),G1154)</f>
        <v>Gymnopus dryophilus</v>
      </c>
      <c r="J1154" s="0" t="n">
        <f aca="false">COUNTIF(A$7:A$223,I1154)</f>
        <v>1</v>
      </c>
      <c r="K1154" s="1" t="s">
        <v>799</v>
      </c>
      <c r="L1154" s="1" t="n">
        <f aca="false">IF(COUNTIF(A$7:A$270,K1154)=1,1,0)</f>
        <v>1</v>
      </c>
    </row>
    <row r="1155" customFormat="false" ht="12.8" hidden="false" customHeight="false" outlineLevel="0" collapsed="false">
      <c r="F1155" s="2" t="s">
        <v>48</v>
      </c>
      <c r="G1155" s="0" t="str">
        <f aca="false">SUBSTITUTE(F1155," ","μ",2)</f>
        <v>Gymnopus dryophilus</v>
      </c>
      <c r="H1155" s="10" t="n">
        <f aca="false">IF(ISERROR(SEARCH("µ",G1155,1)),0,SEARCH("µ",G1155,1))</f>
        <v>0</v>
      </c>
      <c r="I1155" s="0" t="str">
        <f aca="false">IF(H1155&gt;0,LEFT(G1155,H1155-1),G1155)</f>
        <v>Gymnopus dryophilus</v>
      </c>
      <c r="J1155" s="0" t="n">
        <f aca="false">COUNTIF(A$7:A$223,I1155)</f>
        <v>1</v>
      </c>
      <c r="K1155" s="1" t="s">
        <v>799</v>
      </c>
      <c r="L1155" s="1" t="n">
        <f aca="false">IF(COUNTIF(A$7:A$270,K1155)=1,1,0)</f>
        <v>1</v>
      </c>
    </row>
    <row r="1156" customFormat="false" ht="12.8" hidden="false" customHeight="false" outlineLevel="0" collapsed="false">
      <c r="F1156" s="2" t="s">
        <v>1072</v>
      </c>
      <c r="G1156" s="0" t="str">
        <f aca="false">SUBSTITUTE(F1156," ","μ",2)</f>
        <v>Collybia sp.</v>
      </c>
      <c r="H1156" s="10" t="n">
        <f aca="false">IF(ISERROR(SEARCH("µ",G1156,1)),0,SEARCH("µ",G1156,1))</f>
        <v>0</v>
      </c>
      <c r="I1156" s="0" t="str">
        <f aca="false">IF(H1156&gt;0,LEFT(G1156,H1156-1),G1156)</f>
        <v>Collybia sp.</v>
      </c>
      <c r="J1156" s="0" t="n">
        <f aca="false">COUNTIF(A$7:A$223,I1156)</f>
        <v>0</v>
      </c>
      <c r="K1156" s="1" t="s">
        <v>799</v>
      </c>
      <c r="L1156" s="1" t="n">
        <f aca="false">IF(COUNTIF(A$7:A$270,K1156)=1,1,0)</f>
        <v>1</v>
      </c>
    </row>
    <row r="1157" customFormat="false" ht="12.8" hidden="false" customHeight="false" outlineLevel="0" collapsed="false">
      <c r="F1157" s="2" t="s">
        <v>255</v>
      </c>
      <c r="G1157" s="0" t="str">
        <f aca="false">SUBSTITUTE(F1157," ","μ",2)</f>
        <v>Conocybe apalaμ(cause?)</v>
      </c>
      <c r="H1157" s="10" t="n">
        <f aca="false">IF(ISERROR(SEARCH("µ",G1157,1)),0,SEARCH("µ",G1157,1))</f>
        <v>15</v>
      </c>
      <c r="I1157" s="0" t="str">
        <f aca="false">IF(H1157&gt;0,LEFT(G1157,H1157-1),G1157)</f>
        <v>Conocybe apala</v>
      </c>
      <c r="J1157" s="0" t="n">
        <f aca="false">COUNTIF(A$7:A$223,I1157)</f>
        <v>0</v>
      </c>
      <c r="K1157" s="1" t="s">
        <v>799</v>
      </c>
      <c r="L1157" s="1" t="n">
        <f aca="false">IF(COUNTIF(A$7:A$270,K1157)=1,1,0)</f>
        <v>1</v>
      </c>
    </row>
    <row r="1158" customFormat="false" ht="12.8" hidden="false" customHeight="false" outlineLevel="0" collapsed="false">
      <c r="F1158" s="2" t="s">
        <v>255</v>
      </c>
      <c r="G1158" s="0" t="str">
        <f aca="false">SUBSTITUTE(F1158," ","μ",2)</f>
        <v>Conocybe apalaμ(cause?)</v>
      </c>
      <c r="H1158" s="10" t="n">
        <f aca="false">IF(ISERROR(SEARCH("µ",G1158,1)),0,SEARCH("µ",G1158,1))</f>
        <v>15</v>
      </c>
      <c r="I1158" s="0" t="str">
        <f aca="false">IF(H1158&gt;0,LEFT(G1158,H1158-1),G1158)</f>
        <v>Conocybe apala</v>
      </c>
      <c r="J1158" s="0" t="n">
        <f aca="false">COUNTIF(A$7:A$223,I1158)</f>
        <v>0</v>
      </c>
      <c r="K1158" s="1" t="s">
        <v>799</v>
      </c>
      <c r="L1158" s="1" t="n">
        <f aca="false">IF(COUNTIF(A$7:A$270,K1158)=1,1,0)</f>
        <v>1</v>
      </c>
    </row>
    <row r="1159" customFormat="false" ht="12.8" hidden="false" customHeight="false" outlineLevel="0" collapsed="false">
      <c r="F1159" s="2" t="s">
        <v>1073</v>
      </c>
      <c r="G1159" s="0" t="str">
        <f aca="false">SUBSTITUTE(F1159," ","μ",2)</f>
        <v>Conocybe lactea</v>
      </c>
      <c r="H1159" s="10" t="n">
        <f aca="false">IF(ISERROR(SEARCH("µ",G1159,1)),0,SEARCH("µ",G1159,1))</f>
        <v>0</v>
      </c>
      <c r="I1159" s="0" t="str">
        <f aca="false">IF(H1159&gt;0,LEFT(G1159,H1159-1),G1159)</f>
        <v>Conocybe lactea</v>
      </c>
      <c r="J1159" s="0" t="n">
        <f aca="false">COUNTIF(A$7:A$223,I1159)</f>
        <v>1</v>
      </c>
      <c r="K1159" s="1" t="s">
        <v>801</v>
      </c>
      <c r="L1159" s="1" t="n">
        <f aca="false">IF(COUNTIF(A$7:A$270,K1159)=1,1,0)</f>
        <v>1</v>
      </c>
    </row>
    <row r="1160" customFormat="false" ht="12.8" hidden="false" customHeight="false" outlineLevel="0" collapsed="false">
      <c r="F1160" s="2" t="s">
        <v>43</v>
      </c>
      <c r="G1160" s="0" t="str">
        <f aca="false">SUBSTITUTE(F1160," ","μ",2)</f>
        <v>Conocybe sp.</v>
      </c>
      <c r="H1160" s="10" t="n">
        <f aca="false">IF(ISERROR(SEARCH("µ",G1160,1)),0,SEARCH("µ",G1160,1))</f>
        <v>0</v>
      </c>
      <c r="I1160" s="0" t="str">
        <f aca="false">IF(H1160&gt;0,LEFT(G1160,H1160-1),G1160)</f>
        <v>Conocybe sp.</v>
      </c>
      <c r="J1160" s="0" t="n">
        <f aca="false">COUNTIF(A$7:A$223,I1160)</f>
        <v>0</v>
      </c>
      <c r="K1160" s="1" t="s">
        <v>801</v>
      </c>
      <c r="L1160" s="1" t="n">
        <f aca="false">IF(COUNTIF(A$7:A$270,K1160)=1,1,0)</f>
        <v>1</v>
      </c>
    </row>
    <row r="1161" customFormat="false" ht="12.8" hidden="false" customHeight="false" outlineLevel="0" collapsed="false">
      <c r="F1161" s="2" t="s">
        <v>43</v>
      </c>
      <c r="G1161" s="0" t="str">
        <f aca="false">SUBSTITUTE(F1161," ","μ",2)</f>
        <v>Conocybe sp.</v>
      </c>
      <c r="H1161" s="10" t="n">
        <f aca="false">IF(ISERROR(SEARCH("µ",G1161,1)),0,SEARCH("µ",G1161,1))</f>
        <v>0</v>
      </c>
      <c r="I1161" s="0" t="str">
        <f aca="false">IF(H1161&gt;0,LEFT(G1161,H1161-1),G1161)</f>
        <v>Conocybe sp.</v>
      </c>
      <c r="J1161" s="0" t="n">
        <f aca="false">COUNTIF(A$7:A$223,I1161)</f>
        <v>0</v>
      </c>
      <c r="K1161" s="1" t="s">
        <v>801</v>
      </c>
      <c r="L1161" s="1" t="n">
        <f aca="false">IF(COUNTIF(A$7:A$270,K1161)=1,1,0)</f>
        <v>1</v>
      </c>
    </row>
    <row r="1162" customFormat="false" ht="12.8" hidden="false" customHeight="false" outlineLevel="0" collapsed="false">
      <c r="F1162" s="2" t="s">
        <v>43</v>
      </c>
      <c r="G1162" s="0" t="str">
        <f aca="false">SUBSTITUTE(F1162," ","μ",2)</f>
        <v>Conocybe sp.</v>
      </c>
      <c r="H1162" s="10" t="n">
        <f aca="false">IF(ISERROR(SEARCH("µ",G1162,1)),0,SEARCH("µ",G1162,1))</f>
        <v>0</v>
      </c>
      <c r="I1162" s="0" t="str">
        <f aca="false">IF(H1162&gt;0,LEFT(G1162,H1162-1),G1162)</f>
        <v>Conocybe sp.</v>
      </c>
      <c r="J1162" s="0" t="n">
        <f aca="false">COUNTIF(A$7:A$223,I1162)</f>
        <v>0</v>
      </c>
      <c r="K1162" s="1" t="s">
        <v>801</v>
      </c>
      <c r="L1162" s="1" t="n">
        <f aca="false">IF(COUNTIF(A$7:A$270,K1162)=1,1,0)</f>
        <v>1</v>
      </c>
    </row>
    <row r="1163" customFormat="false" ht="12.8" hidden="false" customHeight="false" outlineLevel="0" collapsed="false">
      <c r="F1163" s="2" t="s">
        <v>43</v>
      </c>
      <c r="G1163" s="0" t="str">
        <f aca="false">SUBSTITUTE(F1163," ","μ",2)</f>
        <v>Conocybe sp.</v>
      </c>
      <c r="H1163" s="10" t="n">
        <f aca="false">IF(ISERROR(SEARCH("µ",G1163,1)),0,SEARCH("µ",G1163,1))</f>
        <v>0</v>
      </c>
      <c r="I1163" s="0" t="str">
        <f aca="false">IF(H1163&gt;0,LEFT(G1163,H1163-1),G1163)</f>
        <v>Conocybe sp.</v>
      </c>
      <c r="J1163" s="0" t="n">
        <f aca="false">COUNTIF(A$7:A$223,I1163)</f>
        <v>0</v>
      </c>
      <c r="K1163" s="1" t="s">
        <v>801</v>
      </c>
      <c r="L1163" s="1" t="n">
        <f aca="false">IF(COUNTIF(A$7:A$270,K1163)=1,1,0)</f>
        <v>1</v>
      </c>
    </row>
    <row r="1164" customFormat="false" ht="12.8" hidden="false" customHeight="false" outlineLevel="0" collapsed="false">
      <c r="F1164" s="2" t="s">
        <v>1077</v>
      </c>
      <c r="G1164" s="0" t="str">
        <f aca="false">SUBSTITUTE(F1164," ","μ",2)</f>
        <v>Coprinellus micaceusμdans l’oeil</v>
      </c>
      <c r="H1164" s="10" t="n">
        <f aca="false">IF(ISERROR(SEARCH("µ",G1164,1)),0,SEARCH("µ",G1164,1))</f>
        <v>21</v>
      </c>
      <c r="I1164" s="0" t="str">
        <f aca="false">IF(H1164&gt;0,LEFT(G1164,H1164-1),G1164)</f>
        <v>Coprinellus micaceus</v>
      </c>
      <c r="J1164" s="0" t="n">
        <f aca="false">COUNTIF(A$7:A$223,I1164)</f>
        <v>1</v>
      </c>
      <c r="K1164" s="1" t="s">
        <v>801</v>
      </c>
      <c r="L1164" s="1" t="n">
        <f aca="false">IF(COUNTIF(A$7:A$270,K1164)=1,1,0)</f>
        <v>1</v>
      </c>
    </row>
    <row r="1165" customFormat="false" ht="12.8" hidden="false" customHeight="false" outlineLevel="0" collapsed="false">
      <c r="F1165" s="2" t="s">
        <v>1080</v>
      </c>
      <c r="G1165" s="0" t="str">
        <f aca="false">SUBSTITUTE(F1165," ","μ",2)</f>
        <v>Coprinopsis atramentaria</v>
      </c>
      <c r="H1165" s="10" t="n">
        <f aca="false">IF(ISERROR(SEARCH("µ",G1165,1)),0,SEARCH("µ",G1165,1))</f>
        <v>0</v>
      </c>
      <c r="I1165" s="0" t="str">
        <f aca="false">IF(H1165&gt;0,LEFT(G1165,H1165-1),G1165)</f>
        <v>Coprinopsis atramentaria</v>
      </c>
      <c r="J1165" s="0" t="n">
        <f aca="false">COUNTIF(A$7:A$223,I1165)</f>
        <v>0</v>
      </c>
      <c r="K1165" s="1" t="s">
        <v>801</v>
      </c>
      <c r="L1165" s="1" t="n">
        <f aca="false">IF(COUNTIF(A$7:A$270,K1165)=1,1,0)</f>
        <v>1</v>
      </c>
    </row>
    <row r="1166" customFormat="false" ht="12.8" hidden="false" customHeight="false" outlineLevel="0" collapsed="false">
      <c r="F1166" s="2" t="s">
        <v>1082</v>
      </c>
      <c r="G1166" s="0" t="str">
        <f aca="false">SUBSTITUTE(F1166," ","μ",2)</f>
        <v>Coprinopsis cinereus</v>
      </c>
      <c r="H1166" s="10" t="n">
        <f aca="false">IF(ISERROR(SEARCH("µ",G1166,1)),0,SEARCH("µ",G1166,1))</f>
        <v>0</v>
      </c>
      <c r="I1166" s="0" t="str">
        <f aca="false">IF(H1166&gt;0,LEFT(G1166,H1166-1),G1166)</f>
        <v>Coprinopsis cinereus</v>
      </c>
      <c r="J1166" s="0" t="n">
        <f aca="false">COUNTIF(A$7:A$223,I1166)</f>
        <v>1</v>
      </c>
      <c r="K1166" s="1" t="s">
        <v>801</v>
      </c>
      <c r="L1166" s="1" t="n">
        <f aca="false">IF(COUNTIF(A$7:A$270,K1166)=1,1,0)</f>
        <v>1</v>
      </c>
    </row>
    <row r="1167" customFormat="false" ht="12.8" hidden="false" customHeight="false" outlineLevel="0" collapsed="false">
      <c r="F1167" s="2" t="s">
        <v>1083</v>
      </c>
      <c r="G1167" s="0" t="str">
        <f aca="false">SUBSTITUTE(F1167," ","μ",2)</f>
        <v>Coprinus cfμmicaceus</v>
      </c>
      <c r="H1167" s="10" t="n">
        <f aca="false">IF(ISERROR(SEARCH("µ",G1167,1)),0,SEARCH("µ",G1167,1))</f>
        <v>12</v>
      </c>
      <c r="I1167" s="0" t="str">
        <f aca="false">IF(H1167&gt;0,LEFT(G1167,H1167-1),G1167)</f>
        <v>Coprinus cf</v>
      </c>
      <c r="J1167" s="0" t="n">
        <f aca="false">COUNTIF(A$7:A$223,I1167)</f>
        <v>0</v>
      </c>
      <c r="K1167" s="1" t="s">
        <v>801</v>
      </c>
      <c r="L1167" s="1" t="n">
        <f aca="false">IF(COUNTIF(A$7:A$270,K1167)=1,1,0)</f>
        <v>1</v>
      </c>
    </row>
    <row r="1168" customFormat="false" ht="12.8" hidden="false" customHeight="false" outlineLevel="0" collapsed="false">
      <c r="F1168" s="2" t="s">
        <v>279</v>
      </c>
      <c r="G1168" s="0" t="str">
        <f aca="false">SUBSTITUTE(F1168," ","μ",2)</f>
        <v>Coprinus comatusμavancé</v>
      </c>
      <c r="H1168" s="10" t="n">
        <f aca="false">IF(ISERROR(SEARCH("µ",G1168,1)),0,SEARCH("µ",G1168,1))</f>
        <v>17</v>
      </c>
      <c r="I1168" s="0" t="str">
        <f aca="false">IF(H1168&gt;0,LEFT(G1168,H1168-1),G1168)</f>
        <v>Coprinus comatus</v>
      </c>
      <c r="J1168" s="0" t="n">
        <f aca="false">COUNTIF(A$7:A$223,I1168)</f>
        <v>0</v>
      </c>
      <c r="K1168" s="1" t="s">
        <v>801</v>
      </c>
      <c r="L1168" s="1" t="n">
        <f aca="false">IF(COUNTIF(A$7:A$270,K1168)=1,1,0)</f>
        <v>1</v>
      </c>
    </row>
    <row r="1169" customFormat="false" ht="12.8" hidden="false" customHeight="false" outlineLevel="0" collapsed="false">
      <c r="F1169" s="2" t="s">
        <v>279</v>
      </c>
      <c r="G1169" s="0" t="str">
        <f aca="false">SUBSTITUTE(F1169," ","μ",2)</f>
        <v>Coprinus comatusμavancé</v>
      </c>
      <c r="H1169" s="10" t="n">
        <f aca="false">IF(ISERROR(SEARCH("µ",G1169,1)),0,SEARCH("µ",G1169,1))</f>
        <v>17</v>
      </c>
      <c r="I1169" s="0" t="str">
        <f aca="false">IF(H1169&gt;0,LEFT(G1169,H1169-1),G1169)</f>
        <v>Coprinus comatus</v>
      </c>
      <c r="J1169" s="0" t="n">
        <f aca="false">COUNTIF(A$7:A$223,I1169)</f>
        <v>0</v>
      </c>
      <c r="K1169" s="1" t="s">
        <v>832</v>
      </c>
      <c r="L1169" s="1" t="n">
        <f aca="false">IF(COUNTIF(A$7:A$270,K1169)=1,1,0)</f>
        <v>1</v>
      </c>
    </row>
    <row r="1170" customFormat="false" ht="12.8" hidden="false" customHeight="false" outlineLevel="0" collapsed="false">
      <c r="F1170" s="2" t="s">
        <v>65</v>
      </c>
      <c r="G1170" s="0" t="str">
        <f aca="false">SUBSTITUTE(F1170," ","μ",2)</f>
        <v>Coprinellus micaceus</v>
      </c>
      <c r="H1170" s="10" t="n">
        <f aca="false">IF(ISERROR(SEARCH("µ",G1170,1)),0,SEARCH("µ",G1170,1))</f>
        <v>0</v>
      </c>
      <c r="I1170" s="0" t="str">
        <f aca="false">IF(H1170&gt;0,LEFT(G1170,H1170-1),G1170)</f>
        <v>Coprinellus micaceus</v>
      </c>
      <c r="J1170" s="0" t="n">
        <f aca="false">COUNTIF(A$7:A$223,I1170)</f>
        <v>1</v>
      </c>
      <c r="K1170" s="1" t="s">
        <v>832</v>
      </c>
      <c r="L1170" s="1" t="n">
        <f aca="false">IF(COUNTIF(A$7:A$270,K1170)=1,1,0)</f>
        <v>1</v>
      </c>
    </row>
    <row r="1171" customFormat="false" ht="12.8" hidden="false" customHeight="false" outlineLevel="0" collapsed="false">
      <c r="F1171" s="2" t="s">
        <v>65</v>
      </c>
      <c r="G1171" s="0" t="str">
        <f aca="false">SUBSTITUTE(F1171," ","μ",2)</f>
        <v>Coprinellus micaceus</v>
      </c>
      <c r="H1171" s="10" t="n">
        <f aca="false">IF(ISERROR(SEARCH("µ",G1171,1)),0,SEARCH("µ",G1171,1))</f>
        <v>0</v>
      </c>
      <c r="I1171" s="0" t="str">
        <f aca="false">IF(H1171&gt;0,LEFT(G1171,H1171-1),G1171)</f>
        <v>Coprinellus micaceus</v>
      </c>
      <c r="J1171" s="0" t="n">
        <f aca="false">COUNTIF(A$7:A$223,I1171)</f>
        <v>1</v>
      </c>
      <c r="K1171" s="1" t="s">
        <v>832</v>
      </c>
      <c r="L1171" s="1" t="n">
        <f aca="false">IF(COUNTIF(A$7:A$270,K1171)=1,1,0)</f>
        <v>1</v>
      </c>
    </row>
    <row r="1172" customFormat="false" ht="12.8" hidden="false" customHeight="false" outlineLevel="0" collapsed="false">
      <c r="F1172" s="2" t="s">
        <v>1085</v>
      </c>
      <c r="G1172" s="0" t="str">
        <f aca="false">SUBSTITUTE(F1172," ","μ",2)</f>
        <v>Coprinus picaceus</v>
      </c>
      <c r="H1172" s="10" t="n">
        <f aca="false">IF(ISERROR(SEARCH("µ",G1172,1)),0,SEARCH("µ",G1172,1))</f>
        <v>0</v>
      </c>
      <c r="I1172" s="0" t="str">
        <f aca="false">IF(H1172&gt;0,LEFT(G1172,H1172-1),G1172)</f>
        <v>Coprinus picaceus</v>
      </c>
      <c r="J1172" s="0" t="n">
        <f aca="false">COUNTIF(A$7:A$223,I1172)</f>
        <v>1</v>
      </c>
      <c r="K1172" s="1" t="s">
        <v>832</v>
      </c>
      <c r="L1172" s="1" t="n">
        <f aca="false">IF(COUNTIF(A$7:A$270,K1172)=1,1,0)</f>
        <v>1</v>
      </c>
    </row>
    <row r="1173" customFormat="false" ht="12.8" hidden="false" customHeight="false" outlineLevel="0" collapsed="false">
      <c r="F1173" s="2" t="s">
        <v>57</v>
      </c>
      <c r="G1173" s="0" t="str">
        <f aca="false">SUBSTITUTE(F1173," ","μ",2)</f>
        <v>Coprinus sp.</v>
      </c>
      <c r="H1173" s="10" t="n">
        <f aca="false">IF(ISERROR(SEARCH("µ",G1173,1)),0,SEARCH("µ",G1173,1))</f>
        <v>0</v>
      </c>
      <c r="I1173" s="0" t="str">
        <f aca="false">IF(H1173&gt;0,LEFT(G1173,H1173-1),G1173)</f>
        <v>Coprinus sp.</v>
      </c>
      <c r="J1173" s="0" t="n">
        <f aca="false">COUNTIF(A$7:A$223,I1173)</f>
        <v>0</v>
      </c>
      <c r="K1173" s="1" t="s">
        <v>832</v>
      </c>
      <c r="L1173" s="1" t="n">
        <f aca="false">IF(COUNTIF(A$7:A$270,K1173)=1,1,0)</f>
        <v>1</v>
      </c>
    </row>
    <row r="1174" customFormat="false" ht="12.8" hidden="false" customHeight="false" outlineLevel="0" collapsed="false">
      <c r="F1174" s="1" t="s">
        <v>57</v>
      </c>
      <c r="G1174" s="0" t="str">
        <f aca="false">SUBSTITUTE(F1174," ","μ",2)</f>
        <v>Coprinus sp.</v>
      </c>
      <c r="H1174" s="10" t="n">
        <f aca="false">IF(ISERROR(SEARCH("µ",G1174,1)),0,SEARCH("µ",G1174,1))</f>
        <v>0</v>
      </c>
      <c r="I1174" s="0" t="str">
        <f aca="false">IF(H1174&gt;0,LEFT(G1174,H1174-1),G1174)</f>
        <v>Coprinus sp.</v>
      </c>
      <c r="J1174" s="0" t="n">
        <f aca="false">COUNTIF(A$7:A$223,I1174)</f>
        <v>0</v>
      </c>
      <c r="K1174" s="1" t="s">
        <v>832</v>
      </c>
      <c r="L1174" s="1" t="n">
        <f aca="false">IF(COUNTIF(A$7:A$270,K1174)=1,1,0)</f>
        <v>1</v>
      </c>
    </row>
    <row r="1175" customFormat="false" ht="12.8" hidden="false" customHeight="false" outlineLevel="0" collapsed="false">
      <c r="F1175" s="1" t="s">
        <v>57</v>
      </c>
      <c r="G1175" s="0" t="str">
        <f aca="false">SUBSTITUTE(F1175," ","μ",2)</f>
        <v>Coprinus sp.</v>
      </c>
      <c r="H1175" s="10" t="n">
        <f aca="false">IF(ISERROR(SEARCH("µ",G1175,1)),0,SEARCH("µ",G1175,1))</f>
        <v>0</v>
      </c>
      <c r="I1175" s="0" t="str">
        <f aca="false">IF(H1175&gt;0,LEFT(G1175,H1175-1),G1175)</f>
        <v>Coprinus sp.</v>
      </c>
      <c r="J1175" s="0" t="n">
        <f aca="false">COUNTIF(A$7:A$223,I1175)</f>
        <v>0</v>
      </c>
      <c r="K1175" s="1" t="s">
        <v>832</v>
      </c>
      <c r="L1175" s="1" t="n">
        <f aca="false">IF(COUNTIF(A$7:A$270,K1175)=1,1,0)</f>
        <v>1</v>
      </c>
    </row>
    <row r="1176" customFormat="false" ht="12.8" hidden="false" customHeight="false" outlineLevel="0" collapsed="false">
      <c r="F1176" s="2" t="s">
        <v>1087</v>
      </c>
      <c r="G1176" s="0" t="str">
        <f aca="false">SUBSTITUTE(F1176," ","μ",2)</f>
        <v>Cortinarius hercynicus</v>
      </c>
      <c r="H1176" s="10" t="n">
        <f aca="false">IF(ISERROR(SEARCH("µ",G1176,1)),0,SEARCH("µ",G1176,1))</f>
        <v>0</v>
      </c>
      <c r="I1176" s="0" t="str">
        <f aca="false">IF(H1176&gt;0,LEFT(G1176,H1176-1),G1176)</f>
        <v>Cortinarius hercynicus</v>
      </c>
      <c r="J1176" s="0" t="n">
        <f aca="false">COUNTIF(A$7:A$223,I1176)</f>
        <v>1</v>
      </c>
      <c r="K1176" s="1" t="s">
        <v>832</v>
      </c>
      <c r="L1176" s="1" t="n">
        <f aca="false">IF(COUNTIF(A$7:A$270,K1176)=1,1,0)</f>
        <v>1</v>
      </c>
    </row>
    <row r="1177" customFormat="false" ht="12.8" hidden="false" customHeight="false" outlineLevel="0" collapsed="false">
      <c r="F1177" s="2" t="s">
        <v>392</v>
      </c>
      <c r="G1177" s="0" t="str">
        <f aca="false">SUBSTITUTE(F1177," ","μ",2)</f>
        <v>Cortinarius orellanusμpe</v>
      </c>
      <c r="H1177" s="10" t="n">
        <f aca="false">IF(ISERROR(SEARCH("µ",G1177,1)),0,SEARCH("µ",G1177,1))</f>
        <v>22</v>
      </c>
      <c r="I1177" s="0" t="str">
        <f aca="false">IF(H1177&gt;0,LEFT(G1177,H1177-1),G1177)</f>
        <v>Cortinarius orellanus</v>
      </c>
      <c r="J1177" s="0" t="n">
        <f aca="false">COUNTIF(A$7:A$223,I1177)</f>
        <v>0</v>
      </c>
      <c r="K1177" s="1" t="s">
        <v>832</v>
      </c>
      <c r="L1177" s="1" t="n">
        <f aca="false">IF(COUNTIF(A$7:A$270,K1177)=1,1,0)</f>
        <v>1</v>
      </c>
    </row>
    <row r="1178" customFormat="false" ht="12.8" hidden="false" customHeight="false" outlineLevel="0" collapsed="false">
      <c r="F1178" s="2" t="s">
        <v>392</v>
      </c>
      <c r="G1178" s="0" t="str">
        <f aca="false">SUBSTITUTE(F1178," ","μ",2)</f>
        <v>Cortinarius orellanusμpe</v>
      </c>
      <c r="H1178" s="10" t="n">
        <f aca="false">IF(ISERROR(SEARCH("µ",G1178,1)),0,SEARCH("µ",G1178,1))</f>
        <v>22</v>
      </c>
      <c r="I1178" s="0" t="str">
        <f aca="false">IF(H1178&gt;0,LEFT(G1178,H1178-1),G1178)</f>
        <v>Cortinarius orellanus</v>
      </c>
      <c r="J1178" s="0" t="n">
        <f aca="false">COUNTIF(A$7:A$223,I1178)</f>
        <v>0</v>
      </c>
      <c r="K1178" s="1" t="s">
        <v>832</v>
      </c>
      <c r="L1178" s="1" t="n">
        <f aca="false">IF(COUNTIF(A$7:A$270,K1178)=1,1,0)</f>
        <v>1</v>
      </c>
    </row>
    <row r="1179" customFormat="false" ht="12.8" hidden="false" customHeight="false" outlineLevel="0" collapsed="false">
      <c r="F1179" s="2" t="s">
        <v>145</v>
      </c>
      <c r="G1179" s="0" t="str">
        <f aca="false">SUBSTITUTE(F1179," ","μ",2)</f>
        <v>Cortinarius praestans</v>
      </c>
      <c r="H1179" s="10" t="n">
        <f aca="false">IF(ISERROR(SEARCH("µ",G1179,1)),0,SEARCH("µ",G1179,1))</f>
        <v>0</v>
      </c>
      <c r="I1179" s="0" t="str">
        <f aca="false">IF(H1179&gt;0,LEFT(G1179,H1179-1),G1179)</f>
        <v>Cortinarius praestans</v>
      </c>
      <c r="J1179" s="0" t="n">
        <f aca="false">COUNTIF(A$7:A$223,I1179)</f>
        <v>0</v>
      </c>
      <c r="K1179" s="1" t="s">
        <v>832</v>
      </c>
      <c r="L1179" s="1" t="n">
        <f aca="false">IF(COUNTIF(A$7:A$270,K1179)=1,1,0)</f>
        <v>1</v>
      </c>
    </row>
    <row r="1180" customFormat="false" ht="12.8" hidden="false" customHeight="false" outlineLevel="0" collapsed="false">
      <c r="F1180" s="2" t="s">
        <v>145</v>
      </c>
      <c r="G1180" s="0" t="str">
        <f aca="false">SUBSTITUTE(F1180," ","μ",2)</f>
        <v>Cortinarius praestans</v>
      </c>
      <c r="H1180" s="10" t="n">
        <f aca="false">IF(ISERROR(SEARCH("µ",G1180,1)),0,SEARCH("µ",G1180,1))</f>
        <v>0</v>
      </c>
      <c r="I1180" s="0" t="str">
        <f aca="false">IF(H1180&gt;0,LEFT(G1180,H1180-1),G1180)</f>
        <v>Cortinarius praestans</v>
      </c>
      <c r="J1180" s="0" t="n">
        <f aca="false">COUNTIF(A$7:A$223,I1180)</f>
        <v>0</v>
      </c>
      <c r="K1180" s="1" t="s">
        <v>832</v>
      </c>
      <c r="L1180" s="1" t="n">
        <f aca="false">IF(COUNTIF(A$7:A$270,K1180)=1,1,0)</f>
        <v>1</v>
      </c>
    </row>
    <row r="1181" customFormat="false" ht="12.8" hidden="false" customHeight="false" outlineLevel="0" collapsed="false">
      <c r="F1181" s="2" t="s">
        <v>1089</v>
      </c>
      <c r="G1181" s="0" t="str">
        <f aca="false">SUBSTITUTE(F1181," ","μ",2)</f>
        <v>Cortinarius sp.</v>
      </c>
      <c r="H1181" s="10" t="n">
        <f aca="false">IF(ISERROR(SEARCH("µ",G1181,1)),0,SEARCH("µ",G1181,1))</f>
        <v>0</v>
      </c>
      <c r="I1181" s="0" t="str">
        <f aca="false">IF(H1181&gt;0,LEFT(G1181,H1181-1),G1181)</f>
        <v>Cortinarius sp.</v>
      </c>
      <c r="J1181" s="0" t="n">
        <f aca="false">COUNTIF(A$7:A$223,I1181)</f>
        <v>0</v>
      </c>
      <c r="K1181" s="1" t="s">
        <v>832</v>
      </c>
      <c r="L1181" s="1" t="n">
        <f aca="false">IF(COUNTIF(A$7:A$270,K1181)=1,1,0)</f>
        <v>1</v>
      </c>
    </row>
    <row r="1182" customFormat="false" ht="12.8" hidden="false" customHeight="false" outlineLevel="0" collapsed="false">
      <c r="F1182" s="2" t="s">
        <v>1091</v>
      </c>
      <c r="G1182" s="0" t="str">
        <f aca="false">SUBSTITUTE(F1182," ","μ",2)</f>
        <v>Cortinarius speciosissimus</v>
      </c>
      <c r="H1182" s="10" t="n">
        <f aca="false">IF(ISERROR(SEARCH("µ",G1182,1)),0,SEARCH("µ",G1182,1))</f>
        <v>0</v>
      </c>
      <c r="I1182" s="0" t="str">
        <f aca="false">IF(H1182&gt;0,LEFT(G1182,H1182-1),G1182)</f>
        <v>Cortinarius speciosissimus</v>
      </c>
      <c r="J1182" s="0" t="n">
        <f aca="false">COUNTIF(A$7:A$223,I1182)</f>
        <v>1</v>
      </c>
      <c r="K1182" s="1" t="s">
        <v>832</v>
      </c>
      <c r="L1182" s="1" t="n">
        <f aca="false">IF(COUNTIF(A$7:A$270,K1182)=1,1,0)</f>
        <v>1</v>
      </c>
    </row>
    <row r="1183" customFormat="false" ht="12.8" hidden="false" customHeight="false" outlineLevel="0" collapsed="false">
      <c r="F1183" s="2" t="s">
        <v>1086</v>
      </c>
      <c r="G1183" s="0" t="str">
        <f aca="false">SUBSTITUTE(F1183," ","μ",2)</f>
        <v>Cortinarius venetus</v>
      </c>
      <c r="H1183" s="10" t="n">
        <f aca="false">IF(ISERROR(SEARCH("µ",G1183,1)),0,SEARCH("µ",G1183,1))</f>
        <v>0</v>
      </c>
      <c r="I1183" s="0" t="str">
        <f aca="false">IF(H1183&gt;0,LEFT(G1183,H1183-1),G1183)</f>
        <v>Cortinarius venetus</v>
      </c>
      <c r="J1183" s="0" t="n">
        <f aca="false">COUNTIF(A$7:A$223,I1183)</f>
        <v>1</v>
      </c>
      <c r="K1183" s="1" t="s">
        <v>832</v>
      </c>
      <c r="L1183" s="1" t="n">
        <f aca="false">IF(COUNTIF(A$7:A$270,K1183)=1,1,0)</f>
        <v>1</v>
      </c>
    </row>
    <row r="1184" customFormat="false" ht="12.8" hidden="false" customHeight="false" outlineLevel="0" collapsed="false">
      <c r="F1184" s="2" t="s">
        <v>1093</v>
      </c>
      <c r="G1184" s="0" t="str">
        <f aca="false">SUBSTITUTE(F1184," ","μ",2)</f>
        <v>Craterella cornucopioidesμavancés</v>
      </c>
      <c r="H1184" s="10" t="n">
        <f aca="false">IF(ISERROR(SEARCH("µ",G1184,1)),0,SEARCH("µ",G1184,1))</f>
        <v>26</v>
      </c>
      <c r="I1184" s="0" t="str">
        <f aca="false">IF(H1184&gt;0,LEFT(G1184,H1184-1),G1184)</f>
        <v>Craterella cornucopioides</v>
      </c>
      <c r="J1184" s="0" t="n">
        <f aca="false">COUNTIF(A$7:A$223,I1184)</f>
        <v>0</v>
      </c>
      <c r="K1184" s="1" t="s">
        <v>832</v>
      </c>
      <c r="L1184" s="1" t="n">
        <f aca="false">IF(COUNTIF(A$7:A$270,K1184)=1,1,0)</f>
        <v>1</v>
      </c>
    </row>
    <row r="1185" customFormat="false" ht="12.8" hidden="false" customHeight="false" outlineLevel="0" collapsed="false">
      <c r="F1185" s="1" t="s">
        <v>283</v>
      </c>
      <c r="G1185" s="0" t="str">
        <f aca="false">SUBSTITUTE(F1185," ","μ",2)</f>
        <v>Craterellus avancées</v>
      </c>
      <c r="H1185" s="10" t="n">
        <f aca="false">IF(ISERROR(SEARCH("µ",G1185,1)),0,SEARCH("µ",G1185,1))</f>
        <v>0</v>
      </c>
      <c r="I1185" s="0" t="str">
        <f aca="false">IF(H1185&gt;0,LEFT(G1185,H1185-1),G1185)</f>
        <v>Craterellus avancées</v>
      </c>
      <c r="J1185" s="0" t="n">
        <f aca="false">COUNTIF(A$7:A$223,I1185)</f>
        <v>0</v>
      </c>
      <c r="K1185" s="1" t="s">
        <v>832</v>
      </c>
      <c r="L1185" s="1" t="n">
        <f aca="false">IF(COUNTIF(A$7:A$270,K1185)=1,1,0)</f>
        <v>1</v>
      </c>
    </row>
    <row r="1186" customFormat="false" ht="12.8" hidden="false" customHeight="false" outlineLevel="0" collapsed="false">
      <c r="F1186" s="1" t="s">
        <v>283</v>
      </c>
      <c r="G1186" s="0" t="str">
        <f aca="false">SUBSTITUTE(F1186," ","μ",2)</f>
        <v>Craterellus avancées</v>
      </c>
      <c r="H1186" s="10" t="n">
        <f aca="false">IF(ISERROR(SEARCH("µ",G1186,1)),0,SEARCH("µ",G1186,1))</f>
        <v>0</v>
      </c>
      <c r="I1186" s="0" t="str">
        <f aca="false">IF(H1186&gt;0,LEFT(G1186,H1186-1),G1186)</f>
        <v>Craterellus avancées</v>
      </c>
      <c r="J1186" s="0" t="n">
        <f aca="false">COUNTIF(A$7:A$223,I1186)</f>
        <v>0</v>
      </c>
      <c r="K1186" s="1" t="s">
        <v>832</v>
      </c>
      <c r="L1186" s="1" t="n">
        <f aca="false">IF(COUNTIF(A$7:A$270,K1186)=1,1,0)</f>
        <v>1</v>
      </c>
    </row>
    <row r="1187" customFormat="false" ht="12.8" hidden="false" customHeight="false" outlineLevel="0" collapsed="false">
      <c r="F1187" s="2" t="s">
        <v>301</v>
      </c>
      <c r="G1187" s="0" t="str">
        <f aca="false">SUBSTITUTE(F1187," ","μ",2)</f>
        <v>Craterellus cinereus</v>
      </c>
      <c r="H1187" s="10" t="n">
        <f aca="false">IF(ISERROR(SEARCH("µ",G1187,1)),0,SEARCH("µ",G1187,1))</f>
        <v>0</v>
      </c>
      <c r="I1187" s="0" t="str">
        <f aca="false">IF(H1187&gt;0,LEFT(G1187,H1187-1),G1187)</f>
        <v>Craterellus cinereus</v>
      </c>
      <c r="J1187" s="0" t="n">
        <f aca="false">COUNTIF(A$7:A$223,I1187)</f>
        <v>0</v>
      </c>
      <c r="K1187" s="1" t="s">
        <v>832</v>
      </c>
      <c r="L1187" s="1" t="n">
        <f aca="false">IF(COUNTIF(A$7:A$270,K1187)=1,1,0)</f>
        <v>1</v>
      </c>
    </row>
    <row r="1188" customFormat="false" ht="12.8" hidden="false" customHeight="false" outlineLevel="0" collapsed="false">
      <c r="F1188" s="2" t="s">
        <v>301</v>
      </c>
      <c r="G1188" s="0" t="str">
        <f aca="false">SUBSTITUTE(F1188," ","μ",2)</f>
        <v>Craterellus cinereus</v>
      </c>
      <c r="H1188" s="10" t="n">
        <f aca="false">IF(ISERROR(SEARCH("µ",G1188,1)),0,SEARCH("µ",G1188,1))</f>
        <v>0</v>
      </c>
      <c r="I1188" s="0" t="str">
        <f aca="false">IF(H1188&gt;0,LEFT(G1188,H1188-1),G1188)</f>
        <v>Craterellus cinereus</v>
      </c>
      <c r="J1188" s="0" t="n">
        <f aca="false">COUNTIF(A$7:A$223,I1188)</f>
        <v>0</v>
      </c>
      <c r="K1188" s="1" t="s">
        <v>832</v>
      </c>
      <c r="L1188" s="1" t="n">
        <f aca="false">IF(COUNTIF(A$7:A$270,K1188)=1,1,0)</f>
        <v>1</v>
      </c>
    </row>
    <row r="1189" customFormat="false" ht="12.8" hidden="false" customHeight="false" outlineLevel="0" collapsed="false">
      <c r="F1189" s="2" t="s">
        <v>1094</v>
      </c>
      <c r="G1189" s="0" t="str">
        <f aca="false">SUBSTITUTE(F1189," ","μ",2)</f>
        <v>Craterellus cornucopioidesμ(cause?)</v>
      </c>
      <c r="H1189" s="10" t="n">
        <f aca="false">IF(ISERROR(SEARCH("µ",G1189,1)),0,SEARCH("µ",G1189,1))</f>
        <v>27</v>
      </c>
      <c r="I1189" s="0" t="str">
        <f aca="false">IF(H1189&gt;0,LEFT(G1189,H1189-1),G1189)</f>
        <v>Craterellus cornucopioides</v>
      </c>
      <c r="J1189" s="0" t="n">
        <f aca="false">COUNTIF(A$7:A$223,I1189)</f>
        <v>1</v>
      </c>
      <c r="K1189" s="1" t="s">
        <v>832</v>
      </c>
      <c r="L1189" s="1" t="n">
        <f aca="false">IF(COUNTIF(A$7:A$270,K1189)=1,1,0)</f>
        <v>1</v>
      </c>
    </row>
    <row r="1190" customFormat="false" ht="12.8" hidden="false" customHeight="false" outlineLevel="0" collapsed="false">
      <c r="F1190" s="2" t="s">
        <v>1094</v>
      </c>
      <c r="G1190" s="0" t="str">
        <f aca="false">SUBSTITUTE(F1190," ","μ",2)</f>
        <v>Craterellus cornucopioidesμ(cause?)</v>
      </c>
      <c r="H1190" s="10" t="n">
        <f aca="false">IF(ISERROR(SEARCH("µ",G1190,1)),0,SEARCH("µ",G1190,1))</f>
        <v>27</v>
      </c>
      <c r="I1190" s="0" t="str">
        <f aca="false">IF(H1190&gt;0,LEFT(G1190,H1190-1),G1190)</f>
        <v>Craterellus cornucopioides</v>
      </c>
      <c r="J1190" s="0" t="n">
        <f aca="false">COUNTIF(A$7:A$223,I1190)</f>
        <v>1</v>
      </c>
      <c r="K1190" s="1" t="s">
        <v>832</v>
      </c>
      <c r="L1190" s="1" t="n">
        <f aca="false">IF(COUNTIF(A$7:A$270,K1190)=1,1,0)</f>
        <v>1</v>
      </c>
    </row>
    <row r="1191" customFormat="false" ht="12.8" hidden="false" customHeight="false" outlineLevel="0" collapsed="false">
      <c r="F1191" s="2" t="s">
        <v>1096</v>
      </c>
      <c r="G1191" s="0" t="str">
        <f aca="false">SUBSTITUTE(F1191," ","μ",2)</f>
        <v>Craterellus cornucopioidesμ(en cause?)</v>
      </c>
      <c r="H1191" s="10" t="n">
        <f aca="false">IF(ISERROR(SEARCH("µ",G1191,1)),0,SEARCH("µ",G1191,1))</f>
        <v>27</v>
      </c>
      <c r="I1191" s="0" t="str">
        <f aca="false">IF(H1191&gt;0,LEFT(G1191,H1191-1),G1191)</f>
        <v>Craterellus cornucopioides</v>
      </c>
      <c r="J1191" s="0" t="n">
        <f aca="false">COUNTIF(A$7:A$223,I1191)</f>
        <v>1</v>
      </c>
      <c r="K1191" s="1" t="s">
        <v>832</v>
      </c>
      <c r="L1191" s="1" t="n">
        <f aca="false">IF(COUNTIF(A$7:A$270,K1191)=1,1,0)</f>
        <v>1</v>
      </c>
    </row>
    <row r="1192" customFormat="false" ht="12.8" hidden="false" customHeight="false" outlineLevel="0" collapsed="false">
      <c r="F1192" s="2" t="s">
        <v>1096</v>
      </c>
      <c r="G1192" s="0" t="str">
        <f aca="false">SUBSTITUTE(F1192," ","μ",2)</f>
        <v>Craterellus cornucopioidesμ(en cause?)</v>
      </c>
      <c r="H1192" s="10" t="n">
        <f aca="false">IF(ISERROR(SEARCH("µ",G1192,1)),0,SEARCH("µ",G1192,1))</f>
        <v>27</v>
      </c>
      <c r="I1192" s="0" t="str">
        <f aca="false">IF(H1192&gt;0,LEFT(G1192,H1192-1),G1192)</f>
        <v>Craterellus cornucopioides</v>
      </c>
      <c r="J1192" s="0" t="n">
        <f aca="false">COUNTIF(A$7:A$223,I1192)</f>
        <v>1</v>
      </c>
      <c r="K1192" s="1" t="s">
        <v>832</v>
      </c>
      <c r="L1192" s="1" t="n">
        <f aca="false">IF(COUNTIF(A$7:A$270,K1192)=1,1,0)</f>
        <v>1</v>
      </c>
    </row>
    <row r="1193" customFormat="false" ht="12.8" hidden="false" customHeight="false" outlineLevel="0" collapsed="false">
      <c r="F1193" s="2" t="s">
        <v>1096</v>
      </c>
      <c r="G1193" s="0" t="str">
        <f aca="false">SUBSTITUTE(F1193," ","μ",2)</f>
        <v>Craterellus cornucopioidesμ(en cause?)</v>
      </c>
      <c r="H1193" s="10" t="n">
        <f aca="false">IF(ISERROR(SEARCH("µ",G1193,1)),0,SEARCH("µ",G1193,1))</f>
        <v>27</v>
      </c>
      <c r="I1193" s="0" t="str">
        <f aca="false">IF(H1193&gt;0,LEFT(G1193,H1193-1),G1193)</f>
        <v>Craterellus cornucopioides</v>
      </c>
      <c r="J1193" s="0" t="n">
        <f aca="false">COUNTIF(A$7:A$223,I1193)</f>
        <v>1</v>
      </c>
      <c r="K1193" s="1" t="s">
        <v>832</v>
      </c>
      <c r="L1193" s="1" t="n">
        <f aca="false">IF(COUNTIF(A$7:A$270,K1193)=1,1,0)</f>
        <v>1</v>
      </c>
    </row>
    <row r="1194" customFormat="false" ht="12.8" hidden="false" customHeight="false" outlineLevel="0" collapsed="false">
      <c r="F1194" s="2" t="s">
        <v>1099</v>
      </c>
      <c r="G1194" s="0" t="str">
        <f aca="false">SUBSTITUTE(F1194," ","μ",2)</f>
        <v>Craterellus cornucopioidesμdéshydratés</v>
      </c>
      <c r="H1194" s="10" t="n">
        <f aca="false">IF(ISERROR(SEARCH("µ",G1194,1)),0,SEARCH("µ",G1194,1))</f>
        <v>27</v>
      </c>
      <c r="I1194" s="0" t="str">
        <f aca="false">IF(H1194&gt;0,LEFT(G1194,H1194-1),G1194)</f>
        <v>Craterellus cornucopioides</v>
      </c>
      <c r="J1194" s="0" t="n">
        <f aca="false">COUNTIF(A$7:A$223,I1194)</f>
        <v>1</v>
      </c>
      <c r="K1194" s="1" t="s">
        <v>832</v>
      </c>
      <c r="L1194" s="1" t="n">
        <f aca="false">IF(COUNTIF(A$7:A$270,K1194)=1,1,0)</f>
        <v>1</v>
      </c>
    </row>
    <row r="1195" customFormat="false" ht="12.8" hidden="false" customHeight="false" outlineLevel="0" collapsed="false">
      <c r="F1195" s="2" t="s">
        <v>1100</v>
      </c>
      <c r="G1195" s="0" t="str">
        <f aca="false">SUBSTITUTE(F1195," ","μ",2)</f>
        <v>Craterellus lutescens</v>
      </c>
      <c r="H1195" s="10" t="n">
        <f aca="false">IF(ISERROR(SEARCH("µ",G1195,1)),0,SEARCH("µ",G1195,1))</f>
        <v>0</v>
      </c>
      <c r="I1195" s="0" t="str">
        <f aca="false">IF(H1195&gt;0,LEFT(G1195,H1195-1),G1195)</f>
        <v>Craterellus lutescens</v>
      </c>
      <c r="J1195" s="0" t="n">
        <f aca="false">COUNTIF(A$7:A$223,I1195)</f>
        <v>1</v>
      </c>
      <c r="K1195" s="1" t="s">
        <v>832</v>
      </c>
      <c r="L1195" s="1" t="n">
        <f aca="false">IF(COUNTIF(A$7:A$270,K1195)=1,1,0)</f>
        <v>1</v>
      </c>
    </row>
    <row r="1196" customFormat="false" ht="12.8" hidden="false" customHeight="false" outlineLevel="0" collapsed="false">
      <c r="F1196" s="2" t="s">
        <v>1100</v>
      </c>
      <c r="G1196" s="0" t="str">
        <f aca="false">SUBSTITUTE(F1196," ","μ",2)</f>
        <v>Craterellus lutescens</v>
      </c>
      <c r="H1196" s="10" t="n">
        <f aca="false">IF(ISERROR(SEARCH("µ",G1196,1)),0,SEARCH("µ",G1196,1))</f>
        <v>0</v>
      </c>
      <c r="I1196" s="0" t="str">
        <f aca="false">IF(H1196&gt;0,LEFT(G1196,H1196-1),G1196)</f>
        <v>Craterellus lutescens</v>
      </c>
      <c r="J1196" s="0" t="n">
        <f aca="false">COUNTIF(A$7:A$223,I1196)</f>
        <v>1</v>
      </c>
      <c r="K1196" s="1" t="s">
        <v>832</v>
      </c>
      <c r="L1196" s="1" t="n">
        <f aca="false">IF(COUNTIF(A$7:A$270,K1196)=1,1,0)</f>
        <v>1</v>
      </c>
    </row>
    <row r="1197" customFormat="false" ht="12.8" hidden="false" customHeight="false" outlineLevel="0" collapsed="false">
      <c r="F1197" s="2" t="s">
        <v>1102</v>
      </c>
      <c r="G1197" s="0" t="str">
        <f aca="false">SUBSTITUTE(F1197," ","μ",2)</f>
        <v>Craterellus lutescensμ(intrus?)</v>
      </c>
      <c r="H1197" s="10" t="n">
        <f aca="false">IF(ISERROR(SEARCH("µ",G1197,1)),0,SEARCH("µ",G1197,1))</f>
        <v>22</v>
      </c>
      <c r="I1197" s="0" t="str">
        <f aca="false">IF(H1197&gt;0,LEFT(G1197,H1197-1),G1197)</f>
        <v>Craterellus lutescens</v>
      </c>
      <c r="J1197" s="0" t="n">
        <f aca="false">COUNTIF(A$7:A$223,I1197)</f>
        <v>1</v>
      </c>
      <c r="K1197" s="1" t="s">
        <v>832</v>
      </c>
      <c r="L1197" s="1" t="n">
        <f aca="false">IF(COUNTIF(A$7:A$270,K1197)=1,1,0)</f>
        <v>1</v>
      </c>
    </row>
    <row r="1198" customFormat="false" ht="12.8" hidden="false" customHeight="false" outlineLevel="0" collapsed="false">
      <c r="F1198" s="2" t="s">
        <v>1103</v>
      </c>
      <c r="G1198" s="0" t="str">
        <f aca="false">SUBSTITUTE(F1198," ","μ",2)</f>
        <v>Craterellus lutescensμcrus</v>
      </c>
      <c r="H1198" s="10" t="n">
        <f aca="false">IF(ISERROR(SEARCH("µ",G1198,1)),0,SEARCH("µ",G1198,1))</f>
        <v>22</v>
      </c>
      <c r="I1198" s="0" t="str">
        <f aca="false">IF(H1198&gt;0,LEFT(G1198,H1198-1),G1198)</f>
        <v>Craterellus lutescens</v>
      </c>
      <c r="J1198" s="0" t="n">
        <f aca="false">COUNTIF(A$7:A$223,I1198)</f>
        <v>1</v>
      </c>
      <c r="K1198" s="1" t="s">
        <v>832</v>
      </c>
      <c r="L1198" s="1" t="n">
        <f aca="false">IF(COUNTIF(A$7:A$270,K1198)=1,1,0)</f>
        <v>1</v>
      </c>
    </row>
    <row r="1199" customFormat="false" ht="12.8" hidden="false" customHeight="false" outlineLevel="0" collapsed="false">
      <c r="F1199" s="2" t="s">
        <v>950</v>
      </c>
      <c r="G1199" s="0" t="str">
        <f aca="false">SUBSTITUTE(F1199," ","μ",2)</f>
        <v>Craterellus tubaeformis</v>
      </c>
      <c r="H1199" s="10" t="n">
        <f aca="false">IF(ISERROR(SEARCH("µ",G1199,1)),0,SEARCH("µ",G1199,1))</f>
        <v>0</v>
      </c>
      <c r="I1199" s="0" t="str">
        <f aca="false">IF(H1199&gt;0,LEFT(G1199,H1199-1),G1199)</f>
        <v>Craterellus tubaeformis</v>
      </c>
      <c r="J1199" s="0" t="n">
        <f aca="false">COUNTIF(A$7:A$223,I1199)</f>
        <v>1</v>
      </c>
      <c r="K1199" s="1" t="s">
        <v>832</v>
      </c>
      <c r="L1199" s="1" t="n">
        <f aca="false">IF(COUNTIF(A$7:A$270,K1199)=1,1,0)</f>
        <v>1</v>
      </c>
    </row>
    <row r="1200" customFormat="false" ht="12.8" hidden="false" customHeight="false" outlineLevel="0" collapsed="false">
      <c r="F1200" s="2" t="s">
        <v>950</v>
      </c>
      <c r="G1200" s="0" t="str">
        <f aca="false">SUBSTITUTE(F1200," ","μ",2)</f>
        <v>Craterellus tubaeformis</v>
      </c>
      <c r="H1200" s="10" t="n">
        <f aca="false">IF(ISERROR(SEARCH("µ",G1200,1)),0,SEARCH("µ",G1200,1))</f>
        <v>0</v>
      </c>
      <c r="I1200" s="0" t="str">
        <f aca="false">IF(H1200&gt;0,LEFT(G1200,H1200-1),G1200)</f>
        <v>Craterellus tubaeformis</v>
      </c>
      <c r="J1200" s="0" t="n">
        <f aca="false">COUNTIF(A$7:A$223,I1200)</f>
        <v>1</v>
      </c>
      <c r="K1200" s="1" t="s">
        <v>832</v>
      </c>
      <c r="L1200" s="1" t="n">
        <f aca="false">IF(COUNTIF(A$7:A$270,K1200)=1,1,0)</f>
        <v>1</v>
      </c>
    </row>
    <row r="1201" customFormat="false" ht="12.8" hidden="false" customHeight="false" outlineLevel="0" collapsed="false">
      <c r="F1201" s="2" t="s">
        <v>950</v>
      </c>
      <c r="G1201" s="0" t="str">
        <f aca="false">SUBSTITUTE(F1201," ","μ",2)</f>
        <v>Craterellus tubaeformis</v>
      </c>
      <c r="H1201" s="10" t="n">
        <f aca="false">IF(ISERROR(SEARCH("µ",G1201,1)),0,SEARCH("µ",G1201,1))</f>
        <v>0</v>
      </c>
      <c r="I1201" s="0" t="str">
        <f aca="false">IF(H1201&gt;0,LEFT(G1201,H1201-1),G1201)</f>
        <v>Craterellus tubaeformis</v>
      </c>
      <c r="J1201" s="0" t="n">
        <f aca="false">COUNTIF(A$7:A$223,I1201)</f>
        <v>1</v>
      </c>
      <c r="K1201" s="1" t="s">
        <v>832</v>
      </c>
      <c r="L1201" s="1" t="n">
        <f aca="false">IF(COUNTIF(A$7:A$270,K1201)=1,1,0)</f>
        <v>1</v>
      </c>
    </row>
    <row r="1202" customFormat="false" ht="12.8" hidden="false" customHeight="false" outlineLevel="0" collapsed="false">
      <c r="F1202" s="2" t="s">
        <v>950</v>
      </c>
      <c r="G1202" s="0" t="str">
        <f aca="false">SUBSTITUTE(F1202," ","μ",2)</f>
        <v>Craterellus tubaeformis</v>
      </c>
      <c r="H1202" s="10" t="n">
        <f aca="false">IF(ISERROR(SEARCH("µ",G1202,1)),0,SEARCH("µ",G1202,1))</f>
        <v>0</v>
      </c>
      <c r="I1202" s="0" t="str">
        <f aca="false">IF(H1202&gt;0,LEFT(G1202,H1202-1),G1202)</f>
        <v>Craterellus tubaeformis</v>
      </c>
      <c r="J1202" s="0" t="n">
        <f aca="false">COUNTIF(A$7:A$223,I1202)</f>
        <v>1</v>
      </c>
      <c r="K1202" s="1" t="s">
        <v>167</v>
      </c>
      <c r="L1202" s="1" t="n">
        <f aca="false">IF(COUNTIF(A$7:A$270,K1202)=1,1,0)</f>
        <v>1</v>
      </c>
    </row>
    <row r="1203" customFormat="false" ht="12.8" hidden="false" customHeight="false" outlineLevel="0" collapsed="false">
      <c r="F1203" s="2" t="s">
        <v>950</v>
      </c>
      <c r="G1203" s="0" t="str">
        <f aca="false">SUBSTITUTE(F1203," ","μ",2)</f>
        <v>Craterellus tubaeformis</v>
      </c>
      <c r="H1203" s="10" t="n">
        <f aca="false">IF(ISERROR(SEARCH("µ",G1203,1)),0,SEARCH("µ",G1203,1))</f>
        <v>0</v>
      </c>
      <c r="I1203" s="0" t="str">
        <f aca="false">IF(H1203&gt;0,LEFT(G1203,H1203-1),G1203)</f>
        <v>Craterellus tubaeformis</v>
      </c>
      <c r="J1203" s="0" t="n">
        <f aca="false">COUNTIF(A$7:A$223,I1203)</f>
        <v>1</v>
      </c>
      <c r="K1203" s="1" t="s">
        <v>856</v>
      </c>
      <c r="L1203" s="1" t="n">
        <f aca="false">IF(COUNTIF(A$7:A$270,K1203)=1,1,0)</f>
        <v>1</v>
      </c>
    </row>
    <row r="1204" customFormat="false" ht="12.8" hidden="false" customHeight="false" outlineLevel="0" collapsed="false">
      <c r="F1204" s="2" t="s">
        <v>951</v>
      </c>
      <c r="G1204" s="0" t="str">
        <f aca="false">SUBSTITUTE(F1204," ","μ",2)</f>
        <v>Craterellus tubaeformisμ(+ alcool)</v>
      </c>
      <c r="H1204" s="10" t="n">
        <f aca="false">IF(ISERROR(SEARCH("µ",G1204,1)),0,SEARCH("µ",G1204,1))</f>
        <v>24</v>
      </c>
      <c r="I1204" s="0" t="str">
        <f aca="false">IF(H1204&gt;0,LEFT(G1204,H1204-1),G1204)</f>
        <v>Craterellus tubaeformis</v>
      </c>
      <c r="J1204" s="0" t="n">
        <f aca="false">COUNTIF(A$7:A$223,I1204)</f>
        <v>1</v>
      </c>
      <c r="K1204" s="1" t="s">
        <v>291</v>
      </c>
      <c r="L1204" s="1" t="n">
        <f aca="false">IF(COUNTIF(A$7:A$270,K1204)=1,1,0)</f>
        <v>1</v>
      </c>
    </row>
    <row r="1205" customFormat="false" ht="12.8" hidden="false" customHeight="false" outlineLevel="0" collapsed="false">
      <c r="F1205" s="2" t="s">
        <v>1107</v>
      </c>
      <c r="G1205" s="0" t="str">
        <f aca="false">SUBSTITUTE(F1205," ","μ",2)</f>
        <v>Craterellus tubaeformisμ(autre?)</v>
      </c>
      <c r="H1205" s="10" t="n">
        <f aca="false">IF(ISERROR(SEARCH("µ",G1205,1)),0,SEARCH("µ",G1205,1))</f>
        <v>24</v>
      </c>
      <c r="I1205" s="0" t="str">
        <f aca="false">IF(H1205&gt;0,LEFT(G1205,H1205-1),G1205)</f>
        <v>Craterellus tubaeformis</v>
      </c>
      <c r="J1205" s="0" t="n">
        <f aca="false">COUNTIF(A$7:A$223,I1205)</f>
        <v>1</v>
      </c>
      <c r="K1205" s="1" t="s">
        <v>291</v>
      </c>
      <c r="L1205" s="1" t="n">
        <f aca="false">IF(COUNTIF(A$7:A$270,K1205)=1,1,0)</f>
        <v>1</v>
      </c>
    </row>
    <row r="1206" customFormat="false" ht="12.8" hidden="false" customHeight="false" outlineLevel="0" collapsed="false">
      <c r="F1206" s="2" t="s">
        <v>1108</v>
      </c>
      <c r="G1206" s="0" t="str">
        <f aca="false">SUBSTITUTE(F1206," ","μ",2)</f>
        <v>Craterellus tubaeformisμ(cause ?)</v>
      </c>
      <c r="H1206" s="10" t="n">
        <f aca="false">IF(ISERROR(SEARCH("µ",G1206,1)),0,SEARCH("µ",G1206,1))</f>
        <v>24</v>
      </c>
      <c r="I1206" s="0" t="str">
        <f aca="false">IF(H1206&gt;0,LEFT(G1206,H1206-1),G1206)</f>
        <v>Craterellus tubaeformis</v>
      </c>
      <c r="J1206" s="0" t="n">
        <f aca="false">COUNTIF(A$7:A$223,I1206)</f>
        <v>1</v>
      </c>
      <c r="K1206" s="1" t="s">
        <v>291</v>
      </c>
      <c r="L1206" s="1" t="n">
        <f aca="false">IF(COUNTIF(A$7:A$270,K1206)=1,1,0)</f>
        <v>1</v>
      </c>
    </row>
    <row r="1207" customFormat="false" ht="12.8" hidden="false" customHeight="false" outlineLevel="0" collapsed="false">
      <c r="F1207" s="2" t="s">
        <v>346</v>
      </c>
      <c r="G1207" s="0" t="str">
        <f aca="false">SUBSTITUTE(F1207," ","μ",2)</f>
        <v>Craterellus tubaeformisμ(cause?)</v>
      </c>
      <c r="H1207" s="10" t="n">
        <f aca="false">IF(ISERROR(SEARCH("µ",G1207,1)),0,SEARCH("µ",G1207,1))</f>
        <v>24</v>
      </c>
      <c r="I1207" s="0" t="str">
        <f aca="false">IF(H1207&gt;0,LEFT(G1207,H1207-1),G1207)</f>
        <v>Craterellus tubaeformis</v>
      </c>
      <c r="J1207" s="0" t="n">
        <f aca="false">COUNTIF(A$7:A$223,I1207)</f>
        <v>1</v>
      </c>
      <c r="K1207" s="1" t="s">
        <v>291</v>
      </c>
      <c r="L1207" s="1" t="n">
        <f aca="false">IF(COUNTIF(A$7:A$270,K1207)=1,1,0)</f>
        <v>1</v>
      </c>
    </row>
    <row r="1208" customFormat="false" ht="12.8" hidden="false" customHeight="false" outlineLevel="0" collapsed="false">
      <c r="F1208" s="2" t="s">
        <v>346</v>
      </c>
      <c r="G1208" s="0" t="str">
        <f aca="false">SUBSTITUTE(F1208," ","μ",2)</f>
        <v>Craterellus tubaeformisμ(cause?)</v>
      </c>
      <c r="H1208" s="10" t="n">
        <f aca="false">IF(ISERROR(SEARCH("µ",G1208,1)),0,SEARCH("µ",G1208,1))</f>
        <v>24</v>
      </c>
      <c r="I1208" s="0" t="str">
        <f aca="false">IF(H1208&gt;0,LEFT(G1208,H1208-1),G1208)</f>
        <v>Craterellus tubaeformis</v>
      </c>
      <c r="J1208" s="0" t="n">
        <f aca="false">COUNTIF(A$7:A$223,I1208)</f>
        <v>1</v>
      </c>
      <c r="K1208" s="1" t="s">
        <v>291</v>
      </c>
      <c r="L1208" s="1" t="n">
        <f aca="false">IF(COUNTIF(A$7:A$270,K1208)=1,1,0)</f>
        <v>1</v>
      </c>
    </row>
    <row r="1209" customFormat="false" ht="12.8" hidden="false" customHeight="false" outlineLevel="0" collapsed="false">
      <c r="F1209" s="2" t="s">
        <v>346</v>
      </c>
      <c r="G1209" s="0" t="str">
        <f aca="false">SUBSTITUTE(F1209," ","μ",2)</f>
        <v>Craterellus tubaeformisμ(cause?)</v>
      </c>
      <c r="H1209" s="10" t="n">
        <f aca="false">IF(ISERROR(SEARCH("µ",G1209,1)),0,SEARCH("µ",G1209,1))</f>
        <v>24</v>
      </c>
      <c r="I1209" s="0" t="str">
        <f aca="false">IF(H1209&gt;0,LEFT(G1209,H1209-1),G1209)</f>
        <v>Craterellus tubaeformis</v>
      </c>
      <c r="J1209" s="0" t="n">
        <f aca="false">COUNTIF(A$7:A$223,I1209)</f>
        <v>1</v>
      </c>
      <c r="K1209" s="1" t="s">
        <v>291</v>
      </c>
      <c r="L1209" s="1" t="n">
        <f aca="false">IF(COUNTIF(A$7:A$270,K1209)=1,1,0)</f>
        <v>1</v>
      </c>
    </row>
    <row r="1210" customFormat="false" ht="12.8" hidden="false" customHeight="false" outlineLevel="0" collapsed="false">
      <c r="F1210" s="2" t="s">
        <v>1110</v>
      </c>
      <c r="G1210" s="0" t="str">
        <f aca="false">SUBSTITUTE(F1210," ","μ",2)</f>
        <v>Craterellus tubaeformisμ(gelés ?)</v>
      </c>
      <c r="H1210" s="10" t="n">
        <f aca="false">IF(ISERROR(SEARCH("µ",G1210,1)),0,SEARCH("µ",G1210,1))</f>
        <v>24</v>
      </c>
      <c r="I1210" s="0" t="str">
        <f aca="false">IF(H1210&gt;0,LEFT(G1210,H1210-1),G1210)</f>
        <v>Craterellus tubaeformis</v>
      </c>
      <c r="J1210" s="0" t="n">
        <f aca="false">COUNTIF(A$7:A$223,I1210)</f>
        <v>1</v>
      </c>
      <c r="K1210" s="1" t="s">
        <v>291</v>
      </c>
      <c r="L1210" s="1" t="n">
        <f aca="false">IF(COUNTIF(A$7:A$270,K1210)=1,1,0)</f>
        <v>1</v>
      </c>
    </row>
    <row r="1211" customFormat="false" ht="12.8" hidden="false" customHeight="false" outlineLevel="0" collapsed="false">
      <c r="F1211" s="2" t="s">
        <v>1111</v>
      </c>
      <c r="G1211" s="0" t="str">
        <f aca="false">SUBSTITUTE(F1211," ","μ",2)</f>
        <v>Craterellus tubaeformisμavancés</v>
      </c>
      <c r="H1211" s="10" t="n">
        <f aca="false">IF(ISERROR(SEARCH("µ",G1211,1)),0,SEARCH("µ",G1211,1))</f>
        <v>24</v>
      </c>
      <c r="I1211" s="0" t="str">
        <f aca="false">IF(H1211&gt;0,LEFT(G1211,H1211-1),G1211)</f>
        <v>Craterellus tubaeformis</v>
      </c>
      <c r="J1211" s="0" t="n">
        <f aca="false">COUNTIF(A$7:A$223,I1211)</f>
        <v>1</v>
      </c>
      <c r="K1211" s="1" t="s">
        <v>291</v>
      </c>
      <c r="L1211" s="1" t="n">
        <f aca="false">IF(COUNTIF(A$7:A$270,K1211)=1,1,0)</f>
        <v>1</v>
      </c>
    </row>
    <row r="1212" customFormat="false" ht="12.8" hidden="false" customHeight="false" outlineLevel="0" collapsed="false">
      <c r="F1212" s="2" t="s">
        <v>1112</v>
      </c>
      <c r="G1212" s="0" t="str">
        <f aca="false">SUBSTITUTE(F1212," ","μ",2)</f>
        <v>Craterellus tubaeformisμavancés, gelés</v>
      </c>
      <c r="H1212" s="10" t="n">
        <f aca="false">IF(ISERROR(SEARCH("µ",G1212,1)),0,SEARCH("µ",G1212,1))</f>
        <v>24</v>
      </c>
      <c r="I1212" s="0" t="str">
        <f aca="false">IF(H1212&gt;0,LEFT(G1212,H1212-1),G1212)</f>
        <v>Craterellus tubaeformis</v>
      </c>
      <c r="J1212" s="0" t="n">
        <f aca="false">COUNTIF(A$7:A$223,I1212)</f>
        <v>1</v>
      </c>
      <c r="K1212" s="1" t="s">
        <v>291</v>
      </c>
      <c r="L1212" s="1" t="n">
        <f aca="false">IF(COUNTIF(A$7:A$270,K1212)=1,1,0)</f>
        <v>1</v>
      </c>
    </row>
    <row r="1213" customFormat="false" ht="12.8" hidden="false" customHeight="false" outlineLevel="0" collapsed="false">
      <c r="F1213" s="1" t="s">
        <v>311</v>
      </c>
      <c r="G1213" s="0" t="str">
        <f aca="false">SUBSTITUTE(F1213," ","μ",2)</f>
        <v>Craterellus tubaeformisμcongelés</v>
      </c>
      <c r="H1213" s="10" t="n">
        <f aca="false">IF(ISERROR(SEARCH("µ",G1213,1)),0,SEARCH("µ",G1213,1))</f>
        <v>24</v>
      </c>
      <c r="I1213" s="0" t="str">
        <f aca="false">IF(H1213&gt;0,LEFT(G1213,H1213-1),G1213)</f>
        <v>Craterellus tubaeformis</v>
      </c>
      <c r="J1213" s="0" t="n">
        <f aca="false">COUNTIF(A$7:A$223,I1213)</f>
        <v>1</v>
      </c>
      <c r="K1213" s="1" t="s">
        <v>291</v>
      </c>
      <c r="L1213" s="1" t="n">
        <f aca="false">IF(COUNTIF(A$7:A$270,K1213)=1,1,0)</f>
        <v>1</v>
      </c>
    </row>
    <row r="1214" customFormat="false" ht="12.8" hidden="false" customHeight="false" outlineLevel="0" collapsed="false">
      <c r="F1214" s="1" t="s">
        <v>311</v>
      </c>
      <c r="G1214" s="0" t="str">
        <f aca="false">SUBSTITUTE(F1214," ","μ",2)</f>
        <v>Craterellus tubaeformisμcongelés</v>
      </c>
      <c r="H1214" s="10" t="n">
        <f aca="false">IF(ISERROR(SEARCH("µ",G1214,1)),0,SEARCH("µ",G1214,1))</f>
        <v>24</v>
      </c>
      <c r="I1214" s="0" t="str">
        <f aca="false">IF(H1214&gt;0,LEFT(G1214,H1214-1),G1214)</f>
        <v>Craterellus tubaeformis</v>
      </c>
      <c r="J1214" s="0" t="n">
        <f aca="false">COUNTIF(A$7:A$223,I1214)</f>
        <v>1</v>
      </c>
      <c r="K1214" s="1" t="s">
        <v>291</v>
      </c>
      <c r="L1214" s="1" t="n">
        <f aca="false">IF(COUNTIF(A$7:A$270,K1214)=1,1,0)</f>
        <v>1</v>
      </c>
    </row>
    <row r="1215" customFormat="false" ht="12.8" hidden="false" customHeight="false" outlineLevel="0" collapsed="false">
      <c r="F1215" s="2" t="s">
        <v>953</v>
      </c>
      <c r="G1215" s="0" t="str">
        <f aca="false">SUBSTITUTE(F1215," ","μ",2)</f>
        <v>Craterellus tubaeformisμconservées</v>
      </c>
      <c r="H1215" s="10" t="n">
        <f aca="false">IF(ISERROR(SEARCH("µ",G1215,1)),0,SEARCH("µ",G1215,1))</f>
        <v>24</v>
      </c>
      <c r="I1215" s="0" t="str">
        <f aca="false">IF(H1215&gt;0,LEFT(G1215,H1215-1),G1215)</f>
        <v>Craterellus tubaeformis</v>
      </c>
      <c r="J1215" s="0" t="n">
        <f aca="false">COUNTIF(A$7:A$223,I1215)</f>
        <v>1</v>
      </c>
      <c r="K1215" s="1" t="s">
        <v>291</v>
      </c>
      <c r="L1215" s="1" t="n">
        <f aca="false">IF(COUNTIF(A$7:A$270,K1215)=1,1,0)</f>
        <v>1</v>
      </c>
    </row>
    <row r="1216" customFormat="false" ht="12.8" hidden="false" customHeight="false" outlineLevel="0" collapsed="false">
      <c r="F1216" s="1" t="s">
        <v>367</v>
      </c>
      <c r="G1216" s="0" t="str">
        <f aca="false">SUBSTITUTE(F1216," ","μ",2)</f>
        <v>Craterellus tubaeformisμgelés</v>
      </c>
      <c r="H1216" s="10" t="n">
        <f aca="false">IF(ISERROR(SEARCH("µ",G1216,1)),0,SEARCH("µ",G1216,1))</f>
        <v>24</v>
      </c>
      <c r="I1216" s="0" t="str">
        <f aca="false">IF(H1216&gt;0,LEFT(G1216,H1216-1),G1216)</f>
        <v>Craterellus tubaeformis</v>
      </c>
      <c r="J1216" s="0" t="n">
        <f aca="false">COUNTIF(A$7:A$223,I1216)</f>
        <v>1</v>
      </c>
      <c r="K1216" s="1" t="s">
        <v>291</v>
      </c>
      <c r="L1216" s="1" t="n">
        <f aca="false">IF(COUNTIF(A$7:A$270,K1216)=1,1,0)</f>
        <v>1</v>
      </c>
    </row>
    <row r="1217" customFormat="false" ht="12.8" hidden="false" customHeight="false" outlineLevel="0" collapsed="false">
      <c r="F1217" s="1" t="s">
        <v>367</v>
      </c>
      <c r="G1217" s="0" t="str">
        <f aca="false">SUBSTITUTE(F1217," ","μ",2)</f>
        <v>Craterellus tubaeformisμgelés</v>
      </c>
      <c r="H1217" s="10" t="n">
        <f aca="false">IF(ISERROR(SEARCH("µ",G1217,1)),0,SEARCH("µ",G1217,1))</f>
        <v>24</v>
      </c>
      <c r="I1217" s="0" t="str">
        <f aca="false">IF(H1217&gt;0,LEFT(G1217,H1217-1),G1217)</f>
        <v>Craterellus tubaeformis</v>
      </c>
      <c r="J1217" s="0" t="n">
        <f aca="false">COUNTIF(A$7:A$223,I1217)</f>
        <v>1</v>
      </c>
      <c r="K1217" s="1" t="s">
        <v>291</v>
      </c>
      <c r="L1217" s="1" t="n">
        <f aca="false">IF(COUNTIF(A$7:A$270,K1217)=1,1,0)</f>
        <v>1</v>
      </c>
    </row>
    <row r="1218" customFormat="false" ht="12.8" hidden="false" customHeight="false" outlineLevel="0" collapsed="false">
      <c r="F1218" s="2" t="s">
        <v>1113</v>
      </c>
      <c r="G1218" s="0" t="str">
        <f aca="false">SUBSTITUTE(F1218," ","μ",2)</f>
        <v>Crinipellis sp.</v>
      </c>
      <c r="H1218" s="10" t="n">
        <f aca="false">IF(ISERROR(SEARCH("µ",G1218,1)),0,SEARCH("µ",G1218,1))</f>
        <v>0</v>
      </c>
      <c r="I1218" s="0" t="str">
        <f aca="false">IF(H1218&gt;0,LEFT(G1218,H1218-1),G1218)</f>
        <v>Crinipellis sp.</v>
      </c>
      <c r="J1218" s="0" t="n">
        <f aca="false">COUNTIF(A$7:A$223,I1218)</f>
        <v>0</v>
      </c>
      <c r="K1218" s="1" t="s">
        <v>865</v>
      </c>
      <c r="L1218" s="1" t="n">
        <f aca="false">IF(COUNTIF(A$7:A$270,K1218)=1,1,0)</f>
        <v>1</v>
      </c>
    </row>
    <row r="1219" customFormat="false" ht="12.8" hidden="false" customHeight="false" outlineLevel="0" collapsed="false">
      <c r="F1219" s="1" t="s">
        <v>285</v>
      </c>
      <c r="G1219" s="0" t="str">
        <f aca="false">SUBSTITUTE(F1219," ","μ",2)</f>
        <v>Cuphophyllus pratensis</v>
      </c>
      <c r="H1219" s="10" t="n">
        <f aca="false">IF(ISERROR(SEARCH("µ",G1219,1)),0,SEARCH("µ",G1219,1))</f>
        <v>0</v>
      </c>
      <c r="I1219" s="0" t="str">
        <f aca="false">IF(H1219&gt;0,LEFT(G1219,H1219-1),G1219)</f>
        <v>Cuphophyllus pratensis</v>
      </c>
      <c r="J1219" s="0" t="n">
        <f aca="false">COUNTIF(A$7:A$223,I1219)</f>
        <v>0</v>
      </c>
      <c r="K1219" s="1" t="s">
        <v>865</v>
      </c>
      <c r="L1219" s="1" t="n">
        <f aca="false">IF(COUNTIF(A$7:A$270,K1219)=1,1,0)</f>
        <v>1</v>
      </c>
    </row>
    <row r="1220" customFormat="false" ht="12.8" hidden="false" customHeight="false" outlineLevel="0" collapsed="false">
      <c r="F1220" s="1" t="s">
        <v>285</v>
      </c>
      <c r="G1220" s="0" t="str">
        <f aca="false">SUBSTITUTE(F1220," ","μ",2)</f>
        <v>Cuphophyllus pratensis</v>
      </c>
      <c r="H1220" s="10" t="n">
        <f aca="false">IF(ISERROR(SEARCH("µ",G1220,1)),0,SEARCH("µ",G1220,1))</f>
        <v>0</v>
      </c>
      <c r="I1220" s="0" t="str">
        <f aca="false">IF(H1220&gt;0,LEFT(G1220,H1220-1),G1220)</f>
        <v>Cuphophyllus pratensis</v>
      </c>
      <c r="J1220" s="0" t="n">
        <f aca="false">COUNTIF(A$7:A$223,I1220)</f>
        <v>0</v>
      </c>
      <c r="K1220" s="1" t="s">
        <v>2315</v>
      </c>
      <c r="L1220" s="1" t="n">
        <f aca="false">IF(COUNTIF(A$7:A$270,K1220)=1,1,0)</f>
        <v>1</v>
      </c>
    </row>
    <row r="1221" customFormat="false" ht="12.8" hidden="false" customHeight="false" outlineLevel="0" collapsed="false">
      <c r="F1221" s="1" t="s">
        <v>285</v>
      </c>
      <c r="G1221" s="0" t="str">
        <f aca="false">SUBSTITUTE(F1221," ","μ",2)</f>
        <v>Cuphophyllus pratensis</v>
      </c>
      <c r="H1221" s="10" t="n">
        <f aca="false">IF(ISERROR(SEARCH("µ",G1221,1)),0,SEARCH("µ",G1221,1))</f>
        <v>0</v>
      </c>
      <c r="I1221" s="0" t="str">
        <f aca="false">IF(H1221&gt;0,LEFT(G1221,H1221-1),G1221)</f>
        <v>Cuphophyllus pratensis</v>
      </c>
      <c r="J1221" s="0" t="n">
        <f aca="false">COUNTIF(A$7:A$223,I1221)</f>
        <v>0</v>
      </c>
      <c r="K1221" s="1" t="s">
        <v>2315</v>
      </c>
      <c r="L1221" s="1" t="n">
        <f aca="false">IF(COUNTIF(A$7:A$270,K1221)=1,1,0)</f>
        <v>1</v>
      </c>
    </row>
    <row r="1222" customFormat="false" ht="12.8" hidden="false" customHeight="false" outlineLevel="0" collapsed="false">
      <c r="F1222" s="1" t="s">
        <v>285</v>
      </c>
      <c r="G1222" s="0" t="str">
        <f aca="false">SUBSTITUTE(F1222," ","μ",2)</f>
        <v>Cuphophyllus pratensis</v>
      </c>
      <c r="H1222" s="10" t="n">
        <f aca="false">IF(ISERROR(SEARCH("µ",G1222,1)),0,SEARCH("µ",G1222,1))</f>
        <v>0</v>
      </c>
      <c r="I1222" s="0" t="str">
        <f aca="false">IF(H1222&gt;0,LEFT(G1222,H1222-1),G1222)</f>
        <v>Cuphophyllus pratensis</v>
      </c>
      <c r="J1222" s="0" t="n">
        <f aca="false">COUNTIF(A$7:A$223,I1222)</f>
        <v>0</v>
      </c>
      <c r="K1222" s="1" t="s">
        <v>874</v>
      </c>
      <c r="L1222" s="1" t="n">
        <f aca="false">IF(COUNTIF(A$7:A$270,K1222)=1,1,0)</f>
        <v>1</v>
      </c>
    </row>
    <row r="1223" customFormat="false" ht="12.8" hidden="false" customHeight="false" outlineLevel="0" collapsed="false">
      <c r="F1223" s="2" t="s">
        <v>624</v>
      </c>
      <c r="G1223" s="0" t="str">
        <f aca="false">SUBSTITUTE(F1223," ","μ",2)</f>
        <v>Agrocybe aegerita</v>
      </c>
      <c r="H1223" s="10" t="n">
        <f aca="false">IF(ISERROR(SEARCH("µ",G1223,1)),0,SEARCH("µ",G1223,1))</f>
        <v>0</v>
      </c>
      <c r="I1223" s="0" t="str">
        <f aca="false">IF(H1223&gt;0,LEFT(G1223,H1223-1),G1223)</f>
        <v>Agrocybe aegerita</v>
      </c>
      <c r="J1223" s="0" t="n">
        <f aca="false">COUNTIF(A$7:A$223,I1223)</f>
        <v>1</v>
      </c>
      <c r="K1223" s="1" t="s">
        <v>875</v>
      </c>
      <c r="L1223" s="1" t="n">
        <f aca="false">IF(COUNTIF(A$7:A$270,K1223)=1,1,0)</f>
        <v>1</v>
      </c>
    </row>
    <row r="1224" customFormat="false" ht="12.8" hidden="false" customHeight="false" outlineLevel="0" collapsed="false">
      <c r="F1224" s="2" t="s">
        <v>624</v>
      </c>
      <c r="G1224" s="0" t="str">
        <f aca="false">SUBSTITUTE(F1224," ","μ",2)</f>
        <v>Agrocybe aegerita</v>
      </c>
      <c r="H1224" s="10" t="n">
        <f aca="false">IF(ISERROR(SEARCH("µ",G1224,1)),0,SEARCH("µ",G1224,1))</f>
        <v>0</v>
      </c>
      <c r="I1224" s="0" t="str">
        <f aca="false">IF(H1224&gt;0,LEFT(G1224,H1224-1),G1224)</f>
        <v>Agrocybe aegerita</v>
      </c>
      <c r="J1224" s="0" t="n">
        <f aca="false">COUNTIF(A$7:A$223,I1224)</f>
        <v>1</v>
      </c>
      <c r="K1224" s="1" t="s">
        <v>878</v>
      </c>
      <c r="L1224" s="1" t="n">
        <f aca="false">IF(COUNTIF(A$7:A$270,K1224)=1,1,0)</f>
        <v>1</v>
      </c>
    </row>
    <row r="1225" customFormat="false" ht="12.8" hidden="false" customHeight="false" outlineLevel="0" collapsed="false">
      <c r="F1225" s="2" t="s">
        <v>624</v>
      </c>
      <c r="G1225" s="0" t="str">
        <f aca="false">SUBSTITUTE(F1225," ","μ",2)</f>
        <v>Agrocybe aegerita</v>
      </c>
      <c r="H1225" s="10" t="n">
        <f aca="false">IF(ISERROR(SEARCH("µ",G1225,1)),0,SEARCH("µ",G1225,1))</f>
        <v>0</v>
      </c>
      <c r="I1225" s="0" t="str">
        <f aca="false">IF(H1225&gt;0,LEFT(G1225,H1225-1),G1225)</f>
        <v>Agrocybe aegerita</v>
      </c>
      <c r="J1225" s="0" t="n">
        <f aca="false">COUNTIF(A$7:A$223,I1225)</f>
        <v>1</v>
      </c>
      <c r="K1225" s="1" t="s">
        <v>878</v>
      </c>
      <c r="L1225" s="1" t="n">
        <f aca="false">IF(COUNTIF(A$7:A$270,K1225)=1,1,0)</f>
        <v>1</v>
      </c>
    </row>
    <row r="1226" customFormat="false" ht="12.8" hidden="false" customHeight="false" outlineLevel="0" collapsed="false">
      <c r="F1226" s="2" t="s">
        <v>624</v>
      </c>
      <c r="G1226" s="0" t="str">
        <f aca="false">SUBSTITUTE(F1226," ","μ",2)</f>
        <v>Agrocybe aegerita</v>
      </c>
      <c r="H1226" s="10" t="n">
        <f aca="false">IF(ISERROR(SEARCH("µ",G1226,1)),0,SEARCH("µ",G1226,1))</f>
        <v>0</v>
      </c>
      <c r="I1226" s="0" t="str">
        <f aca="false">IF(H1226&gt;0,LEFT(G1226,H1226-1),G1226)</f>
        <v>Agrocybe aegerita</v>
      </c>
      <c r="J1226" s="0" t="n">
        <f aca="false">COUNTIF(A$7:A$223,I1226)</f>
        <v>1</v>
      </c>
      <c r="K1226" s="1" t="s">
        <v>878</v>
      </c>
      <c r="L1226" s="1" t="n">
        <f aca="false">IF(COUNTIF(A$7:A$270,K1226)=1,1,0)</f>
        <v>1</v>
      </c>
    </row>
    <row r="1227" customFormat="false" ht="12.8" hidden="false" customHeight="false" outlineLevel="0" collapsed="false">
      <c r="F1227" s="2" t="s">
        <v>1114</v>
      </c>
      <c r="G1227" s="0" t="str">
        <f aca="false">SUBSTITUTE(F1227," ","μ",2)</f>
        <v>Agrocybe aegeritaμ(avancés ?)</v>
      </c>
      <c r="H1227" s="10" t="n">
        <f aca="false">IF(ISERROR(SEARCH("µ",G1227,1)),0,SEARCH("µ",G1227,1))</f>
        <v>18</v>
      </c>
      <c r="I1227" s="0" t="str">
        <f aca="false">IF(H1227&gt;0,LEFT(G1227,H1227-1),G1227)</f>
        <v>Agrocybe aegerita</v>
      </c>
      <c r="J1227" s="0" t="n">
        <f aca="false">COUNTIF(A$7:A$223,I1227)</f>
        <v>1</v>
      </c>
      <c r="K1227" s="1" t="s">
        <v>878</v>
      </c>
      <c r="L1227" s="1" t="n">
        <f aca="false">IF(COUNTIF(A$7:A$270,K1227)=1,1,0)</f>
        <v>1</v>
      </c>
    </row>
    <row r="1228" customFormat="false" ht="12.8" hidden="false" customHeight="false" outlineLevel="0" collapsed="false">
      <c r="F1228" s="2" t="s">
        <v>1114</v>
      </c>
      <c r="G1228" s="0" t="str">
        <f aca="false">SUBSTITUTE(F1228," ","μ",2)</f>
        <v>Agrocybe aegeritaμ(avancés ?)</v>
      </c>
      <c r="H1228" s="10" t="n">
        <f aca="false">IF(ISERROR(SEARCH("µ",G1228,1)),0,SEARCH("µ",G1228,1))</f>
        <v>18</v>
      </c>
      <c r="I1228" s="0" t="str">
        <f aca="false">IF(H1228&gt;0,LEFT(G1228,H1228-1),G1228)</f>
        <v>Agrocybe aegerita</v>
      </c>
      <c r="J1228" s="0" t="n">
        <f aca="false">COUNTIF(A$7:A$223,I1228)</f>
        <v>1</v>
      </c>
      <c r="K1228" s="1" t="s">
        <v>878</v>
      </c>
      <c r="L1228" s="1" t="n">
        <f aca="false">IF(COUNTIF(A$7:A$270,K1228)=1,1,0)</f>
        <v>1</v>
      </c>
    </row>
    <row r="1229" customFormat="false" ht="12.8" hidden="false" customHeight="false" outlineLevel="0" collapsed="false">
      <c r="F1229" s="2" t="s">
        <v>624</v>
      </c>
      <c r="G1229" s="0" t="str">
        <f aca="false">SUBSTITUTE(F1229," ","μ",2)</f>
        <v>Agrocybe aegerita</v>
      </c>
      <c r="H1229" s="10" t="n">
        <f aca="false">IF(ISERROR(SEARCH("µ",G1229,1)),0,SEARCH("µ",G1229,1))</f>
        <v>0</v>
      </c>
      <c r="I1229" s="0" t="str">
        <f aca="false">IF(H1229&gt;0,LEFT(G1229,H1229-1),G1229)</f>
        <v>Agrocybe aegerita</v>
      </c>
      <c r="J1229" s="0" t="n">
        <f aca="false">COUNTIF(A$7:A$223,I1229)</f>
        <v>1</v>
      </c>
      <c r="K1229" s="1" t="s">
        <v>878</v>
      </c>
      <c r="L1229" s="1" t="n">
        <f aca="false">IF(COUNTIF(A$7:A$270,K1229)=1,1,0)</f>
        <v>1</v>
      </c>
    </row>
    <row r="1230" customFormat="false" ht="12.8" hidden="false" customHeight="false" outlineLevel="0" collapsed="false">
      <c r="F1230" s="1" t="s">
        <v>1115</v>
      </c>
      <c r="G1230" s="0" t="str">
        <f aca="false">SUBSTITUTE(F1230," ","μ",2)</f>
        <v>Agrocybe aegeritaμavancé</v>
      </c>
      <c r="H1230" s="10" t="n">
        <f aca="false">IF(ISERROR(SEARCH("µ",G1230,1)),0,SEARCH("µ",G1230,1))</f>
        <v>18</v>
      </c>
      <c r="I1230" s="0" t="str">
        <f aca="false">IF(H1230&gt;0,LEFT(G1230,H1230-1),G1230)</f>
        <v>Agrocybe aegerita</v>
      </c>
      <c r="J1230" s="0" t="n">
        <f aca="false">COUNTIF(A$7:A$223,I1230)</f>
        <v>1</v>
      </c>
      <c r="K1230" s="1" t="s">
        <v>878</v>
      </c>
      <c r="L1230" s="1" t="n">
        <f aca="false">IF(COUNTIF(A$7:A$270,K1230)=1,1,0)</f>
        <v>1</v>
      </c>
    </row>
    <row r="1231" customFormat="false" ht="12.8" hidden="false" customHeight="false" outlineLevel="0" collapsed="false">
      <c r="F1231" s="1" t="s">
        <v>1115</v>
      </c>
      <c r="G1231" s="0" t="str">
        <f aca="false">SUBSTITUTE(F1231," ","μ",2)</f>
        <v>Agrocybe aegeritaμavancé</v>
      </c>
      <c r="H1231" s="10" t="n">
        <f aca="false">IF(ISERROR(SEARCH("µ",G1231,1)),0,SEARCH("µ",G1231,1))</f>
        <v>18</v>
      </c>
      <c r="I1231" s="0" t="str">
        <f aca="false">IF(H1231&gt;0,LEFT(G1231,H1231-1),G1231)</f>
        <v>Agrocybe aegerita</v>
      </c>
      <c r="J1231" s="0" t="n">
        <f aca="false">COUNTIF(A$7:A$223,I1231)</f>
        <v>1</v>
      </c>
      <c r="K1231" s="1" t="s">
        <v>320</v>
      </c>
      <c r="L1231" s="1" t="n">
        <f aca="false">IF(COUNTIF(A$7:A$270,K1231)=1,1,0)</f>
        <v>1</v>
      </c>
    </row>
    <row r="1232" customFormat="false" ht="12.8" hidden="false" customHeight="false" outlineLevel="0" collapsed="false">
      <c r="F1232" s="2" t="s">
        <v>1116</v>
      </c>
      <c r="G1232" s="0" t="str">
        <f aca="false">SUBSTITUTE(F1232," ","μ",2)</f>
        <v>Agrocybe aegeritaμpourris</v>
      </c>
      <c r="H1232" s="10" t="n">
        <f aca="false">IF(ISERROR(SEARCH("µ",G1232,1)),0,SEARCH("µ",G1232,1))</f>
        <v>18</v>
      </c>
      <c r="I1232" s="0" t="str">
        <f aca="false">IF(H1232&gt;0,LEFT(G1232,H1232-1),G1232)</f>
        <v>Agrocybe aegerita</v>
      </c>
      <c r="J1232" s="0" t="n">
        <f aca="false">COUNTIF(A$7:A$223,I1232)</f>
        <v>1</v>
      </c>
      <c r="K1232" s="1" t="s">
        <v>320</v>
      </c>
      <c r="L1232" s="1" t="n">
        <f aca="false">IF(COUNTIF(A$7:A$270,K1232)=1,1,0)</f>
        <v>1</v>
      </c>
    </row>
    <row r="1233" customFormat="false" ht="12.8" hidden="false" customHeight="false" outlineLevel="0" collapsed="false">
      <c r="F1233" s="2" t="s">
        <v>1118</v>
      </c>
      <c r="G1233" s="0" t="str">
        <f aca="false">SUBSTITUTE(F1233," ","μ",2)</f>
        <v>Désaccord strobil./Marasme</v>
      </c>
      <c r="H1233" s="10" t="n">
        <f aca="false">IF(ISERROR(SEARCH("µ",G1233,1)),0,SEARCH("µ",G1233,1))</f>
        <v>0</v>
      </c>
      <c r="I1233" s="0" t="str">
        <f aca="false">IF(H1233&gt;0,LEFT(G1233,H1233-1),G1233)</f>
        <v>Désaccord strobil./Marasme</v>
      </c>
      <c r="J1233" s="0" t="n">
        <f aca="false">COUNTIF(A$7:A$223,I1233)</f>
        <v>0</v>
      </c>
      <c r="K1233" s="1" t="s">
        <v>320</v>
      </c>
      <c r="L1233" s="1" t="n">
        <f aca="false">IF(COUNTIF(A$7:A$270,K1233)=1,1,0)</f>
        <v>1</v>
      </c>
    </row>
    <row r="1234" customFormat="false" ht="12.8" hidden="false" customHeight="false" outlineLevel="0" collapsed="false">
      <c r="F1234" s="2" t="s">
        <v>1119</v>
      </c>
      <c r="G1234" s="0" t="str">
        <f aca="false">SUBSTITUTE(F1234," ","μ",2)</f>
        <v>Disciotis venosa</v>
      </c>
      <c r="H1234" s="10" t="n">
        <f aca="false">IF(ISERROR(SEARCH("µ",G1234,1)),0,SEARCH("µ",G1234,1))</f>
        <v>0</v>
      </c>
      <c r="I1234" s="0" t="str">
        <f aca="false">IF(H1234&gt;0,LEFT(G1234,H1234-1),G1234)</f>
        <v>Disciotis venosa</v>
      </c>
      <c r="J1234" s="0" t="n">
        <f aca="false">COUNTIF(A$7:A$223,I1234)</f>
        <v>1</v>
      </c>
      <c r="K1234" s="1" t="s">
        <v>320</v>
      </c>
      <c r="L1234" s="1" t="n">
        <f aca="false">IF(COUNTIF(A$7:A$270,K1234)=1,1,0)</f>
        <v>1</v>
      </c>
    </row>
    <row r="1235" customFormat="false" ht="12.8" hidden="false" customHeight="false" outlineLevel="0" collapsed="false">
      <c r="F1235" s="2" t="s">
        <v>1121</v>
      </c>
      <c r="G1235" s="0" t="str">
        <f aca="false">SUBSTITUTE(F1235," ","μ",2)</f>
        <v>Echinoderma sp</v>
      </c>
      <c r="H1235" s="10" t="n">
        <f aca="false">IF(ISERROR(SEARCH("µ",G1235,1)),0,SEARCH("µ",G1235,1))</f>
        <v>0</v>
      </c>
      <c r="I1235" s="0" t="str">
        <f aca="false">IF(H1235&gt;0,LEFT(G1235,H1235-1),G1235)</f>
        <v>Echinoderma sp</v>
      </c>
      <c r="J1235" s="0" t="n">
        <f aca="false">COUNTIF(A$7:A$223,I1235)</f>
        <v>0</v>
      </c>
      <c r="K1235" s="1" t="s">
        <v>320</v>
      </c>
      <c r="L1235" s="1" t="n">
        <f aca="false">IF(COUNTIF(A$7:A$270,K1235)=1,1,0)</f>
        <v>1</v>
      </c>
    </row>
    <row r="1236" customFormat="false" ht="12.8" hidden="false" customHeight="false" outlineLevel="0" collapsed="false">
      <c r="F1236" s="2" t="s">
        <v>1122</v>
      </c>
      <c r="G1236" s="0" t="str">
        <f aca="false">SUBSTITUTE(F1236," ","μ",2)</f>
        <v>Entoloma lividoalbum</v>
      </c>
      <c r="H1236" s="10" t="n">
        <f aca="false">IF(ISERROR(SEARCH("µ",G1236,1)),0,SEARCH("µ",G1236,1))</f>
        <v>0</v>
      </c>
      <c r="I1236" s="0" t="str">
        <f aca="false">IF(H1236&gt;0,LEFT(G1236,H1236-1),G1236)</f>
        <v>Entoloma lividoalbum</v>
      </c>
      <c r="J1236" s="0" t="n">
        <f aca="false">COUNTIF(A$7:A$223,I1236)</f>
        <v>1</v>
      </c>
      <c r="K1236" s="1" t="s">
        <v>320</v>
      </c>
      <c r="L1236" s="1" t="n">
        <f aca="false">IF(COUNTIF(A$7:A$270,K1236)=1,1,0)</f>
        <v>1</v>
      </c>
    </row>
    <row r="1237" customFormat="false" ht="12.8" hidden="false" customHeight="false" outlineLevel="0" collapsed="false">
      <c r="F1237" s="2" t="s">
        <v>306</v>
      </c>
      <c r="G1237" s="0" t="str">
        <f aca="false">SUBSTITUTE(F1237," ","μ",2)</f>
        <v>Entoloma lividum</v>
      </c>
      <c r="H1237" s="10" t="n">
        <f aca="false">IF(ISERROR(SEARCH("µ",G1237,1)),0,SEARCH("µ",G1237,1))</f>
        <v>0</v>
      </c>
      <c r="I1237" s="0" t="str">
        <f aca="false">IF(H1237&gt;0,LEFT(G1237,H1237-1),G1237)</f>
        <v>Entoloma lividum</v>
      </c>
      <c r="J1237" s="0" t="n">
        <f aca="false">COUNTIF(A$7:A$223,I1237)</f>
        <v>1</v>
      </c>
      <c r="K1237" s="1" t="s">
        <v>894</v>
      </c>
      <c r="L1237" s="1" t="n">
        <f aca="false">IF(COUNTIF(A$7:A$270,K1237)=1,1,0)</f>
        <v>1</v>
      </c>
    </row>
    <row r="1238" customFormat="false" ht="12.8" hidden="false" customHeight="false" outlineLevel="0" collapsed="false">
      <c r="F1238" s="2" t="s">
        <v>306</v>
      </c>
      <c r="G1238" s="0" t="str">
        <f aca="false">SUBSTITUTE(F1238," ","μ",2)</f>
        <v>Entoloma lividum</v>
      </c>
      <c r="H1238" s="10" t="n">
        <f aca="false">IF(ISERROR(SEARCH("µ",G1238,1)),0,SEARCH("µ",G1238,1))</f>
        <v>0</v>
      </c>
      <c r="I1238" s="0" t="str">
        <f aca="false">IF(H1238&gt;0,LEFT(G1238,H1238-1),G1238)</f>
        <v>Entoloma lividum</v>
      </c>
      <c r="J1238" s="0" t="n">
        <f aca="false">COUNTIF(A$7:A$223,I1238)</f>
        <v>1</v>
      </c>
      <c r="K1238" s="1" t="s">
        <v>897</v>
      </c>
      <c r="L1238" s="1" t="n">
        <f aca="false">IF(COUNTIF(A$7:A$270,K1238)=1,1,0)</f>
        <v>1</v>
      </c>
    </row>
    <row r="1239" customFormat="false" ht="12.8" hidden="false" customHeight="false" outlineLevel="0" collapsed="false">
      <c r="F1239" s="2" t="s">
        <v>306</v>
      </c>
      <c r="G1239" s="0" t="str">
        <f aca="false">SUBSTITUTE(F1239," ","μ",2)</f>
        <v>Entoloma lividum</v>
      </c>
      <c r="H1239" s="10" t="n">
        <f aca="false">IF(ISERROR(SEARCH("µ",G1239,1)),0,SEARCH("µ",G1239,1))</f>
        <v>0</v>
      </c>
      <c r="I1239" s="0" t="str">
        <f aca="false">IF(H1239&gt;0,LEFT(G1239,H1239-1),G1239)</f>
        <v>Entoloma lividum</v>
      </c>
      <c r="J1239" s="0" t="n">
        <f aca="false">COUNTIF(A$7:A$223,I1239)</f>
        <v>1</v>
      </c>
      <c r="K1239" s="1" t="s">
        <v>897</v>
      </c>
      <c r="L1239" s="1" t="n">
        <f aca="false">IF(COUNTIF(A$7:A$270,K1239)=1,1,0)</f>
        <v>1</v>
      </c>
    </row>
    <row r="1240" customFormat="false" ht="12.8" hidden="false" customHeight="false" outlineLevel="0" collapsed="false">
      <c r="F1240" s="2" t="s">
        <v>306</v>
      </c>
      <c r="G1240" s="0" t="str">
        <f aca="false">SUBSTITUTE(F1240," ","μ",2)</f>
        <v>Entoloma lividum</v>
      </c>
      <c r="H1240" s="10" t="n">
        <f aca="false">IF(ISERROR(SEARCH("µ",G1240,1)),0,SEARCH("µ",G1240,1))</f>
        <v>0</v>
      </c>
      <c r="I1240" s="0" t="str">
        <f aca="false">IF(H1240&gt;0,LEFT(G1240,H1240-1),G1240)</f>
        <v>Entoloma lividum</v>
      </c>
      <c r="J1240" s="0" t="n">
        <f aca="false">COUNTIF(A$7:A$223,I1240)</f>
        <v>1</v>
      </c>
      <c r="K1240" s="1" t="s">
        <v>897</v>
      </c>
      <c r="L1240" s="1" t="n">
        <f aca="false">IF(COUNTIF(A$7:A$270,K1240)=1,1,0)</f>
        <v>1</v>
      </c>
    </row>
    <row r="1241" customFormat="false" ht="12.8" hidden="false" customHeight="false" outlineLevel="0" collapsed="false">
      <c r="F1241" s="2" t="s">
        <v>306</v>
      </c>
      <c r="G1241" s="0" t="str">
        <f aca="false">SUBSTITUTE(F1241," ","μ",2)</f>
        <v>Entoloma lividum</v>
      </c>
      <c r="H1241" s="10" t="n">
        <f aca="false">IF(ISERROR(SEARCH("µ",G1241,1)),0,SEARCH("µ",G1241,1))</f>
        <v>0</v>
      </c>
      <c r="I1241" s="0" t="str">
        <f aca="false">IF(H1241&gt;0,LEFT(G1241,H1241-1),G1241)</f>
        <v>Entoloma lividum</v>
      </c>
      <c r="J1241" s="0" t="n">
        <f aca="false">COUNTIF(A$7:A$223,I1241)</f>
        <v>1</v>
      </c>
      <c r="K1241" s="1" t="s">
        <v>897</v>
      </c>
      <c r="L1241" s="1" t="n">
        <f aca="false">IF(COUNTIF(A$7:A$270,K1241)=1,1,0)</f>
        <v>1</v>
      </c>
    </row>
    <row r="1242" customFormat="false" ht="12.8" hidden="false" customHeight="false" outlineLevel="0" collapsed="false">
      <c r="F1242" s="2" t="s">
        <v>306</v>
      </c>
      <c r="G1242" s="0" t="str">
        <f aca="false">SUBSTITUTE(F1242," ","μ",2)</f>
        <v>Entoloma lividum</v>
      </c>
      <c r="H1242" s="10" t="n">
        <f aca="false">IF(ISERROR(SEARCH("µ",G1242,1)),0,SEARCH("µ",G1242,1))</f>
        <v>0</v>
      </c>
      <c r="I1242" s="0" t="str">
        <f aca="false">IF(H1242&gt;0,LEFT(G1242,H1242-1),G1242)</f>
        <v>Entoloma lividum</v>
      </c>
      <c r="J1242" s="0" t="n">
        <f aca="false">COUNTIF(A$7:A$223,I1242)</f>
        <v>1</v>
      </c>
      <c r="K1242" s="1" t="s">
        <v>897</v>
      </c>
      <c r="L1242" s="1" t="n">
        <f aca="false">IF(COUNTIF(A$7:A$270,K1242)=1,1,0)</f>
        <v>1</v>
      </c>
    </row>
    <row r="1243" customFormat="false" ht="12.8" hidden="false" customHeight="false" outlineLevel="0" collapsed="false">
      <c r="F1243" s="2" t="s">
        <v>306</v>
      </c>
      <c r="G1243" s="0" t="str">
        <f aca="false">SUBSTITUTE(F1243," ","μ",2)</f>
        <v>Entoloma lividum</v>
      </c>
      <c r="H1243" s="10" t="n">
        <f aca="false">IF(ISERROR(SEARCH("µ",G1243,1)),0,SEARCH("µ",G1243,1))</f>
        <v>0</v>
      </c>
      <c r="I1243" s="0" t="str">
        <f aca="false">IF(H1243&gt;0,LEFT(G1243,H1243-1),G1243)</f>
        <v>Entoloma lividum</v>
      </c>
      <c r="J1243" s="0" t="n">
        <f aca="false">COUNTIF(A$7:A$223,I1243)</f>
        <v>1</v>
      </c>
      <c r="K1243" s="1" t="s">
        <v>897</v>
      </c>
      <c r="L1243" s="1" t="n">
        <f aca="false">IF(COUNTIF(A$7:A$270,K1243)=1,1,0)</f>
        <v>1</v>
      </c>
    </row>
    <row r="1244" customFormat="false" ht="12.8" hidden="false" customHeight="false" outlineLevel="0" collapsed="false">
      <c r="F1244" s="2" t="s">
        <v>306</v>
      </c>
      <c r="G1244" s="0" t="str">
        <f aca="false">SUBSTITUTE(F1244," ","μ",2)</f>
        <v>Entoloma lividum</v>
      </c>
      <c r="H1244" s="10" t="n">
        <f aca="false">IF(ISERROR(SEARCH("µ",G1244,1)),0,SEARCH("µ",G1244,1))</f>
        <v>0</v>
      </c>
      <c r="I1244" s="0" t="str">
        <f aca="false">IF(H1244&gt;0,LEFT(G1244,H1244-1),G1244)</f>
        <v>Entoloma lividum</v>
      </c>
      <c r="J1244" s="0" t="n">
        <f aca="false">COUNTIF(A$7:A$223,I1244)</f>
        <v>1</v>
      </c>
      <c r="K1244" s="1" t="s">
        <v>897</v>
      </c>
      <c r="L1244" s="1" t="n">
        <f aca="false">IF(COUNTIF(A$7:A$270,K1244)=1,1,0)</f>
        <v>1</v>
      </c>
    </row>
    <row r="1245" customFormat="false" ht="12.8" hidden="false" customHeight="false" outlineLevel="0" collapsed="false">
      <c r="F1245" s="2" t="s">
        <v>306</v>
      </c>
      <c r="G1245" s="0" t="str">
        <f aca="false">SUBSTITUTE(F1245," ","μ",2)</f>
        <v>Entoloma lividum</v>
      </c>
      <c r="H1245" s="10" t="n">
        <f aca="false">IF(ISERROR(SEARCH("µ",G1245,1)),0,SEARCH("µ",G1245,1))</f>
        <v>0</v>
      </c>
      <c r="I1245" s="0" t="str">
        <f aca="false">IF(H1245&gt;0,LEFT(G1245,H1245-1),G1245)</f>
        <v>Entoloma lividum</v>
      </c>
      <c r="J1245" s="0" t="n">
        <f aca="false">COUNTIF(A$7:A$223,I1245)</f>
        <v>1</v>
      </c>
      <c r="K1245" s="1" t="s">
        <v>897</v>
      </c>
      <c r="L1245" s="1" t="n">
        <f aca="false">IF(COUNTIF(A$7:A$270,K1245)=1,1,0)</f>
        <v>1</v>
      </c>
    </row>
    <row r="1246" customFormat="false" ht="12.8" hidden="false" customHeight="false" outlineLevel="0" collapsed="false">
      <c r="F1246" s="2" t="s">
        <v>306</v>
      </c>
      <c r="G1246" s="0" t="str">
        <f aca="false">SUBSTITUTE(F1246," ","μ",2)</f>
        <v>Entoloma lividum</v>
      </c>
      <c r="H1246" s="10" t="n">
        <f aca="false">IF(ISERROR(SEARCH("µ",G1246,1)),0,SEARCH("µ",G1246,1))</f>
        <v>0</v>
      </c>
      <c r="I1246" s="0" t="str">
        <f aca="false">IF(H1246&gt;0,LEFT(G1246,H1246-1),G1246)</f>
        <v>Entoloma lividum</v>
      </c>
      <c r="J1246" s="0" t="n">
        <f aca="false">COUNTIF(A$7:A$223,I1246)</f>
        <v>1</v>
      </c>
      <c r="K1246" s="1" t="s">
        <v>897</v>
      </c>
      <c r="L1246" s="1" t="n">
        <f aca="false">IF(COUNTIF(A$7:A$270,K1246)=1,1,0)</f>
        <v>1</v>
      </c>
    </row>
    <row r="1247" customFormat="false" ht="12.8" hidden="false" customHeight="false" outlineLevel="0" collapsed="false">
      <c r="F1247" s="2" t="s">
        <v>306</v>
      </c>
      <c r="G1247" s="0" t="str">
        <f aca="false">SUBSTITUTE(F1247," ","μ",2)</f>
        <v>Entoloma lividum</v>
      </c>
      <c r="H1247" s="10" t="n">
        <f aca="false">IF(ISERROR(SEARCH("µ",G1247,1)),0,SEARCH("µ",G1247,1))</f>
        <v>0</v>
      </c>
      <c r="I1247" s="0" t="str">
        <f aca="false">IF(H1247&gt;0,LEFT(G1247,H1247-1),G1247)</f>
        <v>Entoloma lividum</v>
      </c>
      <c r="J1247" s="0" t="n">
        <f aca="false">COUNTIF(A$7:A$223,I1247)</f>
        <v>1</v>
      </c>
      <c r="K1247" s="1" t="s">
        <v>897</v>
      </c>
      <c r="L1247" s="1" t="n">
        <f aca="false">IF(COUNTIF(A$7:A$270,K1247)=1,1,0)</f>
        <v>1</v>
      </c>
    </row>
    <row r="1248" customFormat="false" ht="12.8" hidden="false" customHeight="false" outlineLevel="0" collapsed="false">
      <c r="F1248" s="2" t="s">
        <v>306</v>
      </c>
      <c r="G1248" s="0" t="str">
        <f aca="false">SUBSTITUTE(F1248," ","μ",2)</f>
        <v>Entoloma lividum</v>
      </c>
      <c r="H1248" s="10" t="n">
        <f aca="false">IF(ISERROR(SEARCH("µ",G1248,1)),0,SEARCH("µ",G1248,1))</f>
        <v>0</v>
      </c>
      <c r="I1248" s="0" t="str">
        <f aca="false">IF(H1248&gt;0,LEFT(G1248,H1248-1),G1248)</f>
        <v>Entoloma lividum</v>
      </c>
      <c r="J1248" s="0" t="n">
        <f aca="false">COUNTIF(A$7:A$223,I1248)</f>
        <v>1</v>
      </c>
      <c r="K1248" s="1" t="s">
        <v>897</v>
      </c>
      <c r="L1248" s="1" t="n">
        <f aca="false">IF(COUNTIF(A$7:A$270,K1248)=1,1,0)</f>
        <v>1</v>
      </c>
    </row>
    <row r="1249" customFormat="false" ht="12.8" hidden="false" customHeight="false" outlineLevel="0" collapsed="false">
      <c r="F1249" s="2" t="s">
        <v>306</v>
      </c>
      <c r="G1249" s="0" t="str">
        <f aca="false">SUBSTITUTE(F1249," ","μ",2)</f>
        <v>Entoloma lividum</v>
      </c>
      <c r="H1249" s="10" t="n">
        <f aca="false">IF(ISERROR(SEARCH("µ",G1249,1)),0,SEARCH("µ",G1249,1))</f>
        <v>0</v>
      </c>
      <c r="I1249" s="0" t="str">
        <f aca="false">IF(H1249&gt;0,LEFT(G1249,H1249-1),G1249)</f>
        <v>Entoloma lividum</v>
      </c>
      <c r="J1249" s="0" t="n">
        <f aca="false">COUNTIF(A$7:A$223,I1249)</f>
        <v>1</v>
      </c>
      <c r="K1249" s="1" t="s">
        <v>897</v>
      </c>
      <c r="L1249" s="1" t="n">
        <f aca="false">IF(COUNTIF(A$7:A$270,K1249)=1,1,0)</f>
        <v>1</v>
      </c>
    </row>
    <row r="1250" customFormat="false" ht="12.8" hidden="false" customHeight="false" outlineLevel="0" collapsed="false">
      <c r="F1250" s="2" t="s">
        <v>306</v>
      </c>
      <c r="G1250" s="0" t="str">
        <f aca="false">SUBSTITUTE(F1250," ","μ",2)</f>
        <v>Entoloma lividum</v>
      </c>
      <c r="H1250" s="10" t="n">
        <f aca="false">IF(ISERROR(SEARCH("µ",G1250,1)),0,SEARCH("µ",G1250,1))</f>
        <v>0</v>
      </c>
      <c r="I1250" s="0" t="str">
        <f aca="false">IF(H1250&gt;0,LEFT(G1250,H1250-1),G1250)</f>
        <v>Entoloma lividum</v>
      </c>
      <c r="J1250" s="0" t="n">
        <f aca="false">COUNTIF(A$7:A$223,I1250)</f>
        <v>1</v>
      </c>
      <c r="K1250" s="1" t="s">
        <v>897</v>
      </c>
      <c r="L1250" s="1" t="n">
        <f aca="false">IF(COUNTIF(A$7:A$270,K1250)=1,1,0)</f>
        <v>1</v>
      </c>
    </row>
    <row r="1251" customFormat="false" ht="12.8" hidden="false" customHeight="false" outlineLevel="0" collapsed="false">
      <c r="F1251" s="2" t="s">
        <v>306</v>
      </c>
      <c r="G1251" s="0" t="str">
        <f aca="false">SUBSTITUTE(F1251," ","μ",2)</f>
        <v>Entoloma lividum</v>
      </c>
      <c r="H1251" s="10" t="n">
        <f aca="false">IF(ISERROR(SEARCH("µ",G1251,1)),0,SEARCH("µ",G1251,1))</f>
        <v>0</v>
      </c>
      <c r="I1251" s="0" t="str">
        <f aca="false">IF(H1251&gt;0,LEFT(G1251,H1251-1),G1251)</f>
        <v>Entoloma lividum</v>
      </c>
      <c r="J1251" s="0" t="n">
        <f aca="false">COUNTIF(A$7:A$223,I1251)</f>
        <v>1</v>
      </c>
      <c r="K1251" s="1" t="s">
        <v>897</v>
      </c>
      <c r="L1251" s="1" t="n">
        <f aca="false">IF(COUNTIF(A$7:A$270,K1251)=1,1,0)</f>
        <v>1</v>
      </c>
    </row>
    <row r="1252" customFormat="false" ht="12.8" hidden="false" customHeight="false" outlineLevel="0" collapsed="false">
      <c r="F1252" s="2" t="s">
        <v>306</v>
      </c>
      <c r="G1252" s="0" t="str">
        <f aca="false">SUBSTITUTE(F1252," ","μ",2)</f>
        <v>Entoloma lividum</v>
      </c>
      <c r="H1252" s="10" t="n">
        <f aca="false">IF(ISERROR(SEARCH("µ",G1252,1)),0,SEARCH("µ",G1252,1))</f>
        <v>0</v>
      </c>
      <c r="I1252" s="0" t="str">
        <f aca="false">IF(H1252&gt;0,LEFT(G1252,H1252-1),G1252)</f>
        <v>Entoloma lividum</v>
      </c>
      <c r="J1252" s="0" t="n">
        <f aca="false">COUNTIF(A$7:A$223,I1252)</f>
        <v>1</v>
      </c>
      <c r="K1252" s="1" t="s">
        <v>897</v>
      </c>
      <c r="L1252" s="1" t="n">
        <f aca="false">IF(COUNTIF(A$7:A$270,K1252)=1,1,0)</f>
        <v>1</v>
      </c>
    </row>
    <row r="1253" customFormat="false" ht="12.8" hidden="false" customHeight="false" outlineLevel="0" collapsed="false">
      <c r="F1253" s="2" t="s">
        <v>306</v>
      </c>
      <c r="G1253" s="0" t="str">
        <f aca="false">SUBSTITUTE(F1253," ","μ",2)</f>
        <v>Entoloma lividum</v>
      </c>
      <c r="H1253" s="10" t="n">
        <f aca="false">IF(ISERROR(SEARCH("µ",G1253,1)),0,SEARCH("µ",G1253,1))</f>
        <v>0</v>
      </c>
      <c r="I1253" s="0" t="str">
        <f aca="false">IF(H1253&gt;0,LEFT(G1253,H1253-1),G1253)</f>
        <v>Entoloma lividum</v>
      </c>
      <c r="J1253" s="0" t="n">
        <f aca="false">COUNTIF(A$7:A$223,I1253)</f>
        <v>1</v>
      </c>
      <c r="K1253" s="1" t="s">
        <v>897</v>
      </c>
      <c r="L1253" s="1" t="n">
        <f aca="false">IF(COUNTIF(A$7:A$270,K1253)=1,1,0)</f>
        <v>1</v>
      </c>
    </row>
    <row r="1254" customFormat="false" ht="12.8" hidden="false" customHeight="false" outlineLevel="0" collapsed="false">
      <c r="F1254" s="2" t="s">
        <v>306</v>
      </c>
      <c r="G1254" s="0" t="str">
        <f aca="false">SUBSTITUTE(F1254," ","μ",2)</f>
        <v>Entoloma lividum</v>
      </c>
      <c r="H1254" s="10" t="n">
        <f aca="false">IF(ISERROR(SEARCH("µ",G1254,1)),0,SEARCH("µ",G1254,1))</f>
        <v>0</v>
      </c>
      <c r="I1254" s="0" t="str">
        <f aca="false">IF(H1254&gt;0,LEFT(G1254,H1254-1),G1254)</f>
        <v>Entoloma lividum</v>
      </c>
      <c r="J1254" s="0" t="n">
        <f aca="false">COUNTIF(A$7:A$223,I1254)</f>
        <v>1</v>
      </c>
      <c r="K1254" s="1" t="s">
        <v>897</v>
      </c>
      <c r="L1254" s="1" t="n">
        <f aca="false">IF(COUNTIF(A$7:A$270,K1254)=1,1,0)</f>
        <v>1</v>
      </c>
    </row>
    <row r="1255" customFormat="false" ht="12.8" hidden="false" customHeight="false" outlineLevel="0" collapsed="false">
      <c r="F1255" s="2" t="s">
        <v>306</v>
      </c>
      <c r="G1255" s="0" t="str">
        <f aca="false">SUBSTITUTE(F1255," ","μ",2)</f>
        <v>Entoloma lividum</v>
      </c>
      <c r="H1255" s="10" t="n">
        <f aca="false">IF(ISERROR(SEARCH("µ",G1255,1)),0,SEARCH("µ",G1255,1))</f>
        <v>0</v>
      </c>
      <c r="I1255" s="0" t="str">
        <f aca="false">IF(H1255&gt;0,LEFT(G1255,H1255-1),G1255)</f>
        <v>Entoloma lividum</v>
      </c>
      <c r="J1255" s="0" t="n">
        <f aca="false">COUNTIF(A$7:A$223,I1255)</f>
        <v>1</v>
      </c>
      <c r="K1255" s="1" t="s">
        <v>897</v>
      </c>
      <c r="L1255" s="1" t="n">
        <f aca="false">IF(COUNTIF(A$7:A$270,K1255)=1,1,0)</f>
        <v>1</v>
      </c>
    </row>
    <row r="1256" customFormat="false" ht="12.8" hidden="false" customHeight="false" outlineLevel="0" collapsed="false">
      <c r="F1256" s="2" t="s">
        <v>306</v>
      </c>
      <c r="G1256" s="0" t="str">
        <f aca="false">SUBSTITUTE(F1256," ","μ",2)</f>
        <v>Entoloma lividum</v>
      </c>
      <c r="H1256" s="10" t="n">
        <f aca="false">IF(ISERROR(SEARCH("µ",G1256,1)),0,SEARCH("µ",G1256,1))</f>
        <v>0</v>
      </c>
      <c r="I1256" s="0" t="str">
        <f aca="false">IF(H1256&gt;0,LEFT(G1256,H1256-1),G1256)</f>
        <v>Entoloma lividum</v>
      </c>
      <c r="J1256" s="0" t="n">
        <f aca="false">COUNTIF(A$7:A$223,I1256)</f>
        <v>1</v>
      </c>
      <c r="K1256" s="1" t="s">
        <v>897</v>
      </c>
      <c r="L1256" s="1" t="n">
        <f aca="false">IF(COUNTIF(A$7:A$270,K1256)=1,1,0)</f>
        <v>1</v>
      </c>
    </row>
    <row r="1257" customFormat="false" ht="12.8" hidden="false" customHeight="false" outlineLevel="0" collapsed="false">
      <c r="F1257" s="2" t="s">
        <v>306</v>
      </c>
      <c r="G1257" s="0" t="str">
        <f aca="false">SUBSTITUTE(F1257," ","μ",2)</f>
        <v>Entoloma lividum</v>
      </c>
      <c r="H1257" s="10" t="n">
        <f aca="false">IF(ISERROR(SEARCH("µ",G1257,1)),0,SEARCH("µ",G1257,1))</f>
        <v>0</v>
      </c>
      <c r="I1257" s="0" t="str">
        <f aca="false">IF(H1257&gt;0,LEFT(G1257,H1257-1),G1257)</f>
        <v>Entoloma lividum</v>
      </c>
      <c r="J1257" s="0" t="n">
        <f aca="false">COUNTIF(A$7:A$223,I1257)</f>
        <v>1</v>
      </c>
      <c r="K1257" s="1" t="s">
        <v>897</v>
      </c>
      <c r="L1257" s="1" t="n">
        <f aca="false">IF(COUNTIF(A$7:A$270,K1257)=1,1,0)</f>
        <v>1</v>
      </c>
    </row>
    <row r="1258" customFormat="false" ht="12.8" hidden="false" customHeight="false" outlineLevel="0" collapsed="false">
      <c r="F1258" s="2" t="s">
        <v>306</v>
      </c>
      <c r="G1258" s="0" t="str">
        <f aca="false">SUBSTITUTE(F1258," ","μ",2)</f>
        <v>Entoloma lividum</v>
      </c>
      <c r="H1258" s="10" t="n">
        <f aca="false">IF(ISERROR(SEARCH("µ",G1258,1)),0,SEARCH("µ",G1258,1))</f>
        <v>0</v>
      </c>
      <c r="I1258" s="0" t="str">
        <f aca="false">IF(H1258&gt;0,LEFT(G1258,H1258-1),G1258)</f>
        <v>Entoloma lividum</v>
      </c>
      <c r="J1258" s="0" t="n">
        <f aca="false">COUNTIF(A$7:A$223,I1258)</f>
        <v>1</v>
      </c>
      <c r="K1258" s="1" t="s">
        <v>897</v>
      </c>
      <c r="L1258" s="1" t="n">
        <f aca="false">IF(COUNTIF(A$7:A$270,K1258)=1,1,0)</f>
        <v>1</v>
      </c>
    </row>
    <row r="1259" customFormat="false" ht="12.8" hidden="false" customHeight="false" outlineLevel="0" collapsed="false">
      <c r="F1259" s="2" t="s">
        <v>306</v>
      </c>
      <c r="G1259" s="0" t="str">
        <f aca="false">SUBSTITUTE(F1259," ","μ",2)</f>
        <v>Entoloma lividum</v>
      </c>
      <c r="H1259" s="10" t="n">
        <f aca="false">IF(ISERROR(SEARCH("µ",G1259,1)),0,SEARCH("µ",G1259,1))</f>
        <v>0</v>
      </c>
      <c r="I1259" s="0" t="str">
        <f aca="false">IF(H1259&gt;0,LEFT(G1259,H1259-1),G1259)</f>
        <v>Entoloma lividum</v>
      </c>
      <c r="J1259" s="0" t="n">
        <f aca="false">COUNTIF(A$7:A$223,I1259)</f>
        <v>1</v>
      </c>
      <c r="K1259" s="1" t="s">
        <v>897</v>
      </c>
      <c r="L1259" s="1" t="n">
        <f aca="false">IF(COUNTIF(A$7:A$270,K1259)=1,1,0)</f>
        <v>1</v>
      </c>
    </row>
    <row r="1260" customFormat="false" ht="12.8" hidden="false" customHeight="false" outlineLevel="0" collapsed="false">
      <c r="F1260" s="2" t="s">
        <v>306</v>
      </c>
      <c r="G1260" s="0" t="str">
        <f aca="false">SUBSTITUTE(F1260," ","μ",2)</f>
        <v>Entoloma lividum</v>
      </c>
      <c r="H1260" s="10" t="n">
        <f aca="false">IF(ISERROR(SEARCH("µ",G1260,1)),0,SEARCH("µ",G1260,1))</f>
        <v>0</v>
      </c>
      <c r="I1260" s="0" t="str">
        <f aca="false">IF(H1260&gt;0,LEFT(G1260,H1260-1),G1260)</f>
        <v>Entoloma lividum</v>
      </c>
      <c r="J1260" s="0" t="n">
        <f aca="false">COUNTIF(A$7:A$223,I1260)</f>
        <v>1</v>
      </c>
      <c r="K1260" s="1" t="s">
        <v>897</v>
      </c>
      <c r="L1260" s="1" t="n">
        <f aca="false">IF(COUNTIF(A$7:A$270,K1260)=1,1,0)</f>
        <v>1</v>
      </c>
    </row>
    <row r="1261" customFormat="false" ht="12.8" hidden="false" customHeight="false" outlineLevel="0" collapsed="false">
      <c r="F1261" s="2" t="s">
        <v>306</v>
      </c>
      <c r="G1261" s="0" t="str">
        <f aca="false">SUBSTITUTE(F1261," ","μ",2)</f>
        <v>Entoloma lividum</v>
      </c>
      <c r="H1261" s="10" t="n">
        <f aca="false">IF(ISERROR(SEARCH("µ",G1261,1)),0,SEARCH("µ",G1261,1))</f>
        <v>0</v>
      </c>
      <c r="I1261" s="0" t="str">
        <f aca="false">IF(H1261&gt;0,LEFT(G1261,H1261-1),G1261)</f>
        <v>Entoloma lividum</v>
      </c>
      <c r="J1261" s="0" t="n">
        <f aca="false">COUNTIF(A$7:A$223,I1261)</f>
        <v>1</v>
      </c>
      <c r="K1261" s="1" t="s">
        <v>897</v>
      </c>
      <c r="L1261" s="1" t="n">
        <f aca="false">IF(COUNTIF(A$7:A$270,K1261)=1,1,0)</f>
        <v>1</v>
      </c>
    </row>
    <row r="1262" customFormat="false" ht="12.8" hidden="false" customHeight="false" outlineLevel="0" collapsed="false">
      <c r="F1262" s="2" t="s">
        <v>306</v>
      </c>
      <c r="G1262" s="0" t="str">
        <f aca="false">SUBSTITUTE(F1262," ","μ",2)</f>
        <v>Entoloma lividum</v>
      </c>
      <c r="H1262" s="10" t="n">
        <f aca="false">IF(ISERROR(SEARCH("µ",G1262,1)),0,SEARCH("µ",G1262,1))</f>
        <v>0</v>
      </c>
      <c r="I1262" s="0" t="str">
        <f aca="false">IF(H1262&gt;0,LEFT(G1262,H1262-1),G1262)</f>
        <v>Entoloma lividum</v>
      </c>
      <c r="J1262" s="0" t="n">
        <f aca="false">COUNTIF(A$7:A$223,I1262)</f>
        <v>1</v>
      </c>
      <c r="K1262" s="1" t="s">
        <v>897</v>
      </c>
      <c r="L1262" s="1" t="n">
        <f aca="false">IF(COUNTIF(A$7:A$270,K1262)=1,1,0)</f>
        <v>1</v>
      </c>
    </row>
    <row r="1263" customFormat="false" ht="12.8" hidden="false" customHeight="false" outlineLevel="0" collapsed="false">
      <c r="F1263" s="2" t="s">
        <v>306</v>
      </c>
      <c r="G1263" s="0" t="str">
        <f aca="false">SUBSTITUTE(F1263," ","μ",2)</f>
        <v>Entoloma lividum</v>
      </c>
      <c r="H1263" s="10" t="n">
        <f aca="false">IF(ISERROR(SEARCH("µ",G1263,1)),0,SEARCH("µ",G1263,1))</f>
        <v>0</v>
      </c>
      <c r="I1263" s="0" t="str">
        <f aca="false">IF(H1263&gt;0,LEFT(G1263,H1263-1),G1263)</f>
        <v>Entoloma lividum</v>
      </c>
      <c r="J1263" s="0" t="n">
        <f aca="false">COUNTIF(A$7:A$223,I1263)</f>
        <v>1</v>
      </c>
      <c r="K1263" s="1" t="s">
        <v>897</v>
      </c>
      <c r="L1263" s="1" t="n">
        <f aca="false">IF(COUNTIF(A$7:A$270,K1263)=1,1,0)</f>
        <v>1</v>
      </c>
    </row>
    <row r="1264" customFormat="false" ht="12.8" hidden="false" customHeight="false" outlineLevel="0" collapsed="false">
      <c r="F1264" s="2" t="s">
        <v>306</v>
      </c>
      <c r="G1264" s="0" t="str">
        <f aca="false">SUBSTITUTE(F1264," ","μ",2)</f>
        <v>Entoloma lividum</v>
      </c>
      <c r="H1264" s="10" t="n">
        <f aca="false">IF(ISERROR(SEARCH("µ",G1264,1)),0,SEARCH("µ",G1264,1))</f>
        <v>0</v>
      </c>
      <c r="I1264" s="0" t="str">
        <f aca="false">IF(H1264&gt;0,LEFT(G1264,H1264-1),G1264)</f>
        <v>Entoloma lividum</v>
      </c>
      <c r="J1264" s="0" t="n">
        <f aca="false">COUNTIF(A$7:A$223,I1264)</f>
        <v>1</v>
      </c>
      <c r="K1264" s="1" t="s">
        <v>897</v>
      </c>
      <c r="L1264" s="1" t="n">
        <f aca="false">IF(COUNTIF(A$7:A$270,K1264)=1,1,0)</f>
        <v>1</v>
      </c>
    </row>
    <row r="1265" customFormat="false" ht="12.8" hidden="false" customHeight="false" outlineLevel="0" collapsed="false">
      <c r="F1265" s="2" t="s">
        <v>306</v>
      </c>
      <c r="G1265" s="0" t="str">
        <f aca="false">SUBSTITUTE(F1265," ","μ",2)</f>
        <v>Entoloma lividum</v>
      </c>
      <c r="H1265" s="10" t="n">
        <f aca="false">IF(ISERROR(SEARCH("µ",G1265,1)),0,SEARCH("µ",G1265,1))</f>
        <v>0</v>
      </c>
      <c r="I1265" s="0" t="str">
        <f aca="false">IF(H1265&gt;0,LEFT(G1265,H1265-1),G1265)</f>
        <v>Entoloma lividum</v>
      </c>
      <c r="J1265" s="0" t="n">
        <f aca="false">COUNTIF(A$7:A$223,I1265)</f>
        <v>1</v>
      </c>
      <c r="K1265" s="1" t="s">
        <v>897</v>
      </c>
      <c r="L1265" s="1" t="n">
        <f aca="false">IF(COUNTIF(A$7:A$270,K1265)=1,1,0)</f>
        <v>1</v>
      </c>
    </row>
    <row r="1266" customFormat="false" ht="12.8" hidden="false" customHeight="false" outlineLevel="0" collapsed="false">
      <c r="F1266" s="2" t="s">
        <v>306</v>
      </c>
      <c r="G1266" s="0" t="str">
        <f aca="false">SUBSTITUTE(F1266," ","μ",2)</f>
        <v>Entoloma lividum</v>
      </c>
      <c r="H1266" s="10" t="n">
        <f aca="false">IF(ISERROR(SEARCH("µ",G1266,1)),0,SEARCH("µ",G1266,1))</f>
        <v>0</v>
      </c>
      <c r="I1266" s="0" t="str">
        <f aca="false">IF(H1266&gt;0,LEFT(G1266,H1266-1),G1266)</f>
        <v>Entoloma lividum</v>
      </c>
      <c r="J1266" s="0" t="n">
        <f aca="false">COUNTIF(A$7:A$223,I1266)</f>
        <v>1</v>
      </c>
      <c r="K1266" s="1" t="s">
        <v>897</v>
      </c>
      <c r="L1266" s="1" t="n">
        <f aca="false">IF(COUNTIF(A$7:A$270,K1266)=1,1,0)</f>
        <v>1</v>
      </c>
    </row>
    <row r="1267" customFormat="false" ht="12.8" hidden="false" customHeight="false" outlineLevel="0" collapsed="false">
      <c r="F1267" s="2" t="s">
        <v>306</v>
      </c>
      <c r="G1267" s="0" t="str">
        <f aca="false">SUBSTITUTE(F1267," ","μ",2)</f>
        <v>Entoloma lividum</v>
      </c>
      <c r="H1267" s="10" t="n">
        <f aca="false">IF(ISERROR(SEARCH("µ",G1267,1)),0,SEARCH("µ",G1267,1))</f>
        <v>0</v>
      </c>
      <c r="I1267" s="0" t="str">
        <f aca="false">IF(H1267&gt;0,LEFT(G1267,H1267-1),G1267)</f>
        <v>Entoloma lividum</v>
      </c>
      <c r="J1267" s="0" t="n">
        <f aca="false">COUNTIF(A$7:A$223,I1267)</f>
        <v>1</v>
      </c>
      <c r="K1267" s="1" t="s">
        <v>897</v>
      </c>
      <c r="L1267" s="1" t="n">
        <f aca="false">IF(COUNTIF(A$7:A$270,K1267)=1,1,0)</f>
        <v>1</v>
      </c>
    </row>
    <row r="1268" customFormat="false" ht="12.8" hidden="false" customHeight="false" outlineLevel="0" collapsed="false">
      <c r="F1268" s="2" t="s">
        <v>306</v>
      </c>
      <c r="G1268" s="0" t="str">
        <f aca="false">SUBSTITUTE(F1268," ","μ",2)</f>
        <v>Entoloma lividum</v>
      </c>
      <c r="H1268" s="10" t="n">
        <f aca="false">IF(ISERROR(SEARCH("µ",G1268,1)),0,SEARCH("µ",G1268,1))</f>
        <v>0</v>
      </c>
      <c r="I1268" s="0" t="str">
        <f aca="false">IF(H1268&gt;0,LEFT(G1268,H1268-1),G1268)</f>
        <v>Entoloma lividum</v>
      </c>
      <c r="J1268" s="0" t="n">
        <f aca="false">COUNTIF(A$7:A$223,I1268)</f>
        <v>1</v>
      </c>
      <c r="K1268" s="1" t="s">
        <v>897</v>
      </c>
      <c r="L1268" s="1" t="n">
        <f aca="false">IF(COUNTIF(A$7:A$270,K1268)=1,1,0)</f>
        <v>1</v>
      </c>
    </row>
    <row r="1269" customFormat="false" ht="12.8" hidden="false" customHeight="false" outlineLevel="0" collapsed="false">
      <c r="F1269" s="2" t="s">
        <v>306</v>
      </c>
      <c r="G1269" s="0" t="str">
        <f aca="false">SUBSTITUTE(F1269," ","μ",2)</f>
        <v>Entoloma lividum</v>
      </c>
      <c r="H1269" s="10" t="n">
        <f aca="false">IF(ISERROR(SEARCH("µ",G1269,1)),0,SEARCH("µ",G1269,1))</f>
        <v>0</v>
      </c>
      <c r="I1269" s="0" t="str">
        <f aca="false">IF(H1269&gt;0,LEFT(G1269,H1269-1),G1269)</f>
        <v>Entoloma lividum</v>
      </c>
      <c r="J1269" s="0" t="n">
        <f aca="false">COUNTIF(A$7:A$223,I1269)</f>
        <v>1</v>
      </c>
      <c r="K1269" s="1" t="s">
        <v>897</v>
      </c>
      <c r="L1269" s="1" t="n">
        <f aca="false">IF(COUNTIF(A$7:A$270,K1269)=1,1,0)</f>
        <v>1</v>
      </c>
    </row>
    <row r="1270" customFormat="false" ht="12.8" hidden="false" customHeight="false" outlineLevel="0" collapsed="false">
      <c r="F1270" s="2" t="s">
        <v>306</v>
      </c>
      <c r="G1270" s="0" t="str">
        <f aca="false">SUBSTITUTE(F1270," ","μ",2)</f>
        <v>Entoloma lividum</v>
      </c>
      <c r="H1270" s="10" t="n">
        <f aca="false">IF(ISERROR(SEARCH("µ",G1270,1)),0,SEARCH("µ",G1270,1))</f>
        <v>0</v>
      </c>
      <c r="I1270" s="0" t="str">
        <f aca="false">IF(H1270&gt;0,LEFT(G1270,H1270-1),G1270)</f>
        <v>Entoloma lividum</v>
      </c>
      <c r="J1270" s="0" t="n">
        <f aca="false">COUNTIF(A$7:A$223,I1270)</f>
        <v>1</v>
      </c>
      <c r="K1270" s="1" t="s">
        <v>897</v>
      </c>
      <c r="L1270" s="1" t="n">
        <f aca="false">IF(COUNTIF(A$7:A$270,K1270)=1,1,0)</f>
        <v>1</v>
      </c>
    </row>
    <row r="1271" customFormat="false" ht="12.8" hidden="false" customHeight="false" outlineLevel="0" collapsed="false">
      <c r="F1271" s="2" t="s">
        <v>306</v>
      </c>
      <c r="G1271" s="0" t="str">
        <f aca="false">SUBSTITUTE(F1271," ","μ",2)</f>
        <v>Entoloma lividum</v>
      </c>
      <c r="H1271" s="10" t="n">
        <f aca="false">IF(ISERROR(SEARCH("µ",G1271,1)),0,SEARCH("µ",G1271,1))</f>
        <v>0</v>
      </c>
      <c r="I1271" s="0" t="str">
        <f aca="false">IF(H1271&gt;0,LEFT(G1271,H1271-1),G1271)</f>
        <v>Entoloma lividum</v>
      </c>
      <c r="J1271" s="0" t="n">
        <f aca="false">COUNTIF(A$7:A$223,I1271)</f>
        <v>1</v>
      </c>
      <c r="K1271" s="1" t="s">
        <v>897</v>
      </c>
      <c r="L1271" s="1" t="n">
        <f aca="false">IF(COUNTIF(A$7:A$270,K1271)=1,1,0)</f>
        <v>1</v>
      </c>
    </row>
    <row r="1272" customFormat="false" ht="12.8" hidden="false" customHeight="false" outlineLevel="0" collapsed="false">
      <c r="F1272" s="2" t="s">
        <v>306</v>
      </c>
      <c r="G1272" s="0" t="str">
        <f aca="false">SUBSTITUTE(F1272," ","μ",2)</f>
        <v>Entoloma lividum</v>
      </c>
      <c r="H1272" s="10" t="n">
        <f aca="false">IF(ISERROR(SEARCH("µ",G1272,1)),0,SEARCH("µ",G1272,1))</f>
        <v>0</v>
      </c>
      <c r="I1272" s="0" t="str">
        <f aca="false">IF(H1272&gt;0,LEFT(G1272,H1272-1),G1272)</f>
        <v>Entoloma lividum</v>
      </c>
      <c r="J1272" s="0" t="n">
        <f aca="false">COUNTIF(A$7:A$223,I1272)</f>
        <v>1</v>
      </c>
      <c r="K1272" s="1" t="s">
        <v>897</v>
      </c>
      <c r="L1272" s="1" t="n">
        <f aca="false">IF(COUNTIF(A$7:A$270,K1272)=1,1,0)</f>
        <v>1</v>
      </c>
    </row>
    <row r="1273" customFormat="false" ht="12.8" hidden="false" customHeight="false" outlineLevel="0" collapsed="false">
      <c r="F1273" s="2" t="s">
        <v>306</v>
      </c>
      <c r="G1273" s="0" t="str">
        <f aca="false">SUBSTITUTE(F1273," ","μ",2)</f>
        <v>Entoloma lividum</v>
      </c>
      <c r="H1273" s="10" t="n">
        <f aca="false">IF(ISERROR(SEARCH("µ",G1273,1)),0,SEARCH("µ",G1273,1))</f>
        <v>0</v>
      </c>
      <c r="I1273" s="0" t="str">
        <f aca="false">IF(H1273&gt;0,LEFT(G1273,H1273-1),G1273)</f>
        <v>Entoloma lividum</v>
      </c>
      <c r="J1273" s="0" t="n">
        <f aca="false">COUNTIF(A$7:A$223,I1273)</f>
        <v>1</v>
      </c>
      <c r="K1273" s="1" t="s">
        <v>897</v>
      </c>
      <c r="L1273" s="1" t="n">
        <f aca="false">IF(COUNTIF(A$7:A$270,K1273)=1,1,0)</f>
        <v>1</v>
      </c>
    </row>
    <row r="1274" customFormat="false" ht="12.8" hidden="false" customHeight="false" outlineLevel="0" collapsed="false">
      <c r="F1274" s="2" t="s">
        <v>306</v>
      </c>
      <c r="G1274" s="0" t="str">
        <f aca="false">SUBSTITUTE(F1274," ","μ",2)</f>
        <v>Entoloma lividum</v>
      </c>
      <c r="H1274" s="10" t="n">
        <f aca="false">IF(ISERROR(SEARCH("µ",G1274,1)),0,SEARCH("µ",G1274,1))</f>
        <v>0</v>
      </c>
      <c r="I1274" s="0" t="str">
        <f aca="false">IF(H1274&gt;0,LEFT(G1274,H1274-1),G1274)</f>
        <v>Entoloma lividum</v>
      </c>
      <c r="J1274" s="0" t="n">
        <f aca="false">COUNTIF(A$7:A$223,I1274)</f>
        <v>1</v>
      </c>
      <c r="K1274" s="1" t="s">
        <v>897</v>
      </c>
      <c r="L1274" s="1" t="n">
        <f aca="false">IF(COUNTIF(A$7:A$270,K1274)=1,1,0)</f>
        <v>1</v>
      </c>
    </row>
    <row r="1275" customFormat="false" ht="12.8" hidden="false" customHeight="false" outlineLevel="0" collapsed="false">
      <c r="F1275" s="2" t="s">
        <v>306</v>
      </c>
      <c r="G1275" s="0" t="str">
        <f aca="false">SUBSTITUTE(F1275," ","μ",2)</f>
        <v>Entoloma lividum</v>
      </c>
      <c r="H1275" s="10" t="n">
        <f aca="false">IF(ISERROR(SEARCH("µ",G1275,1)),0,SEARCH("µ",G1275,1))</f>
        <v>0</v>
      </c>
      <c r="I1275" s="0" t="str">
        <f aca="false">IF(H1275&gt;0,LEFT(G1275,H1275-1),G1275)</f>
        <v>Entoloma lividum</v>
      </c>
      <c r="J1275" s="0" t="n">
        <f aca="false">COUNTIF(A$7:A$223,I1275)</f>
        <v>1</v>
      </c>
      <c r="K1275" s="1" t="s">
        <v>897</v>
      </c>
      <c r="L1275" s="1" t="n">
        <f aca="false">IF(COUNTIF(A$7:A$270,K1275)=1,1,0)</f>
        <v>1</v>
      </c>
    </row>
    <row r="1276" customFormat="false" ht="12.8" hidden="false" customHeight="false" outlineLevel="0" collapsed="false">
      <c r="F1276" s="2" t="s">
        <v>306</v>
      </c>
      <c r="G1276" s="0" t="str">
        <f aca="false">SUBSTITUTE(F1276," ","μ",2)</f>
        <v>Entoloma lividum</v>
      </c>
      <c r="H1276" s="10" t="n">
        <f aca="false">IF(ISERROR(SEARCH("µ",G1276,1)),0,SEARCH("µ",G1276,1))</f>
        <v>0</v>
      </c>
      <c r="I1276" s="0" t="str">
        <f aca="false">IF(H1276&gt;0,LEFT(G1276,H1276-1),G1276)</f>
        <v>Entoloma lividum</v>
      </c>
      <c r="J1276" s="0" t="n">
        <f aca="false">COUNTIF(A$7:A$223,I1276)</f>
        <v>1</v>
      </c>
      <c r="K1276" s="1" t="s">
        <v>897</v>
      </c>
      <c r="L1276" s="1" t="n">
        <f aca="false">IF(COUNTIF(A$7:A$270,K1276)=1,1,0)</f>
        <v>1</v>
      </c>
    </row>
    <row r="1277" customFormat="false" ht="12.8" hidden="false" customHeight="false" outlineLevel="0" collapsed="false">
      <c r="F1277" s="2" t="s">
        <v>306</v>
      </c>
      <c r="G1277" s="0" t="str">
        <f aca="false">SUBSTITUTE(F1277," ","μ",2)</f>
        <v>Entoloma lividum</v>
      </c>
      <c r="H1277" s="10" t="n">
        <f aca="false">IF(ISERROR(SEARCH("µ",G1277,1)),0,SEARCH("µ",G1277,1))</f>
        <v>0</v>
      </c>
      <c r="I1277" s="0" t="str">
        <f aca="false">IF(H1277&gt;0,LEFT(G1277,H1277-1),G1277)</f>
        <v>Entoloma lividum</v>
      </c>
      <c r="J1277" s="0" t="n">
        <f aca="false">COUNTIF(A$7:A$223,I1277)</f>
        <v>1</v>
      </c>
      <c r="K1277" s="1" t="s">
        <v>897</v>
      </c>
      <c r="L1277" s="1" t="n">
        <f aca="false">IF(COUNTIF(A$7:A$270,K1277)=1,1,0)</f>
        <v>1</v>
      </c>
    </row>
    <row r="1278" customFormat="false" ht="12.8" hidden="false" customHeight="false" outlineLevel="0" collapsed="false">
      <c r="F1278" s="2" t="s">
        <v>306</v>
      </c>
      <c r="G1278" s="0" t="str">
        <f aca="false">SUBSTITUTE(F1278," ","μ",2)</f>
        <v>Entoloma lividum</v>
      </c>
      <c r="H1278" s="10" t="n">
        <f aca="false">IF(ISERROR(SEARCH("µ",G1278,1)),0,SEARCH("µ",G1278,1))</f>
        <v>0</v>
      </c>
      <c r="I1278" s="0" t="str">
        <f aca="false">IF(H1278&gt;0,LEFT(G1278,H1278-1),G1278)</f>
        <v>Entoloma lividum</v>
      </c>
      <c r="J1278" s="0" t="n">
        <f aca="false">COUNTIF(A$7:A$223,I1278)</f>
        <v>1</v>
      </c>
      <c r="K1278" s="1" t="s">
        <v>897</v>
      </c>
      <c r="L1278" s="1" t="n">
        <f aca="false">IF(COUNTIF(A$7:A$270,K1278)=1,1,0)</f>
        <v>1</v>
      </c>
    </row>
    <row r="1279" customFormat="false" ht="12.8" hidden="false" customHeight="false" outlineLevel="0" collapsed="false">
      <c r="F1279" s="2" t="s">
        <v>306</v>
      </c>
      <c r="G1279" s="0" t="str">
        <f aca="false">SUBSTITUTE(F1279," ","μ",2)</f>
        <v>Entoloma lividum</v>
      </c>
      <c r="H1279" s="10" t="n">
        <f aca="false">IF(ISERROR(SEARCH("µ",G1279,1)),0,SEARCH("µ",G1279,1))</f>
        <v>0</v>
      </c>
      <c r="I1279" s="0" t="str">
        <f aca="false">IF(H1279&gt;0,LEFT(G1279,H1279-1),G1279)</f>
        <v>Entoloma lividum</v>
      </c>
      <c r="J1279" s="0" t="n">
        <f aca="false">COUNTIF(A$7:A$223,I1279)</f>
        <v>1</v>
      </c>
      <c r="K1279" s="1" t="s">
        <v>897</v>
      </c>
      <c r="L1279" s="1" t="n">
        <f aca="false">IF(COUNTIF(A$7:A$270,K1279)=1,1,0)</f>
        <v>1</v>
      </c>
    </row>
    <row r="1280" customFormat="false" ht="12.8" hidden="false" customHeight="false" outlineLevel="0" collapsed="false">
      <c r="F1280" s="2" t="s">
        <v>306</v>
      </c>
      <c r="G1280" s="0" t="str">
        <f aca="false">SUBSTITUTE(F1280," ","μ",2)</f>
        <v>Entoloma lividum</v>
      </c>
      <c r="H1280" s="10" t="n">
        <f aca="false">IF(ISERROR(SEARCH("µ",G1280,1)),0,SEARCH("µ",G1280,1))</f>
        <v>0</v>
      </c>
      <c r="I1280" s="0" t="str">
        <f aca="false">IF(H1280&gt;0,LEFT(G1280,H1280-1),G1280)</f>
        <v>Entoloma lividum</v>
      </c>
      <c r="J1280" s="0" t="n">
        <f aca="false">COUNTIF(A$7:A$223,I1280)</f>
        <v>1</v>
      </c>
      <c r="K1280" s="1" t="s">
        <v>2316</v>
      </c>
      <c r="L1280" s="1" t="n">
        <f aca="false">IF(COUNTIF(A$7:A$270,K1280)=1,1,0)</f>
        <v>1</v>
      </c>
    </row>
    <row r="1281" customFormat="false" ht="12.8" hidden="false" customHeight="false" outlineLevel="0" collapsed="false">
      <c r="F1281" s="2" t="s">
        <v>306</v>
      </c>
      <c r="G1281" s="0" t="str">
        <f aca="false">SUBSTITUTE(F1281," ","μ",2)</f>
        <v>Entoloma lividum</v>
      </c>
      <c r="H1281" s="10" t="n">
        <f aca="false">IF(ISERROR(SEARCH("µ",G1281,1)),0,SEARCH("µ",G1281,1))</f>
        <v>0</v>
      </c>
      <c r="I1281" s="0" t="str">
        <f aca="false">IF(H1281&gt;0,LEFT(G1281,H1281-1),G1281)</f>
        <v>Entoloma lividum</v>
      </c>
      <c r="J1281" s="0" t="n">
        <f aca="false">COUNTIF(A$7:A$223,I1281)</f>
        <v>1</v>
      </c>
      <c r="K1281" s="1" t="s">
        <v>2316</v>
      </c>
      <c r="L1281" s="1" t="n">
        <f aca="false">IF(COUNTIF(A$7:A$270,K1281)=1,1,0)</f>
        <v>1</v>
      </c>
    </row>
    <row r="1282" customFormat="false" ht="12.8" hidden="false" customHeight="false" outlineLevel="0" collapsed="false">
      <c r="F1282" s="2" t="s">
        <v>306</v>
      </c>
      <c r="G1282" s="0" t="str">
        <f aca="false">SUBSTITUTE(F1282," ","μ",2)</f>
        <v>Entoloma lividum</v>
      </c>
      <c r="H1282" s="10" t="n">
        <f aca="false">IF(ISERROR(SEARCH("µ",G1282,1)),0,SEARCH("µ",G1282,1))</f>
        <v>0</v>
      </c>
      <c r="I1282" s="0" t="str">
        <f aca="false">IF(H1282&gt;0,LEFT(G1282,H1282-1),G1282)</f>
        <v>Entoloma lividum</v>
      </c>
      <c r="J1282" s="0" t="n">
        <f aca="false">COUNTIF(A$7:A$223,I1282)</f>
        <v>1</v>
      </c>
      <c r="K1282" s="1" t="s">
        <v>11</v>
      </c>
      <c r="L1282" s="1" t="n">
        <f aca="false">IF(COUNTIF(A$7:A$270,K1282)=1,1,0)</f>
        <v>1</v>
      </c>
    </row>
    <row r="1283" customFormat="false" ht="12.8" hidden="false" customHeight="false" outlineLevel="0" collapsed="false">
      <c r="F1283" s="2" t="s">
        <v>306</v>
      </c>
      <c r="G1283" s="0" t="str">
        <f aca="false">SUBSTITUTE(F1283," ","μ",2)</f>
        <v>Entoloma lividum</v>
      </c>
      <c r="H1283" s="10" t="n">
        <f aca="false">IF(ISERROR(SEARCH("µ",G1283,1)),0,SEARCH("µ",G1283,1))</f>
        <v>0</v>
      </c>
      <c r="I1283" s="0" t="str">
        <f aca="false">IF(H1283&gt;0,LEFT(G1283,H1283-1),G1283)</f>
        <v>Entoloma lividum</v>
      </c>
      <c r="J1283" s="0" t="n">
        <f aca="false">COUNTIF(A$7:A$223,I1283)</f>
        <v>1</v>
      </c>
      <c r="K1283" s="1" t="s">
        <v>11</v>
      </c>
      <c r="L1283" s="1" t="n">
        <f aca="false">IF(COUNTIF(A$7:A$270,K1283)=1,1,0)</f>
        <v>1</v>
      </c>
    </row>
    <row r="1284" customFormat="false" ht="12.8" hidden="false" customHeight="false" outlineLevel="0" collapsed="false">
      <c r="F1284" s="2" t="s">
        <v>306</v>
      </c>
      <c r="G1284" s="0" t="str">
        <f aca="false">SUBSTITUTE(F1284," ","μ",2)</f>
        <v>Entoloma lividum</v>
      </c>
      <c r="H1284" s="10" t="n">
        <f aca="false">IF(ISERROR(SEARCH("µ",G1284,1)),0,SEARCH("µ",G1284,1))</f>
        <v>0</v>
      </c>
      <c r="I1284" s="0" t="str">
        <f aca="false">IF(H1284&gt;0,LEFT(G1284,H1284-1),G1284)</f>
        <v>Entoloma lividum</v>
      </c>
      <c r="J1284" s="0" t="n">
        <f aca="false">COUNTIF(A$7:A$223,I1284)</f>
        <v>1</v>
      </c>
      <c r="K1284" s="1" t="s">
        <v>11</v>
      </c>
      <c r="L1284" s="1" t="n">
        <f aca="false">IF(COUNTIF(A$7:A$270,K1284)=1,1,0)</f>
        <v>1</v>
      </c>
    </row>
    <row r="1285" customFormat="false" ht="12.8" hidden="false" customHeight="false" outlineLevel="0" collapsed="false">
      <c r="F1285" s="2" t="s">
        <v>306</v>
      </c>
      <c r="G1285" s="0" t="str">
        <f aca="false">SUBSTITUTE(F1285," ","μ",2)</f>
        <v>Entoloma lividum</v>
      </c>
      <c r="H1285" s="10" t="n">
        <f aca="false">IF(ISERROR(SEARCH("µ",G1285,1)),0,SEARCH("µ",G1285,1))</f>
        <v>0</v>
      </c>
      <c r="I1285" s="0" t="str">
        <f aca="false">IF(H1285&gt;0,LEFT(G1285,H1285-1),G1285)</f>
        <v>Entoloma lividum</v>
      </c>
      <c r="J1285" s="0" t="n">
        <f aca="false">COUNTIF(A$7:A$223,I1285)</f>
        <v>1</v>
      </c>
      <c r="K1285" s="1" t="s">
        <v>11</v>
      </c>
      <c r="L1285" s="1" t="n">
        <f aca="false">IF(COUNTIF(A$7:A$270,K1285)=1,1,0)</f>
        <v>1</v>
      </c>
    </row>
    <row r="1286" customFormat="false" ht="12.8" hidden="false" customHeight="false" outlineLevel="0" collapsed="false">
      <c r="F1286" s="2" t="s">
        <v>306</v>
      </c>
      <c r="G1286" s="0" t="str">
        <f aca="false">SUBSTITUTE(F1286," ","μ",2)</f>
        <v>Entoloma lividum</v>
      </c>
      <c r="H1286" s="10" t="n">
        <f aca="false">IF(ISERROR(SEARCH("µ",G1286,1)),0,SEARCH("µ",G1286,1))</f>
        <v>0</v>
      </c>
      <c r="I1286" s="0" t="str">
        <f aca="false">IF(H1286&gt;0,LEFT(G1286,H1286-1),G1286)</f>
        <v>Entoloma lividum</v>
      </c>
      <c r="J1286" s="0" t="n">
        <f aca="false">COUNTIF(A$7:A$223,I1286)</f>
        <v>1</v>
      </c>
      <c r="K1286" s="1" t="s">
        <v>11</v>
      </c>
      <c r="L1286" s="1" t="n">
        <f aca="false">IF(COUNTIF(A$7:A$270,K1286)=1,1,0)</f>
        <v>1</v>
      </c>
    </row>
    <row r="1287" customFormat="false" ht="12.8" hidden="false" customHeight="false" outlineLevel="0" collapsed="false">
      <c r="F1287" s="2" t="s">
        <v>306</v>
      </c>
      <c r="G1287" s="0" t="str">
        <f aca="false">SUBSTITUTE(F1287," ","μ",2)</f>
        <v>Entoloma lividum</v>
      </c>
      <c r="H1287" s="10" t="n">
        <f aca="false">IF(ISERROR(SEARCH("µ",G1287,1)),0,SEARCH("µ",G1287,1))</f>
        <v>0</v>
      </c>
      <c r="I1287" s="0" t="str">
        <f aca="false">IF(H1287&gt;0,LEFT(G1287,H1287-1),G1287)</f>
        <v>Entoloma lividum</v>
      </c>
      <c r="J1287" s="0" t="n">
        <f aca="false">COUNTIF(A$7:A$223,I1287)</f>
        <v>1</v>
      </c>
      <c r="K1287" s="1" t="s">
        <v>11</v>
      </c>
      <c r="L1287" s="1" t="n">
        <f aca="false">IF(COUNTIF(A$7:A$270,K1287)=1,1,0)</f>
        <v>1</v>
      </c>
    </row>
    <row r="1288" customFormat="false" ht="12.8" hidden="false" customHeight="false" outlineLevel="0" collapsed="false">
      <c r="F1288" s="2" t="s">
        <v>306</v>
      </c>
      <c r="G1288" s="0" t="str">
        <f aca="false">SUBSTITUTE(F1288," ","μ",2)</f>
        <v>Entoloma lividum</v>
      </c>
      <c r="H1288" s="10" t="n">
        <f aca="false">IF(ISERROR(SEARCH("µ",G1288,1)),0,SEARCH("µ",G1288,1))</f>
        <v>0</v>
      </c>
      <c r="I1288" s="0" t="str">
        <f aca="false">IF(H1288&gt;0,LEFT(G1288,H1288-1),G1288)</f>
        <v>Entoloma lividum</v>
      </c>
      <c r="J1288" s="0" t="n">
        <f aca="false">COUNTIF(A$7:A$223,I1288)</f>
        <v>1</v>
      </c>
      <c r="K1288" s="1" t="s">
        <v>11</v>
      </c>
      <c r="L1288" s="1" t="n">
        <f aca="false">IF(COUNTIF(A$7:A$270,K1288)=1,1,0)</f>
        <v>1</v>
      </c>
    </row>
    <row r="1289" customFormat="false" ht="12.8" hidden="false" customHeight="false" outlineLevel="0" collapsed="false">
      <c r="F1289" s="2" t="s">
        <v>306</v>
      </c>
      <c r="G1289" s="0" t="str">
        <f aca="false">SUBSTITUTE(F1289," ","μ",2)</f>
        <v>Entoloma lividum</v>
      </c>
      <c r="H1289" s="10" t="n">
        <f aca="false">IF(ISERROR(SEARCH("µ",G1289,1)),0,SEARCH("µ",G1289,1))</f>
        <v>0</v>
      </c>
      <c r="I1289" s="0" t="str">
        <f aca="false">IF(H1289&gt;0,LEFT(G1289,H1289-1),G1289)</f>
        <v>Entoloma lividum</v>
      </c>
      <c r="J1289" s="0" t="n">
        <f aca="false">COUNTIF(A$7:A$223,I1289)</f>
        <v>1</v>
      </c>
      <c r="K1289" s="1" t="s">
        <v>2317</v>
      </c>
      <c r="L1289" s="1" t="n">
        <f aca="false">IF(COUNTIF(A$7:A$270,K1289)=1,1,0)</f>
        <v>1</v>
      </c>
    </row>
    <row r="1290" customFormat="false" ht="12.8" hidden="false" customHeight="false" outlineLevel="0" collapsed="false">
      <c r="F1290" s="2" t="s">
        <v>306</v>
      </c>
      <c r="G1290" s="0" t="str">
        <f aca="false">SUBSTITUTE(F1290," ","μ",2)</f>
        <v>Entoloma lividum</v>
      </c>
      <c r="H1290" s="10" t="n">
        <f aca="false">IF(ISERROR(SEARCH("µ",G1290,1)),0,SEARCH("µ",G1290,1))</f>
        <v>0</v>
      </c>
      <c r="I1290" s="0" t="str">
        <f aca="false">IF(H1290&gt;0,LEFT(G1290,H1290-1),G1290)</f>
        <v>Entoloma lividum</v>
      </c>
      <c r="J1290" s="0" t="n">
        <f aca="false">COUNTIF(A$7:A$223,I1290)</f>
        <v>1</v>
      </c>
      <c r="K1290" s="1" t="s">
        <v>90</v>
      </c>
      <c r="L1290" s="1" t="n">
        <f aca="false">IF(COUNTIF(A$7:A$270,K1290)=1,1,0)</f>
        <v>1</v>
      </c>
    </row>
    <row r="1291" customFormat="false" ht="12.8" hidden="false" customHeight="false" outlineLevel="0" collapsed="false">
      <c r="F1291" s="2" t="s">
        <v>306</v>
      </c>
      <c r="G1291" s="0" t="str">
        <f aca="false">SUBSTITUTE(F1291," ","μ",2)</f>
        <v>Entoloma lividum</v>
      </c>
      <c r="H1291" s="10" t="n">
        <f aca="false">IF(ISERROR(SEARCH("µ",G1291,1)),0,SEARCH("µ",G1291,1))</f>
        <v>0</v>
      </c>
      <c r="I1291" s="0" t="str">
        <f aca="false">IF(H1291&gt;0,LEFT(G1291,H1291-1),G1291)</f>
        <v>Entoloma lividum</v>
      </c>
      <c r="J1291" s="0" t="n">
        <f aca="false">COUNTIF(A$7:A$223,I1291)</f>
        <v>1</v>
      </c>
      <c r="K1291" s="1" t="s">
        <v>90</v>
      </c>
      <c r="L1291" s="1" t="n">
        <f aca="false">IF(COUNTIF(A$7:A$270,K1291)=1,1,0)</f>
        <v>1</v>
      </c>
    </row>
    <row r="1292" customFormat="false" ht="12.8" hidden="false" customHeight="false" outlineLevel="0" collapsed="false">
      <c r="F1292" s="2" t="s">
        <v>306</v>
      </c>
      <c r="G1292" s="0" t="str">
        <f aca="false">SUBSTITUTE(F1292," ","μ",2)</f>
        <v>Entoloma lividum</v>
      </c>
      <c r="H1292" s="10" t="n">
        <f aca="false">IF(ISERROR(SEARCH("µ",G1292,1)),0,SEARCH("µ",G1292,1))</f>
        <v>0</v>
      </c>
      <c r="I1292" s="0" t="str">
        <f aca="false">IF(H1292&gt;0,LEFT(G1292,H1292-1),G1292)</f>
        <v>Entoloma lividum</v>
      </c>
      <c r="J1292" s="0" t="n">
        <f aca="false">COUNTIF(A$7:A$223,I1292)</f>
        <v>1</v>
      </c>
      <c r="K1292" s="1" t="s">
        <v>90</v>
      </c>
      <c r="L1292" s="1" t="n">
        <f aca="false">IF(COUNTIF(A$7:A$270,K1292)=1,1,0)</f>
        <v>1</v>
      </c>
    </row>
    <row r="1293" customFormat="false" ht="12.8" hidden="false" customHeight="false" outlineLevel="0" collapsed="false">
      <c r="F1293" s="2" t="s">
        <v>306</v>
      </c>
      <c r="G1293" s="0" t="str">
        <f aca="false">SUBSTITUTE(F1293," ","μ",2)</f>
        <v>Entoloma lividum</v>
      </c>
      <c r="H1293" s="10" t="n">
        <f aca="false">IF(ISERROR(SEARCH("µ",G1293,1)),0,SEARCH("µ",G1293,1))</f>
        <v>0</v>
      </c>
      <c r="I1293" s="0" t="str">
        <f aca="false">IF(H1293&gt;0,LEFT(G1293,H1293-1),G1293)</f>
        <v>Entoloma lividum</v>
      </c>
      <c r="J1293" s="0" t="n">
        <f aca="false">COUNTIF(A$7:A$223,I1293)</f>
        <v>1</v>
      </c>
      <c r="K1293" s="1" t="s">
        <v>56</v>
      </c>
      <c r="L1293" s="1" t="n">
        <f aca="false">IF(COUNTIF(A$7:A$270,K1293)=1,1,0)</f>
        <v>1</v>
      </c>
    </row>
    <row r="1294" customFormat="false" ht="12.8" hidden="false" customHeight="false" outlineLevel="0" collapsed="false">
      <c r="F1294" s="2" t="s">
        <v>306</v>
      </c>
      <c r="G1294" s="0" t="str">
        <f aca="false">SUBSTITUTE(F1294," ","μ",2)</f>
        <v>Entoloma lividum</v>
      </c>
      <c r="H1294" s="10" t="n">
        <f aca="false">IF(ISERROR(SEARCH("µ",G1294,1)),0,SEARCH("µ",G1294,1))</f>
        <v>0</v>
      </c>
      <c r="I1294" s="0" t="str">
        <f aca="false">IF(H1294&gt;0,LEFT(G1294,H1294-1),G1294)</f>
        <v>Entoloma lividum</v>
      </c>
      <c r="J1294" s="0" t="n">
        <f aca="false">COUNTIF(A$7:A$223,I1294)</f>
        <v>1</v>
      </c>
      <c r="K1294" s="1" t="s">
        <v>56</v>
      </c>
      <c r="L1294" s="1" t="n">
        <f aca="false">IF(COUNTIF(A$7:A$270,K1294)=1,1,0)</f>
        <v>1</v>
      </c>
    </row>
    <row r="1295" customFormat="false" ht="12.8" hidden="false" customHeight="false" outlineLevel="0" collapsed="false">
      <c r="F1295" s="2" t="s">
        <v>306</v>
      </c>
      <c r="G1295" s="0" t="str">
        <f aca="false">SUBSTITUTE(F1295," ","μ",2)</f>
        <v>Entoloma lividum</v>
      </c>
      <c r="H1295" s="10" t="n">
        <f aca="false">IF(ISERROR(SEARCH("µ",G1295,1)),0,SEARCH("µ",G1295,1))</f>
        <v>0</v>
      </c>
      <c r="I1295" s="0" t="str">
        <f aca="false">IF(H1295&gt;0,LEFT(G1295,H1295-1),G1295)</f>
        <v>Entoloma lividum</v>
      </c>
      <c r="J1295" s="0" t="n">
        <f aca="false">COUNTIF(A$7:A$223,I1295)</f>
        <v>1</v>
      </c>
      <c r="K1295" s="1" t="s">
        <v>56</v>
      </c>
      <c r="L1295" s="1" t="n">
        <f aca="false">IF(COUNTIF(A$7:A$270,K1295)=1,1,0)</f>
        <v>1</v>
      </c>
    </row>
    <row r="1296" customFormat="false" ht="12.8" hidden="false" customHeight="false" outlineLevel="0" collapsed="false">
      <c r="F1296" s="2" t="s">
        <v>306</v>
      </c>
      <c r="G1296" s="0" t="str">
        <f aca="false">SUBSTITUTE(F1296," ","μ",2)</f>
        <v>Entoloma lividum</v>
      </c>
      <c r="H1296" s="10" t="n">
        <f aca="false">IF(ISERROR(SEARCH("µ",G1296,1)),0,SEARCH("µ",G1296,1))</f>
        <v>0</v>
      </c>
      <c r="I1296" s="0" t="str">
        <f aca="false">IF(H1296&gt;0,LEFT(G1296,H1296-1),G1296)</f>
        <v>Entoloma lividum</v>
      </c>
      <c r="J1296" s="0" t="n">
        <f aca="false">COUNTIF(A$7:A$223,I1296)</f>
        <v>1</v>
      </c>
      <c r="K1296" s="1" t="s">
        <v>56</v>
      </c>
      <c r="L1296" s="1" t="n">
        <f aca="false">IF(COUNTIF(A$7:A$270,K1296)=1,1,0)</f>
        <v>1</v>
      </c>
    </row>
    <row r="1297" customFormat="false" ht="12.8" hidden="false" customHeight="false" outlineLevel="0" collapsed="false">
      <c r="F1297" s="2" t="s">
        <v>306</v>
      </c>
      <c r="G1297" s="0" t="str">
        <f aca="false">SUBSTITUTE(F1297," ","μ",2)</f>
        <v>Entoloma lividum</v>
      </c>
      <c r="H1297" s="10" t="n">
        <f aca="false">IF(ISERROR(SEARCH("µ",G1297,1)),0,SEARCH("µ",G1297,1))</f>
        <v>0</v>
      </c>
      <c r="I1297" s="0" t="str">
        <f aca="false">IF(H1297&gt;0,LEFT(G1297,H1297-1),G1297)</f>
        <v>Entoloma lividum</v>
      </c>
      <c r="J1297" s="0" t="n">
        <f aca="false">COUNTIF(A$7:A$223,I1297)</f>
        <v>1</v>
      </c>
      <c r="K1297" s="1" t="s">
        <v>56</v>
      </c>
      <c r="L1297" s="1" t="n">
        <f aca="false">IF(COUNTIF(A$7:A$270,K1297)=1,1,0)</f>
        <v>1</v>
      </c>
    </row>
    <row r="1298" customFormat="false" ht="12.8" hidden="false" customHeight="false" outlineLevel="0" collapsed="false">
      <c r="F1298" s="2" t="s">
        <v>306</v>
      </c>
      <c r="G1298" s="0" t="str">
        <f aca="false">SUBSTITUTE(F1298," ","μ",2)</f>
        <v>Entoloma lividum</v>
      </c>
      <c r="H1298" s="10" t="n">
        <f aca="false">IF(ISERROR(SEARCH("µ",G1298,1)),0,SEARCH("µ",G1298,1))</f>
        <v>0</v>
      </c>
      <c r="I1298" s="0" t="str">
        <f aca="false">IF(H1298&gt;0,LEFT(G1298,H1298-1),G1298)</f>
        <v>Entoloma lividum</v>
      </c>
      <c r="J1298" s="0" t="n">
        <f aca="false">COUNTIF(A$7:A$223,I1298)</f>
        <v>1</v>
      </c>
      <c r="K1298" s="1" t="s">
        <v>56</v>
      </c>
      <c r="L1298" s="1" t="n">
        <f aca="false">IF(COUNTIF(A$7:A$270,K1298)=1,1,0)</f>
        <v>1</v>
      </c>
    </row>
    <row r="1299" customFormat="false" ht="12.8" hidden="false" customHeight="false" outlineLevel="0" collapsed="false">
      <c r="F1299" s="2" t="s">
        <v>306</v>
      </c>
      <c r="G1299" s="0" t="str">
        <f aca="false">SUBSTITUTE(F1299," ","μ",2)</f>
        <v>Entoloma lividum</v>
      </c>
      <c r="H1299" s="10" t="n">
        <f aca="false">IF(ISERROR(SEARCH("µ",G1299,1)),0,SEARCH("µ",G1299,1))</f>
        <v>0</v>
      </c>
      <c r="I1299" s="0" t="str">
        <f aca="false">IF(H1299&gt;0,LEFT(G1299,H1299-1),G1299)</f>
        <v>Entoloma lividum</v>
      </c>
      <c r="J1299" s="0" t="n">
        <f aca="false">COUNTIF(A$7:A$223,I1299)</f>
        <v>1</v>
      </c>
      <c r="K1299" s="1" t="s">
        <v>56</v>
      </c>
      <c r="L1299" s="1" t="n">
        <f aca="false">IF(COUNTIF(A$7:A$270,K1299)=1,1,0)</f>
        <v>1</v>
      </c>
    </row>
    <row r="1300" customFormat="false" ht="12.8" hidden="false" customHeight="false" outlineLevel="0" collapsed="false">
      <c r="F1300" s="2" t="s">
        <v>306</v>
      </c>
      <c r="G1300" s="0" t="str">
        <f aca="false">SUBSTITUTE(F1300," ","μ",2)</f>
        <v>Entoloma lividum</v>
      </c>
      <c r="H1300" s="10" t="n">
        <f aca="false">IF(ISERROR(SEARCH("µ",G1300,1)),0,SEARCH("µ",G1300,1))</f>
        <v>0</v>
      </c>
      <c r="I1300" s="0" t="str">
        <f aca="false">IF(H1300&gt;0,LEFT(G1300,H1300-1),G1300)</f>
        <v>Entoloma lividum</v>
      </c>
      <c r="J1300" s="0" t="n">
        <f aca="false">COUNTIF(A$7:A$223,I1300)</f>
        <v>1</v>
      </c>
      <c r="K1300" s="1" t="s">
        <v>56</v>
      </c>
      <c r="L1300" s="1" t="n">
        <f aca="false">IF(COUNTIF(A$7:A$270,K1300)=1,1,0)</f>
        <v>1</v>
      </c>
    </row>
    <row r="1301" customFormat="false" ht="12.8" hidden="false" customHeight="false" outlineLevel="0" collapsed="false">
      <c r="F1301" s="2" t="s">
        <v>306</v>
      </c>
      <c r="G1301" s="0" t="str">
        <f aca="false">SUBSTITUTE(F1301," ","μ",2)</f>
        <v>Entoloma lividum</v>
      </c>
      <c r="H1301" s="10" t="n">
        <f aca="false">IF(ISERROR(SEARCH("µ",G1301,1)),0,SEARCH("µ",G1301,1))</f>
        <v>0</v>
      </c>
      <c r="I1301" s="0" t="str">
        <f aca="false">IF(H1301&gt;0,LEFT(G1301,H1301-1),G1301)</f>
        <v>Entoloma lividum</v>
      </c>
      <c r="J1301" s="0" t="n">
        <f aca="false">COUNTIF(A$7:A$223,I1301)</f>
        <v>1</v>
      </c>
      <c r="K1301" s="1" t="s">
        <v>56</v>
      </c>
      <c r="L1301" s="1" t="n">
        <f aca="false">IF(COUNTIF(A$7:A$270,K1301)=1,1,0)</f>
        <v>1</v>
      </c>
    </row>
    <row r="1302" customFormat="false" ht="12.8" hidden="false" customHeight="false" outlineLevel="0" collapsed="false">
      <c r="F1302" s="2" t="s">
        <v>306</v>
      </c>
      <c r="G1302" s="0" t="str">
        <f aca="false">SUBSTITUTE(F1302," ","μ",2)</f>
        <v>Entoloma lividum</v>
      </c>
      <c r="H1302" s="10" t="n">
        <f aca="false">IF(ISERROR(SEARCH("µ",G1302,1)),0,SEARCH("µ",G1302,1))</f>
        <v>0</v>
      </c>
      <c r="I1302" s="0" t="str">
        <f aca="false">IF(H1302&gt;0,LEFT(G1302,H1302-1),G1302)</f>
        <v>Entoloma lividum</v>
      </c>
      <c r="J1302" s="0" t="n">
        <f aca="false">COUNTIF(A$7:A$223,I1302)</f>
        <v>1</v>
      </c>
      <c r="K1302" s="1" t="s">
        <v>56</v>
      </c>
      <c r="L1302" s="1" t="n">
        <f aca="false">IF(COUNTIF(A$7:A$270,K1302)=1,1,0)</f>
        <v>1</v>
      </c>
    </row>
    <row r="1303" customFormat="false" ht="12.8" hidden="false" customHeight="false" outlineLevel="0" collapsed="false">
      <c r="F1303" s="2" t="s">
        <v>306</v>
      </c>
      <c r="G1303" s="0" t="str">
        <f aca="false">SUBSTITUTE(F1303," ","μ",2)</f>
        <v>Entoloma lividum</v>
      </c>
      <c r="H1303" s="10" t="n">
        <f aca="false">IF(ISERROR(SEARCH("µ",G1303,1)),0,SEARCH("µ",G1303,1))</f>
        <v>0</v>
      </c>
      <c r="I1303" s="0" t="str">
        <f aca="false">IF(H1303&gt;0,LEFT(G1303,H1303-1),G1303)</f>
        <v>Entoloma lividum</v>
      </c>
      <c r="J1303" s="0" t="n">
        <f aca="false">COUNTIF(A$7:A$223,I1303)</f>
        <v>1</v>
      </c>
      <c r="K1303" s="1" t="s">
        <v>56</v>
      </c>
      <c r="L1303" s="1" t="n">
        <f aca="false">IF(COUNTIF(A$7:A$270,K1303)=1,1,0)</f>
        <v>1</v>
      </c>
    </row>
    <row r="1304" customFormat="false" ht="12.8" hidden="false" customHeight="false" outlineLevel="0" collapsed="false">
      <c r="F1304" s="2" t="s">
        <v>306</v>
      </c>
      <c r="G1304" s="0" t="str">
        <f aca="false">SUBSTITUTE(F1304," ","μ",2)</f>
        <v>Entoloma lividum</v>
      </c>
      <c r="H1304" s="10" t="n">
        <f aca="false">IF(ISERROR(SEARCH("µ",G1304,1)),0,SEARCH("µ",G1304,1))</f>
        <v>0</v>
      </c>
      <c r="I1304" s="0" t="str">
        <f aca="false">IF(H1304&gt;0,LEFT(G1304,H1304-1),G1304)</f>
        <v>Entoloma lividum</v>
      </c>
      <c r="J1304" s="0" t="n">
        <f aca="false">COUNTIF(A$7:A$223,I1304)</f>
        <v>1</v>
      </c>
      <c r="K1304" s="1" t="s">
        <v>56</v>
      </c>
      <c r="L1304" s="1" t="n">
        <f aca="false">IF(COUNTIF(A$7:A$270,K1304)=1,1,0)</f>
        <v>1</v>
      </c>
    </row>
    <row r="1305" customFormat="false" ht="12.8" hidden="false" customHeight="false" outlineLevel="0" collapsed="false">
      <c r="F1305" s="2" t="s">
        <v>306</v>
      </c>
      <c r="G1305" s="0" t="str">
        <f aca="false">SUBSTITUTE(F1305," ","μ",2)</f>
        <v>Entoloma lividum</v>
      </c>
      <c r="H1305" s="10" t="n">
        <f aca="false">IF(ISERROR(SEARCH("µ",G1305,1)),0,SEARCH("µ",G1305,1))</f>
        <v>0</v>
      </c>
      <c r="I1305" s="0" t="str">
        <f aca="false">IF(H1305&gt;0,LEFT(G1305,H1305-1),G1305)</f>
        <v>Entoloma lividum</v>
      </c>
      <c r="J1305" s="0" t="n">
        <f aca="false">COUNTIF(A$7:A$223,I1305)</f>
        <v>1</v>
      </c>
      <c r="K1305" s="1" t="s">
        <v>56</v>
      </c>
      <c r="L1305" s="1" t="n">
        <f aca="false">IF(COUNTIF(A$7:A$270,K1305)=1,1,0)</f>
        <v>1</v>
      </c>
    </row>
    <row r="1306" customFormat="false" ht="12.8" hidden="false" customHeight="false" outlineLevel="0" collapsed="false">
      <c r="F1306" s="2" t="s">
        <v>306</v>
      </c>
      <c r="G1306" s="0" t="str">
        <f aca="false">SUBSTITUTE(F1306," ","μ",2)</f>
        <v>Entoloma lividum</v>
      </c>
      <c r="H1306" s="10" t="n">
        <f aca="false">IF(ISERROR(SEARCH("µ",G1306,1)),0,SEARCH("µ",G1306,1))</f>
        <v>0</v>
      </c>
      <c r="I1306" s="0" t="str">
        <f aca="false">IF(H1306&gt;0,LEFT(G1306,H1306-1),G1306)</f>
        <v>Entoloma lividum</v>
      </c>
      <c r="J1306" s="0" t="n">
        <f aca="false">COUNTIF(A$7:A$223,I1306)</f>
        <v>1</v>
      </c>
      <c r="K1306" s="1" t="s">
        <v>56</v>
      </c>
      <c r="L1306" s="1" t="n">
        <f aca="false">IF(COUNTIF(A$7:A$270,K1306)=1,1,0)</f>
        <v>1</v>
      </c>
    </row>
    <row r="1307" customFormat="false" ht="12.8" hidden="false" customHeight="false" outlineLevel="0" collapsed="false">
      <c r="F1307" s="2" t="s">
        <v>306</v>
      </c>
      <c r="G1307" s="0" t="str">
        <f aca="false">SUBSTITUTE(F1307," ","μ",2)</f>
        <v>Entoloma lividum</v>
      </c>
      <c r="H1307" s="10" t="n">
        <f aca="false">IF(ISERROR(SEARCH("µ",G1307,1)),0,SEARCH("µ",G1307,1))</f>
        <v>0</v>
      </c>
      <c r="I1307" s="0" t="str">
        <f aca="false">IF(H1307&gt;0,LEFT(G1307,H1307-1),G1307)</f>
        <v>Entoloma lividum</v>
      </c>
      <c r="J1307" s="0" t="n">
        <f aca="false">COUNTIF(A$7:A$223,I1307)</f>
        <v>1</v>
      </c>
      <c r="K1307" s="1" t="s">
        <v>56</v>
      </c>
      <c r="L1307" s="1" t="n">
        <f aca="false">IF(COUNTIF(A$7:A$270,K1307)=1,1,0)</f>
        <v>1</v>
      </c>
    </row>
    <row r="1308" customFormat="false" ht="12.8" hidden="false" customHeight="false" outlineLevel="0" collapsed="false">
      <c r="F1308" s="2" t="s">
        <v>306</v>
      </c>
      <c r="G1308" s="0" t="str">
        <f aca="false">SUBSTITUTE(F1308," ","μ",2)</f>
        <v>Entoloma lividum</v>
      </c>
      <c r="H1308" s="10" t="n">
        <f aca="false">IF(ISERROR(SEARCH("µ",G1308,1)),0,SEARCH("µ",G1308,1))</f>
        <v>0</v>
      </c>
      <c r="I1308" s="0" t="str">
        <f aca="false">IF(H1308&gt;0,LEFT(G1308,H1308-1),G1308)</f>
        <v>Entoloma lividum</v>
      </c>
      <c r="J1308" s="0" t="n">
        <f aca="false">COUNTIF(A$7:A$223,I1308)</f>
        <v>1</v>
      </c>
      <c r="K1308" s="1" t="s">
        <v>56</v>
      </c>
      <c r="L1308" s="1" t="n">
        <f aca="false">IF(COUNTIF(A$7:A$270,K1308)=1,1,0)</f>
        <v>1</v>
      </c>
    </row>
    <row r="1309" customFormat="false" ht="12.8" hidden="false" customHeight="false" outlineLevel="0" collapsed="false">
      <c r="F1309" s="2" t="s">
        <v>306</v>
      </c>
      <c r="G1309" s="0" t="str">
        <f aca="false">SUBSTITUTE(F1309," ","μ",2)</f>
        <v>Entoloma lividum</v>
      </c>
      <c r="H1309" s="10" t="n">
        <f aca="false">IF(ISERROR(SEARCH("µ",G1309,1)),0,SEARCH("µ",G1309,1))</f>
        <v>0</v>
      </c>
      <c r="I1309" s="0" t="str">
        <f aca="false">IF(H1309&gt;0,LEFT(G1309,H1309-1),G1309)</f>
        <v>Entoloma lividum</v>
      </c>
      <c r="J1309" s="0" t="n">
        <f aca="false">COUNTIF(A$7:A$223,I1309)</f>
        <v>1</v>
      </c>
      <c r="K1309" s="1" t="s">
        <v>56</v>
      </c>
      <c r="L1309" s="1" t="n">
        <f aca="false">IF(COUNTIF(A$7:A$270,K1309)=1,1,0)</f>
        <v>1</v>
      </c>
    </row>
    <row r="1310" customFormat="false" ht="12.8" hidden="false" customHeight="false" outlineLevel="0" collapsed="false">
      <c r="F1310" s="2" t="s">
        <v>306</v>
      </c>
      <c r="G1310" s="0" t="str">
        <f aca="false">SUBSTITUTE(F1310," ","μ",2)</f>
        <v>Entoloma lividum</v>
      </c>
      <c r="H1310" s="10" t="n">
        <f aca="false">IF(ISERROR(SEARCH("µ",G1310,1)),0,SEARCH("µ",G1310,1))</f>
        <v>0</v>
      </c>
      <c r="I1310" s="0" t="str">
        <f aca="false">IF(H1310&gt;0,LEFT(G1310,H1310-1),G1310)</f>
        <v>Entoloma lividum</v>
      </c>
      <c r="J1310" s="0" t="n">
        <f aca="false">COUNTIF(A$7:A$223,I1310)</f>
        <v>1</v>
      </c>
      <c r="K1310" s="1" t="s">
        <v>56</v>
      </c>
      <c r="L1310" s="1" t="n">
        <f aca="false">IF(COUNTIF(A$7:A$270,K1310)=1,1,0)</f>
        <v>1</v>
      </c>
    </row>
    <row r="1311" customFormat="false" ht="12.8" hidden="false" customHeight="false" outlineLevel="0" collapsed="false">
      <c r="F1311" s="2" t="s">
        <v>306</v>
      </c>
      <c r="G1311" s="0" t="str">
        <f aca="false">SUBSTITUTE(F1311," ","μ",2)</f>
        <v>Entoloma lividum</v>
      </c>
      <c r="H1311" s="10" t="n">
        <f aca="false">IF(ISERROR(SEARCH("µ",G1311,1)),0,SEARCH("µ",G1311,1))</f>
        <v>0</v>
      </c>
      <c r="I1311" s="0" t="str">
        <f aca="false">IF(H1311&gt;0,LEFT(G1311,H1311-1),G1311)</f>
        <v>Entoloma lividum</v>
      </c>
      <c r="J1311" s="0" t="n">
        <f aca="false">COUNTIF(A$7:A$223,I1311)</f>
        <v>1</v>
      </c>
      <c r="K1311" s="1" t="s">
        <v>56</v>
      </c>
      <c r="L1311" s="1" t="n">
        <f aca="false">IF(COUNTIF(A$7:A$270,K1311)=1,1,0)</f>
        <v>1</v>
      </c>
    </row>
    <row r="1312" customFormat="false" ht="12.8" hidden="false" customHeight="false" outlineLevel="0" collapsed="false">
      <c r="F1312" s="2" t="s">
        <v>306</v>
      </c>
      <c r="G1312" s="0" t="str">
        <f aca="false">SUBSTITUTE(F1312," ","μ",2)</f>
        <v>Entoloma lividum</v>
      </c>
      <c r="H1312" s="10" t="n">
        <f aca="false">IF(ISERROR(SEARCH("µ",G1312,1)),0,SEARCH("µ",G1312,1))</f>
        <v>0</v>
      </c>
      <c r="I1312" s="0" t="str">
        <f aca="false">IF(H1312&gt;0,LEFT(G1312,H1312-1),G1312)</f>
        <v>Entoloma lividum</v>
      </c>
      <c r="J1312" s="0" t="n">
        <f aca="false">COUNTIF(A$7:A$223,I1312)</f>
        <v>1</v>
      </c>
      <c r="K1312" s="1" t="s">
        <v>56</v>
      </c>
      <c r="L1312" s="1" t="n">
        <f aca="false">IF(COUNTIF(A$7:A$270,K1312)=1,1,0)</f>
        <v>1</v>
      </c>
    </row>
    <row r="1313" customFormat="false" ht="12.8" hidden="false" customHeight="false" outlineLevel="0" collapsed="false">
      <c r="F1313" s="2" t="s">
        <v>306</v>
      </c>
      <c r="G1313" s="0" t="str">
        <f aca="false">SUBSTITUTE(F1313," ","μ",2)</f>
        <v>Entoloma lividum</v>
      </c>
      <c r="H1313" s="10" t="n">
        <f aca="false">IF(ISERROR(SEARCH("µ",G1313,1)),0,SEARCH("µ",G1313,1))</f>
        <v>0</v>
      </c>
      <c r="I1313" s="0" t="str">
        <f aca="false">IF(H1313&gt;0,LEFT(G1313,H1313-1),G1313)</f>
        <v>Entoloma lividum</v>
      </c>
      <c r="J1313" s="0" t="n">
        <f aca="false">COUNTIF(A$7:A$223,I1313)</f>
        <v>1</v>
      </c>
      <c r="K1313" s="1" t="s">
        <v>56</v>
      </c>
      <c r="L1313" s="1" t="n">
        <f aca="false">IF(COUNTIF(A$7:A$270,K1313)=1,1,0)</f>
        <v>1</v>
      </c>
    </row>
    <row r="1314" customFormat="false" ht="12.8" hidden="false" customHeight="false" outlineLevel="0" collapsed="false">
      <c r="F1314" s="2" t="s">
        <v>306</v>
      </c>
      <c r="G1314" s="0" t="str">
        <f aca="false">SUBSTITUTE(F1314," ","μ",2)</f>
        <v>Entoloma lividum</v>
      </c>
      <c r="H1314" s="10" t="n">
        <f aca="false">IF(ISERROR(SEARCH("µ",G1314,1)),0,SEARCH("µ",G1314,1))</f>
        <v>0</v>
      </c>
      <c r="I1314" s="0" t="str">
        <f aca="false">IF(H1314&gt;0,LEFT(G1314,H1314-1),G1314)</f>
        <v>Entoloma lividum</v>
      </c>
      <c r="J1314" s="0" t="n">
        <f aca="false">COUNTIF(A$7:A$223,I1314)</f>
        <v>1</v>
      </c>
      <c r="K1314" s="1" t="s">
        <v>56</v>
      </c>
      <c r="L1314" s="1" t="n">
        <f aca="false">IF(COUNTIF(A$7:A$270,K1314)=1,1,0)</f>
        <v>1</v>
      </c>
    </row>
    <row r="1315" customFormat="false" ht="12.8" hidden="false" customHeight="false" outlineLevel="0" collapsed="false">
      <c r="F1315" s="2" t="s">
        <v>306</v>
      </c>
      <c r="G1315" s="0" t="str">
        <f aca="false">SUBSTITUTE(F1315," ","μ",2)</f>
        <v>Entoloma lividum</v>
      </c>
      <c r="H1315" s="10" t="n">
        <f aca="false">IF(ISERROR(SEARCH("µ",G1315,1)),0,SEARCH("µ",G1315,1))</f>
        <v>0</v>
      </c>
      <c r="I1315" s="0" t="str">
        <f aca="false">IF(H1315&gt;0,LEFT(G1315,H1315-1),G1315)</f>
        <v>Entoloma lividum</v>
      </c>
      <c r="J1315" s="0" t="n">
        <f aca="false">COUNTIF(A$7:A$223,I1315)</f>
        <v>1</v>
      </c>
      <c r="K1315" s="1" t="s">
        <v>56</v>
      </c>
      <c r="L1315" s="1" t="n">
        <f aca="false">IF(COUNTIF(A$7:A$270,K1315)=1,1,0)</f>
        <v>1</v>
      </c>
    </row>
    <row r="1316" customFormat="false" ht="12.8" hidden="false" customHeight="false" outlineLevel="0" collapsed="false">
      <c r="F1316" s="2" t="s">
        <v>306</v>
      </c>
      <c r="G1316" s="0" t="str">
        <f aca="false">SUBSTITUTE(F1316," ","μ",2)</f>
        <v>Entoloma lividum</v>
      </c>
      <c r="H1316" s="10" t="n">
        <f aca="false">IF(ISERROR(SEARCH("µ",G1316,1)),0,SEARCH("µ",G1316,1))</f>
        <v>0</v>
      </c>
      <c r="I1316" s="0" t="str">
        <f aca="false">IF(H1316&gt;0,LEFT(G1316,H1316-1),G1316)</f>
        <v>Entoloma lividum</v>
      </c>
      <c r="J1316" s="0" t="n">
        <f aca="false">COUNTIF(A$7:A$223,I1316)</f>
        <v>1</v>
      </c>
      <c r="K1316" s="1" t="s">
        <v>56</v>
      </c>
      <c r="L1316" s="1" t="n">
        <f aca="false">IF(COUNTIF(A$7:A$270,K1316)=1,1,0)</f>
        <v>1</v>
      </c>
    </row>
    <row r="1317" customFormat="false" ht="12.8" hidden="false" customHeight="false" outlineLevel="0" collapsed="false">
      <c r="F1317" s="2" t="s">
        <v>306</v>
      </c>
      <c r="G1317" s="0" t="str">
        <f aca="false">SUBSTITUTE(F1317," ","μ",2)</f>
        <v>Entoloma lividum</v>
      </c>
      <c r="H1317" s="10" t="n">
        <f aca="false">IF(ISERROR(SEARCH("µ",G1317,1)),0,SEARCH("µ",G1317,1))</f>
        <v>0</v>
      </c>
      <c r="I1317" s="0" t="str">
        <f aca="false">IF(H1317&gt;0,LEFT(G1317,H1317-1),G1317)</f>
        <v>Entoloma lividum</v>
      </c>
      <c r="J1317" s="0" t="n">
        <f aca="false">COUNTIF(A$7:A$223,I1317)</f>
        <v>1</v>
      </c>
      <c r="K1317" s="1" t="s">
        <v>56</v>
      </c>
      <c r="L1317" s="1" t="n">
        <f aca="false">IF(COUNTIF(A$7:A$270,K1317)=1,1,0)</f>
        <v>1</v>
      </c>
    </row>
    <row r="1318" customFormat="false" ht="12.8" hidden="false" customHeight="false" outlineLevel="0" collapsed="false">
      <c r="F1318" s="2" t="s">
        <v>306</v>
      </c>
      <c r="G1318" s="0" t="str">
        <f aca="false">SUBSTITUTE(F1318," ","μ",2)</f>
        <v>Entoloma lividum</v>
      </c>
      <c r="H1318" s="10" t="n">
        <f aca="false">IF(ISERROR(SEARCH("µ",G1318,1)),0,SEARCH("µ",G1318,1))</f>
        <v>0</v>
      </c>
      <c r="I1318" s="0" t="str">
        <f aca="false">IF(H1318&gt;0,LEFT(G1318,H1318-1),G1318)</f>
        <v>Entoloma lividum</v>
      </c>
      <c r="J1318" s="0" t="n">
        <f aca="false">COUNTIF(A$7:A$223,I1318)</f>
        <v>1</v>
      </c>
      <c r="K1318" s="1" t="s">
        <v>56</v>
      </c>
      <c r="L1318" s="1" t="n">
        <f aca="false">IF(COUNTIF(A$7:A$270,K1318)=1,1,0)</f>
        <v>1</v>
      </c>
    </row>
    <row r="1319" customFormat="false" ht="12.8" hidden="false" customHeight="false" outlineLevel="0" collapsed="false">
      <c r="F1319" s="2" t="s">
        <v>306</v>
      </c>
      <c r="G1319" s="0" t="str">
        <f aca="false">SUBSTITUTE(F1319," ","μ",2)</f>
        <v>Entoloma lividum</v>
      </c>
      <c r="H1319" s="10" t="n">
        <f aca="false">IF(ISERROR(SEARCH("µ",G1319,1)),0,SEARCH("µ",G1319,1))</f>
        <v>0</v>
      </c>
      <c r="I1319" s="0" t="str">
        <f aca="false">IF(H1319&gt;0,LEFT(G1319,H1319-1),G1319)</f>
        <v>Entoloma lividum</v>
      </c>
      <c r="J1319" s="0" t="n">
        <f aca="false">COUNTIF(A$7:A$223,I1319)</f>
        <v>1</v>
      </c>
      <c r="K1319" s="1" t="s">
        <v>56</v>
      </c>
      <c r="L1319" s="1" t="n">
        <f aca="false">IF(COUNTIF(A$7:A$270,K1319)=1,1,0)</f>
        <v>1</v>
      </c>
    </row>
    <row r="1320" customFormat="false" ht="12.8" hidden="false" customHeight="false" outlineLevel="0" collapsed="false">
      <c r="F1320" s="2" t="s">
        <v>306</v>
      </c>
      <c r="G1320" s="0" t="str">
        <f aca="false">SUBSTITUTE(F1320," ","μ",2)</f>
        <v>Entoloma lividum</v>
      </c>
      <c r="H1320" s="10" t="n">
        <f aca="false">IF(ISERROR(SEARCH("µ",G1320,1)),0,SEARCH("µ",G1320,1))</f>
        <v>0</v>
      </c>
      <c r="I1320" s="0" t="str">
        <f aca="false">IF(H1320&gt;0,LEFT(G1320,H1320-1),G1320)</f>
        <v>Entoloma lividum</v>
      </c>
      <c r="J1320" s="0" t="n">
        <f aca="false">COUNTIF(A$7:A$223,I1320)</f>
        <v>1</v>
      </c>
      <c r="K1320" s="1" t="s">
        <v>56</v>
      </c>
      <c r="L1320" s="1" t="n">
        <f aca="false">IF(COUNTIF(A$7:A$270,K1320)=1,1,0)</f>
        <v>1</v>
      </c>
    </row>
    <row r="1321" customFormat="false" ht="12.8" hidden="false" customHeight="false" outlineLevel="0" collapsed="false">
      <c r="F1321" s="2" t="s">
        <v>306</v>
      </c>
      <c r="G1321" s="0" t="str">
        <f aca="false">SUBSTITUTE(F1321," ","μ",2)</f>
        <v>Entoloma lividum</v>
      </c>
      <c r="H1321" s="10" t="n">
        <f aca="false">IF(ISERROR(SEARCH("µ",G1321,1)),0,SEARCH("µ",G1321,1))</f>
        <v>0</v>
      </c>
      <c r="I1321" s="0" t="str">
        <f aca="false">IF(H1321&gt;0,LEFT(G1321,H1321-1),G1321)</f>
        <v>Entoloma lividum</v>
      </c>
      <c r="J1321" s="0" t="n">
        <f aca="false">COUNTIF(A$7:A$223,I1321)</f>
        <v>1</v>
      </c>
      <c r="K1321" s="1" t="s">
        <v>56</v>
      </c>
      <c r="L1321" s="1" t="n">
        <f aca="false">IF(COUNTIF(A$7:A$270,K1321)=1,1,0)</f>
        <v>1</v>
      </c>
    </row>
    <row r="1322" customFormat="false" ht="12.8" hidden="false" customHeight="false" outlineLevel="0" collapsed="false">
      <c r="F1322" s="2" t="s">
        <v>306</v>
      </c>
      <c r="G1322" s="0" t="str">
        <f aca="false">SUBSTITUTE(F1322," ","μ",2)</f>
        <v>Entoloma lividum</v>
      </c>
      <c r="H1322" s="10" t="n">
        <f aca="false">IF(ISERROR(SEARCH("µ",G1322,1)),0,SEARCH("µ",G1322,1))</f>
        <v>0</v>
      </c>
      <c r="I1322" s="0" t="str">
        <f aca="false">IF(H1322&gt;0,LEFT(G1322,H1322-1),G1322)</f>
        <v>Entoloma lividum</v>
      </c>
      <c r="J1322" s="0" t="n">
        <f aca="false">COUNTIF(A$7:A$223,I1322)</f>
        <v>1</v>
      </c>
      <c r="K1322" s="1" t="s">
        <v>56</v>
      </c>
      <c r="L1322" s="1" t="n">
        <f aca="false">IF(COUNTIF(A$7:A$270,K1322)=1,1,0)</f>
        <v>1</v>
      </c>
    </row>
    <row r="1323" customFormat="false" ht="12.8" hidden="false" customHeight="false" outlineLevel="0" collapsed="false">
      <c r="F1323" s="2" t="s">
        <v>306</v>
      </c>
      <c r="G1323" s="0" t="str">
        <f aca="false">SUBSTITUTE(F1323," ","μ",2)</f>
        <v>Entoloma lividum</v>
      </c>
      <c r="H1323" s="10" t="n">
        <f aca="false">IF(ISERROR(SEARCH("µ",G1323,1)),0,SEARCH("µ",G1323,1))</f>
        <v>0</v>
      </c>
      <c r="I1323" s="0" t="str">
        <f aca="false">IF(H1323&gt;0,LEFT(G1323,H1323-1),G1323)</f>
        <v>Entoloma lividum</v>
      </c>
      <c r="J1323" s="0" t="n">
        <f aca="false">COUNTIF(A$7:A$223,I1323)</f>
        <v>1</v>
      </c>
      <c r="K1323" s="1" t="s">
        <v>56</v>
      </c>
      <c r="L1323" s="1" t="n">
        <f aca="false">IF(COUNTIF(A$7:A$270,K1323)=1,1,0)</f>
        <v>1</v>
      </c>
    </row>
    <row r="1324" customFormat="false" ht="12.8" hidden="false" customHeight="false" outlineLevel="0" collapsed="false">
      <c r="F1324" s="2" t="s">
        <v>306</v>
      </c>
      <c r="G1324" s="0" t="str">
        <f aca="false">SUBSTITUTE(F1324," ","μ",2)</f>
        <v>Entoloma lividum</v>
      </c>
      <c r="H1324" s="10" t="n">
        <f aca="false">IF(ISERROR(SEARCH("µ",G1324,1)),0,SEARCH("µ",G1324,1))</f>
        <v>0</v>
      </c>
      <c r="I1324" s="0" t="str">
        <f aca="false">IF(H1324&gt;0,LEFT(G1324,H1324-1),G1324)</f>
        <v>Entoloma lividum</v>
      </c>
      <c r="J1324" s="0" t="n">
        <f aca="false">COUNTIF(A$7:A$223,I1324)</f>
        <v>1</v>
      </c>
      <c r="K1324" s="1" t="s">
        <v>56</v>
      </c>
      <c r="L1324" s="1" t="n">
        <f aca="false">IF(COUNTIF(A$7:A$270,K1324)=1,1,0)</f>
        <v>1</v>
      </c>
    </row>
    <row r="1325" customFormat="false" ht="12.8" hidden="false" customHeight="false" outlineLevel="0" collapsed="false">
      <c r="F1325" s="2" t="s">
        <v>306</v>
      </c>
      <c r="G1325" s="0" t="str">
        <f aca="false">SUBSTITUTE(F1325," ","μ",2)</f>
        <v>Entoloma lividum</v>
      </c>
      <c r="H1325" s="10" t="n">
        <f aca="false">IF(ISERROR(SEARCH("µ",G1325,1)),0,SEARCH("µ",G1325,1))</f>
        <v>0</v>
      </c>
      <c r="I1325" s="0" t="str">
        <f aca="false">IF(H1325&gt;0,LEFT(G1325,H1325-1),G1325)</f>
        <v>Entoloma lividum</v>
      </c>
      <c r="J1325" s="0" t="n">
        <f aca="false">COUNTIF(A$7:A$223,I1325)</f>
        <v>1</v>
      </c>
      <c r="K1325" s="1" t="s">
        <v>56</v>
      </c>
      <c r="L1325" s="1" t="n">
        <f aca="false">IF(COUNTIF(A$7:A$270,K1325)=1,1,0)</f>
        <v>1</v>
      </c>
    </row>
    <row r="1326" customFormat="false" ht="12.8" hidden="false" customHeight="false" outlineLevel="0" collapsed="false">
      <c r="F1326" s="2" t="s">
        <v>306</v>
      </c>
      <c r="G1326" s="0" t="str">
        <f aca="false">SUBSTITUTE(F1326," ","μ",2)</f>
        <v>Entoloma lividum</v>
      </c>
      <c r="H1326" s="10" t="n">
        <f aca="false">IF(ISERROR(SEARCH("µ",G1326,1)),0,SEARCH("µ",G1326,1))</f>
        <v>0</v>
      </c>
      <c r="I1326" s="0" t="str">
        <f aca="false">IF(H1326&gt;0,LEFT(G1326,H1326-1),G1326)</f>
        <v>Entoloma lividum</v>
      </c>
      <c r="J1326" s="0" t="n">
        <f aca="false">COUNTIF(A$7:A$223,I1326)</f>
        <v>1</v>
      </c>
      <c r="K1326" s="1" t="s">
        <v>56</v>
      </c>
      <c r="L1326" s="1" t="n">
        <f aca="false">IF(COUNTIF(A$7:A$270,K1326)=1,1,0)</f>
        <v>1</v>
      </c>
    </row>
    <row r="1327" customFormat="false" ht="12.8" hidden="false" customHeight="false" outlineLevel="0" collapsed="false">
      <c r="F1327" s="2" t="s">
        <v>306</v>
      </c>
      <c r="G1327" s="0" t="str">
        <f aca="false">SUBSTITUTE(F1327," ","μ",2)</f>
        <v>Entoloma lividum</v>
      </c>
      <c r="H1327" s="10" t="n">
        <f aca="false">IF(ISERROR(SEARCH("µ",G1327,1)),0,SEARCH("µ",G1327,1))</f>
        <v>0</v>
      </c>
      <c r="I1327" s="0" t="str">
        <f aca="false">IF(H1327&gt;0,LEFT(G1327,H1327-1),G1327)</f>
        <v>Entoloma lividum</v>
      </c>
      <c r="J1327" s="0" t="n">
        <f aca="false">COUNTIF(A$7:A$223,I1327)</f>
        <v>1</v>
      </c>
      <c r="K1327" s="1" t="s">
        <v>56</v>
      </c>
      <c r="L1327" s="1" t="n">
        <f aca="false">IF(COUNTIF(A$7:A$270,K1327)=1,1,0)</f>
        <v>1</v>
      </c>
    </row>
    <row r="1328" customFormat="false" ht="12.8" hidden="false" customHeight="false" outlineLevel="0" collapsed="false">
      <c r="F1328" s="2" t="s">
        <v>306</v>
      </c>
      <c r="G1328" s="0" t="str">
        <f aca="false">SUBSTITUTE(F1328," ","μ",2)</f>
        <v>Entoloma lividum</v>
      </c>
      <c r="H1328" s="10" t="n">
        <f aca="false">IF(ISERROR(SEARCH("µ",G1328,1)),0,SEARCH("µ",G1328,1))</f>
        <v>0</v>
      </c>
      <c r="I1328" s="0" t="str">
        <f aca="false">IF(H1328&gt;0,LEFT(G1328,H1328-1),G1328)</f>
        <v>Entoloma lividum</v>
      </c>
      <c r="J1328" s="0" t="n">
        <f aca="false">COUNTIF(A$7:A$223,I1328)</f>
        <v>1</v>
      </c>
      <c r="K1328" s="1" t="s">
        <v>56</v>
      </c>
      <c r="L1328" s="1" t="n">
        <f aca="false">IF(COUNTIF(A$7:A$270,K1328)=1,1,0)</f>
        <v>1</v>
      </c>
    </row>
    <row r="1329" customFormat="false" ht="12.8" hidden="false" customHeight="false" outlineLevel="0" collapsed="false">
      <c r="F1329" s="2" t="s">
        <v>271</v>
      </c>
      <c r="G1329" s="0" t="str">
        <f aca="false">SUBSTITUTE(F1329," ","μ",2)</f>
        <v>Entoloma lividum ?</v>
      </c>
      <c r="H1329" s="10" t="n">
        <f aca="false">IF(ISERROR(SEARCH("µ",G1329,1)),0,SEARCH("µ",G1329,1))</f>
        <v>0</v>
      </c>
      <c r="I1329" s="0" t="str">
        <f aca="false">IF(H1329&gt;0,LEFT(G1329,H1329-1),G1329)</f>
        <v>Entoloma lividum ?</v>
      </c>
      <c r="J1329" s="0" t="n">
        <f aca="false">COUNTIF(A$7:A$223,I1329)</f>
        <v>0</v>
      </c>
      <c r="K1329" s="1" t="s">
        <v>56</v>
      </c>
      <c r="L1329" s="1" t="n">
        <f aca="false">IF(COUNTIF(A$7:A$270,K1329)=1,1,0)</f>
        <v>1</v>
      </c>
    </row>
    <row r="1330" customFormat="false" ht="12.8" hidden="false" customHeight="false" outlineLevel="0" collapsed="false">
      <c r="F1330" s="2" t="s">
        <v>271</v>
      </c>
      <c r="G1330" s="0" t="str">
        <f aca="false">SUBSTITUTE(F1330," ","μ",2)</f>
        <v>Entoloma lividum ?</v>
      </c>
      <c r="H1330" s="10" t="n">
        <f aca="false">IF(ISERROR(SEARCH("µ",G1330,1)),0,SEARCH("µ",G1330,1))</f>
        <v>0</v>
      </c>
      <c r="I1330" s="0" t="str">
        <f aca="false">IF(H1330&gt;0,LEFT(G1330,H1330-1),G1330)</f>
        <v>Entoloma lividum ?</v>
      </c>
      <c r="J1330" s="0" t="n">
        <f aca="false">COUNTIF(A$7:A$223,I1330)</f>
        <v>0</v>
      </c>
      <c r="K1330" s="1" t="s">
        <v>56</v>
      </c>
      <c r="L1330" s="1" t="n">
        <f aca="false">IF(COUNTIF(A$7:A$270,K1330)=1,1,0)</f>
        <v>1</v>
      </c>
    </row>
    <row r="1331" customFormat="false" ht="12.8" hidden="false" customHeight="false" outlineLevel="0" collapsed="false">
      <c r="F1331" s="2" t="s">
        <v>271</v>
      </c>
      <c r="G1331" s="0" t="str">
        <f aca="false">SUBSTITUTE(F1331," ","μ",2)</f>
        <v>Entoloma lividum ?</v>
      </c>
      <c r="H1331" s="10" t="n">
        <f aca="false">IF(ISERROR(SEARCH("µ",G1331,1)),0,SEARCH("µ",G1331,1))</f>
        <v>0</v>
      </c>
      <c r="I1331" s="0" t="str">
        <f aca="false">IF(H1331&gt;0,LEFT(G1331,H1331-1),G1331)</f>
        <v>Entoloma lividum ?</v>
      </c>
      <c r="J1331" s="0" t="n">
        <f aca="false">COUNTIF(A$7:A$223,I1331)</f>
        <v>0</v>
      </c>
      <c r="K1331" s="1" t="s">
        <v>56</v>
      </c>
      <c r="L1331" s="1" t="n">
        <f aca="false">IF(COUNTIF(A$7:A$270,K1331)=1,1,0)</f>
        <v>1</v>
      </c>
    </row>
    <row r="1332" customFormat="false" ht="12.8" hidden="false" customHeight="false" outlineLevel="0" collapsed="false">
      <c r="F1332" s="2" t="s">
        <v>271</v>
      </c>
      <c r="G1332" s="0" t="str">
        <f aca="false">SUBSTITUTE(F1332," ","μ",2)</f>
        <v>Entoloma lividum ?</v>
      </c>
      <c r="H1332" s="10" t="n">
        <f aca="false">IF(ISERROR(SEARCH("µ",G1332,1)),0,SEARCH("µ",G1332,1))</f>
        <v>0</v>
      </c>
      <c r="I1332" s="0" t="str">
        <f aca="false">IF(H1332&gt;0,LEFT(G1332,H1332-1),G1332)</f>
        <v>Entoloma lividum ?</v>
      </c>
      <c r="J1332" s="0" t="n">
        <f aca="false">COUNTIF(A$7:A$223,I1332)</f>
        <v>0</v>
      </c>
      <c r="K1332" s="1" t="s">
        <v>56</v>
      </c>
      <c r="L1332" s="1" t="n">
        <f aca="false">IF(COUNTIF(A$7:A$270,K1332)=1,1,0)</f>
        <v>1</v>
      </c>
    </row>
    <row r="1333" customFormat="false" ht="12.8" hidden="false" customHeight="false" outlineLevel="0" collapsed="false">
      <c r="F1333" s="2" t="s">
        <v>271</v>
      </c>
      <c r="G1333" s="0" t="str">
        <f aca="false">SUBSTITUTE(F1333," ","μ",2)</f>
        <v>Entoloma lividum ?</v>
      </c>
      <c r="H1333" s="10" t="n">
        <f aca="false">IF(ISERROR(SEARCH("µ",G1333,1)),0,SEARCH("µ",G1333,1))</f>
        <v>0</v>
      </c>
      <c r="I1333" s="0" t="str">
        <f aca="false">IF(H1333&gt;0,LEFT(G1333,H1333-1),G1333)</f>
        <v>Entoloma lividum ?</v>
      </c>
      <c r="J1333" s="0" t="n">
        <f aca="false">COUNTIF(A$7:A$223,I1333)</f>
        <v>0</v>
      </c>
      <c r="K1333" s="1" t="s">
        <v>56</v>
      </c>
      <c r="L1333" s="1" t="n">
        <f aca="false">IF(COUNTIF(A$7:A$270,K1333)=1,1,0)</f>
        <v>1</v>
      </c>
    </row>
    <row r="1334" customFormat="false" ht="12.8" hidden="false" customHeight="false" outlineLevel="0" collapsed="false">
      <c r="F1334" s="2" t="s">
        <v>227</v>
      </c>
      <c r="G1334" s="0" t="str">
        <f aca="false">SUBSTITUTE(F1334," ","μ",2)</f>
        <v>Entoloma sp.</v>
      </c>
      <c r="H1334" s="10" t="n">
        <f aca="false">IF(ISERROR(SEARCH("µ",G1334,1)),0,SEARCH("µ",G1334,1))</f>
        <v>0</v>
      </c>
      <c r="I1334" s="0" t="str">
        <f aca="false">IF(H1334&gt;0,LEFT(G1334,H1334-1),G1334)</f>
        <v>Entoloma sp.</v>
      </c>
      <c r="J1334" s="0" t="n">
        <f aca="false">COUNTIF(A$7:A$223,I1334)</f>
        <v>0</v>
      </c>
      <c r="K1334" s="1" t="s">
        <v>56</v>
      </c>
      <c r="L1334" s="1" t="n">
        <f aca="false">IF(COUNTIF(A$7:A$270,K1334)=1,1,0)</f>
        <v>1</v>
      </c>
    </row>
    <row r="1335" customFormat="false" ht="12.8" hidden="false" customHeight="false" outlineLevel="0" collapsed="false">
      <c r="F1335" s="2" t="s">
        <v>227</v>
      </c>
      <c r="G1335" s="0" t="str">
        <f aca="false">SUBSTITUTE(F1335," ","μ",2)</f>
        <v>Entoloma sp.</v>
      </c>
      <c r="H1335" s="10" t="n">
        <f aca="false">IF(ISERROR(SEARCH("µ",G1335,1)),0,SEARCH("µ",G1335,1))</f>
        <v>0</v>
      </c>
      <c r="I1335" s="0" t="str">
        <f aca="false">IF(H1335&gt;0,LEFT(G1335,H1335-1),G1335)</f>
        <v>Entoloma sp.</v>
      </c>
      <c r="J1335" s="0" t="n">
        <f aca="false">COUNTIF(A$7:A$223,I1335)</f>
        <v>0</v>
      </c>
      <c r="K1335" s="1" t="s">
        <v>56</v>
      </c>
      <c r="L1335" s="1" t="n">
        <f aca="false">IF(COUNTIF(A$7:A$270,K1335)=1,1,0)</f>
        <v>1</v>
      </c>
    </row>
    <row r="1336" customFormat="false" ht="12.8" hidden="false" customHeight="false" outlineLevel="0" collapsed="false">
      <c r="F1336" s="2" t="s">
        <v>227</v>
      </c>
      <c r="G1336" s="0" t="str">
        <f aca="false">SUBSTITUTE(F1336," ","μ",2)</f>
        <v>Entoloma sp.</v>
      </c>
      <c r="H1336" s="10" t="n">
        <f aca="false">IF(ISERROR(SEARCH("µ",G1336,1)),0,SEARCH("µ",G1336,1))</f>
        <v>0</v>
      </c>
      <c r="I1336" s="0" t="str">
        <f aca="false">IF(H1336&gt;0,LEFT(G1336,H1336-1),G1336)</f>
        <v>Entoloma sp.</v>
      </c>
      <c r="J1336" s="0" t="n">
        <f aca="false">COUNTIF(A$7:A$223,I1336)</f>
        <v>0</v>
      </c>
      <c r="K1336" s="1" t="s">
        <v>56</v>
      </c>
      <c r="L1336" s="1" t="n">
        <f aca="false">IF(COUNTIF(A$7:A$270,K1336)=1,1,0)</f>
        <v>1</v>
      </c>
    </row>
    <row r="1337" customFormat="false" ht="12.8" hidden="false" customHeight="false" outlineLevel="0" collapsed="false">
      <c r="F1337" s="2" t="s">
        <v>227</v>
      </c>
      <c r="G1337" s="0" t="str">
        <f aca="false">SUBSTITUTE(F1337," ","μ",2)</f>
        <v>Entoloma sp.</v>
      </c>
      <c r="H1337" s="10" t="n">
        <f aca="false">IF(ISERROR(SEARCH("µ",G1337,1)),0,SEARCH("µ",G1337,1))</f>
        <v>0</v>
      </c>
      <c r="I1337" s="0" t="str">
        <f aca="false">IF(H1337&gt;0,LEFT(G1337,H1337-1),G1337)</f>
        <v>Entoloma sp.</v>
      </c>
      <c r="J1337" s="0" t="n">
        <f aca="false">COUNTIF(A$7:A$223,I1337)</f>
        <v>0</v>
      </c>
      <c r="K1337" s="1" t="s">
        <v>56</v>
      </c>
      <c r="L1337" s="1" t="n">
        <f aca="false">IF(COUNTIF(A$7:A$270,K1337)=1,1,0)</f>
        <v>1</v>
      </c>
    </row>
    <row r="1338" customFormat="false" ht="12.8" hidden="false" customHeight="false" outlineLevel="0" collapsed="false">
      <c r="F1338" s="2" t="s">
        <v>227</v>
      </c>
      <c r="G1338" s="0" t="str">
        <f aca="false">SUBSTITUTE(F1338," ","μ",2)</f>
        <v>Entoloma sp.</v>
      </c>
      <c r="H1338" s="10" t="n">
        <f aca="false">IF(ISERROR(SEARCH("µ",G1338,1)),0,SEARCH("µ",G1338,1))</f>
        <v>0</v>
      </c>
      <c r="I1338" s="0" t="str">
        <f aca="false">IF(H1338&gt;0,LEFT(G1338,H1338-1),G1338)</f>
        <v>Entoloma sp.</v>
      </c>
      <c r="J1338" s="0" t="n">
        <f aca="false">COUNTIF(A$7:A$223,I1338)</f>
        <v>0</v>
      </c>
      <c r="K1338" s="1" t="s">
        <v>56</v>
      </c>
      <c r="L1338" s="1" t="n">
        <f aca="false">IF(COUNTIF(A$7:A$270,K1338)=1,1,0)</f>
        <v>1</v>
      </c>
    </row>
    <row r="1339" customFormat="false" ht="12.8" hidden="false" customHeight="false" outlineLevel="0" collapsed="false">
      <c r="F1339" s="2" t="s">
        <v>227</v>
      </c>
      <c r="G1339" s="0" t="str">
        <f aca="false">SUBSTITUTE(F1339," ","μ",2)</f>
        <v>Entoloma sp.</v>
      </c>
      <c r="H1339" s="10" t="n">
        <f aca="false">IF(ISERROR(SEARCH("µ",G1339,1)),0,SEARCH("µ",G1339,1))</f>
        <v>0</v>
      </c>
      <c r="I1339" s="0" t="str">
        <f aca="false">IF(H1339&gt;0,LEFT(G1339,H1339-1),G1339)</f>
        <v>Entoloma sp.</v>
      </c>
      <c r="J1339" s="0" t="n">
        <f aca="false">COUNTIF(A$7:A$223,I1339)</f>
        <v>0</v>
      </c>
      <c r="K1339" s="1" t="s">
        <v>56</v>
      </c>
      <c r="L1339" s="1" t="n">
        <f aca="false">IF(COUNTIF(A$7:A$270,K1339)=1,1,0)</f>
        <v>1</v>
      </c>
    </row>
    <row r="1340" customFormat="false" ht="12.8" hidden="false" customHeight="false" outlineLevel="0" collapsed="false">
      <c r="F1340" s="2" t="s">
        <v>227</v>
      </c>
      <c r="G1340" s="0" t="str">
        <f aca="false">SUBSTITUTE(F1340," ","μ",2)</f>
        <v>Entoloma sp.</v>
      </c>
      <c r="H1340" s="10" t="n">
        <f aca="false">IF(ISERROR(SEARCH("µ",G1340,1)),0,SEARCH("µ",G1340,1))</f>
        <v>0</v>
      </c>
      <c r="I1340" s="0" t="str">
        <f aca="false">IF(H1340&gt;0,LEFT(G1340,H1340-1),G1340)</f>
        <v>Entoloma sp.</v>
      </c>
      <c r="J1340" s="0" t="n">
        <f aca="false">COUNTIF(A$7:A$223,I1340)</f>
        <v>0</v>
      </c>
      <c r="K1340" s="1" t="s">
        <v>56</v>
      </c>
      <c r="L1340" s="1" t="n">
        <f aca="false">IF(COUNTIF(A$7:A$270,K1340)=1,1,0)</f>
        <v>1</v>
      </c>
    </row>
    <row r="1341" customFormat="false" ht="12.8" hidden="false" customHeight="false" outlineLevel="0" collapsed="false">
      <c r="F1341" s="2" t="s">
        <v>227</v>
      </c>
      <c r="G1341" s="0" t="str">
        <f aca="false">SUBSTITUTE(F1341," ","μ",2)</f>
        <v>Entoloma sp.</v>
      </c>
      <c r="H1341" s="10" t="n">
        <f aca="false">IF(ISERROR(SEARCH("µ",G1341,1)),0,SEARCH("µ",G1341,1))</f>
        <v>0</v>
      </c>
      <c r="I1341" s="0" t="str">
        <f aca="false">IF(H1341&gt;0,LEFT(G1341,H1341-1),G1341)</f>
        <v>Entoloma sp.</v>
      </c>
      <c r="J1341" s="0" t="n">
        <f aca="false">COUNTIF(A$7:A$223,I1341)</f>
        <v>0</v>
      </c>
      <c r="K1341" s="1" t="s">
        <v>56</v>
      </c>
      <c r="L1341" s="1" t="n">
        <f aca="false">IF(COUNTIF(A$7:A$270,K1341)=1,1,0)</f>
        <v>1</v>
      </c>
    </row>
    <row r="1342" customFormat="false" ht="12.8" hidden="false" customHeight="false" outlineLevel="0" collapsed="false">
      <c r="F1342" s="2" t="s">
        <v>227</v>
      </c>
      <c r="G1342" s="0" t="str">
        <f aca="false">SUBSTITUTE(F1342," ","μ",2)</f>
        <v>Entoloma sp.</v>
      </c>
      <c r="H1342" s="10" t="n">
        <f aca="false">IF(ISERROR(SEARCH("µ",G1342,1)),0,SEARCH("µ",G1342,1))</f>
        <v>0</v>
      </c>
      <c r="I1342" s="0" t="str">
        <f aca="false">IF(H1342&gt;0,LEFT(G1342,H1342-1),G1342)</f>
        <v>Entoloma sp.</v>
      </c>
      <c r="J1342" s="0" t="n">
        <f aca="false">COUNTIF(A$7:A$223,I1342)</f>
        <v>0</v>
      </c>
      <c r="K1342" s="1" t="s">
        <v>56</v>
      </c>
      <c r="L1342" s="1" t="n">
        <f aca="false">IF(COUNTIF(A$7:A$270,K1342)=1,1,0)</f>
        <v>1</v>
      </c>
    </row>
    <row r="1343" customFormat="false" ht="12.8" hidden="false" customHeight="false" outlineLevel="0" collapsed="false">
      <c r="F1343" s="2" t="s">
        <v>1138</v>
      </c>
      <c r="G1343" s="0" t="str">
        <f aca="false">SUBSTITUTE(F1343," ","μ",2)</f>
        <v>Fistulina hepatica</v>
      </c>
      <c r="H1343" s="10" t="n">
        <f aca="false">IF(ISERROR(SEARCH("µ",G1343,1)),0,SEARCH("µ",G1343,1))</f>
        <v>0</v>
      </c>
      <c r="I1343" s="0" t="str">
        <f aca="false">IF(H1343&gt;0,LEFT(G1343,H1343-1),G1343)</f>
        <v>Fistulina hepatica</v>
      </c>
      <c r="J1343" s="0" t="n">
        <f aca="false">COUNTIF(A$7:A$223,I1343)</f>
        <v>1</v>
      </c>
      <c r="K1343" s="1" t="s">
        <v>56</v>
      </c>
      <c r="L1343" s="1" t="n">
        <f aca="false">IF(COUNTIF(A$7:A$270,K1343)=1,1,0)</f>
        <v>1</v>
      </c>
    </row>
    <row r="1344" customFormat="false" ht="12.8" hidden="false" customHeight="false" outlineLevel="0" collapsed="false">
      <c r="F1344" s="2" t="s">
        <v>260</v>
      </c>
      <c r="G1344" s="0" t="str">
        <f aca="false">SUBSTITUTE(F1344," ","μ",2)</f>
        <v>Fomitopsis pinicolaμ(cause?)</v>
      </c>
      <c r="H1344" s="10" t="n">
        <f aca="false">IF(ISERROR(SEARCH("µ",G1344,1)),0,SEARCH("µ",G1344,1))</f>
        <v>20</v>
      </c>
      <c r="I1344" s="0" t="str">
        <f aca="false">IF(H1344&gt;0,LEFT(G1344,H1344-1),G1344)</f>
        <v>Fomitopsis pinicola</v>
      </c>
      <c r="J1344" s="0" t="n">
        <f aca="false">COUNTIF(A$7:A$223,I1344)</f>
        <v>0</v>
      </c>
      <c r="K1344" s="1" t="s">
        <v>56</v>
      </c>
      <c r="L1344" s="1" t="n">
        <f aca="false">IF(COUNTIF(A$7:A$270,K1344)=1,1,0)</f>
        <v>1</v>
      </c>
    </row>
    <row r="1345" customFormat="false" ht="12.8" hidden="false" customHeight="false" outlineLevel="0" collapsed="false">
      <c r="F1345" s="2" t="s">
        <v>260</v>
      </c>
      <c r="G1345" s="0" t="str">
        <f aca="false">SUBSTITUTE(F1345," ","μ",2)</f>
        <v>Fomitopsis pinicolaμ(cause?)</v>
      </c>
      <c r="H1345" s="10" t="n">
        <f aca="false">IF(ISERROR(SEARCH("µ",G1345,1)),0,SEARCH("µ",G1345,1))</f>
        <v>20</v>
      </c>
      <c r="I1345" s="0" t="str">
        <f aca="false">IF(H1345&gt;0,LEFT(G1345,H1345-1),G1345)</f>
        <v>Fomitopsis pinicola</v>
      </c>
      <c r="J1345" s="0" t="n">
        <f aca="false">COUNTIF(A$7:A$223,I1345)</f>
        <v>0</v>
      </c>
      <c r="K1345" s="1" t="s">
        <v>56</v>
      </c>
      <c r="L1345" s="1" t="n">
        <f aca="false">IF(COUNTIF(A$7:A$270,K1345)=1,1,0)</f>
        <v>1</v>
      </c>
    </row>
    <row r="1346" customFormat="false" ht="12.8" hidden="false" customHeight="false" outlineLevel="0" collapsed="false">
      <c r="F1346" s="2" t="s">
        <v>140</v>
      </c>
      <c r="G1346" s="0" t="str">
        <f aca="false">SUBSTITUTE(F1346," ","μ",2)</f>
        <v>Fuligo septica</v>
      </c>
      <c r="H1346" s="10" t="n">
        <f aca="false">IF(ISERROR(SEARCH("µ",G1346,1)),0,SEARCH("µ",G1346,1))</f>
        <v>0</v>
      </c>
      <c r="I1346" s="0" t="str">
        <f aca="false">IF(H1346&gt;0,LEFT(G1346,H1346-1),G1346)</f>
        <v>Fuligo septica</v>
      </c>
      <c r="J1346" s="0" t="n">
        <f aca="false">COUNTIF(A$7:A$223,I1346)</f>
        <v>1</v>
      </c>
      <c r="K1346" s="1" t="s">
        <v>56</v>
      </c>
      <c r="L1346" s="1" t="n">
        <f aca="false">IF(COUNTIF(A$7:A$270,K1346)=1,1,0)</f>
        <v>1</v>
      </c>
    </row>
    <row r="1347" customFormat="false" ht="12.8" hidden="false" customHeight="false" outlineLevel="0" collapsed="false">
      <c r="F1347" s="2" t="s">
        <v>1139</v>
      </c>
      <c r="G1347" s="0" t="str">
        <f aca="false">SUBSTITUTE(F1347," ","μ",2)</f>
        <v>Galerina marginata</v>
      </c>
      <c r="H1347" s="10" t="n">
        <f aca="false">IF(ISERROR(SEARCH("µ",G1347,1)),0,SEARCH("µ",G1347,1))</f>
        <v>0</v>
      </c>
      <c r="I1347" s="0" t="str">
        <f aca="false">IF(H1347&gt;0,LEFT(G1347,H1347-1),G1347)</f>
        <v>Galerina marginata</v>
      </c>
      <c r="J1347" s="0" t="n">
        <f aca="false">COUNTIF(A$7:A$223,I1347)</f>
        <v>1</v>
      </c>
      <c r="K1347" s="1" t="s">
        <v>56</v>
      </c>
      <c r="L1347" s="1" t="n">
        <f aca="false">IF(COUNTIF(A$7:A$270,K1347)=1,1,0)</f>
        <v>1</v>
      </c>
    </row>
    <row r="1348" customFormat="false" ht="12.8" hidden="false" customHeight="false" outlineLevel="0" collapsed="false">
      <c r="F1348" s="2" t="s">
        <v>1141</v>
      </c>
      <c r="G1348" s="0" t="str">
        <f aca="false">SUBSTITUTE(F1348," ","μ",2)</f>
        <v>Ganoderma lucidum</v>
      </c>
      <c r="H1348" s="10" t="n">
        <f aca="false">IF(ISERROR(SEARCH("µ",G1348,1)),0,SEARCH("µ",G1348,1))</f>
        <v>0</v>
      </c>
      <c r="I1348" s="0" t="str">
        <f aca="false">IF(H1348&gt;0,LEFT(G1348,H1348-1),G1348)</f>
        <v>Ganoderma lucidum</v>
      </c>
      <c r="J1348" s="0" t="n">
        <f aca="false">COUNTIF(A$7:A$223,I1348)</f>
        <v>1</v>
      </c>
      <c r="K1348" s="1" t="s">
        <v>56</v>
      </c>
      <c r="L1348" s="1" t="n">
        <f aca="false">IF(COUNTIF(A$7:A$270,K1348)=1,1,0)</f>
        <v>1</v>
      </c>
    </row>
    <row r="1349" customFormat="false" ht="12.8" hidden="false" customHeight="false" outlineLevel="0" collapsed="false">
      <c r="F1349" s="2" t="s">
        <v>1142</v>
      </c>
      <c r="G1349" s="0" t="str">
        <f aca="false">SUBSTITUTE(F1349," ","μ",2)</f>
        <v>Girolles duμcommerce</v>
      </c>
      <c r="H1349" s="10" t="n">
        <f aca="false">IF(ISERROR(SEARCH("µ",G1349,1)),0,SEARCH("µ",G1349,1))</f>
        <v>12</v>
      </c>
      <c r="I1349" s="0" t="str">
        <f aca="false">IF(H1349&gt;0,LEFT(G1349,H1349-1),G1349)</f>
        <v>Girolles du</v>
      </c>
      <c r="J1349" s="0" t="n">
        <f aca="false">COUNTIF(A$7:A$223,I1349)</f>
        <v>0</v>
      </c>
      <c r="K1349" s="1" t="s">
        <v>56</v>
      </c>
      <c r="L1349" s="1" t="n">
        <f aca="false">IF(COUNTIF(A$7:A$270,K1349)=1,1,0)</f>
        <v>1</v>
      </c>
    </row>
    <row r="1350" customFormat="false" ht="12.8" hidden="false" customHeight="false" outlineLevel="0" collapsed="false">
      <c r="F1350" s="1" t="s">
        <v>377</v>
      </c>
      <c r="G1350" s="0" t="str">
        <f aca="false">SUBSTITUTE(F1350," ","μ",2)</f>
        <v>Girolles enμmasse</v>
      </c>
      <c r="H1350" s="10" t="n">
        <f aca="false">IF(ISERROR(SEARCH("µ",G1350,1)),0,SEARCH("µ",G1350,1))</f>
        <v>12</v>
      </c>
      <c r="I1350" s="0" t="str">
        <f aca="false">IF(H1350&gt;0,LEFT(G1350,H1350-1),G1350)</f>
        <v>Girolles en</v>
      </c>
      <c r="J1350" s="0" t="n">
        <f aca="false">COUNTIF(A$7:A$223,I1350)</f>
        <v>0</v>
      </c>
      <c r="K1350" s="1" t="s">
        <v>56</v>
      </c>
      <c r="L1350" s="1" t="n">
        <f aca="false">IF(COUNTIF(A$7:A$270,K1350)=1,1,0)</f>
        <v>1</v>
      </c>
    </row>
    <row r="1351" customFormat="false" ht="12.8" hidden="false" customHeight="false" outlineLevel="0" collapsed="false">
      <c r="F1351" s="1" t="s">
        <v>377</v>
      </c>
      <c r="G1351" s="0" t="str">
        <f aca="false">SUBSTITUTE(F1351," ","μ",2)</f>
        <v>Girolles enμmasse</v>
      </c>
      <c r="H1351" s="10" t="n">
        <f aca="false">IF(ISERROR(SEARCH("µ",G1351,1)),0,SEARCH("µ",G1351,1))</f>
        <v>12</v>
      </c>
      <c r="I1351" s="0" t="str">
        <f aca="false">IF(H1351&gt;0,LEFT(G1351,H1351-1),G1351)</f>
        <v>Girolles en</v>
      </c>
      <c r="J1351" s="0" t="n">
        <f aca="false">COUNTIF(A$7:A$223,I1351)</f>
        <v>0</v>
      </c>
      <c r="K1351" s="1" t="s">
        <v>56</v>
      </c>
      <c r="L1351" s="1" t="n">
        <f aca="false">IF(COUNTIF(A$7:A$270,K1351)=1,1,0)</f>
        <v>1</v>
      </c>
    </row>
    <row r="1352" customFormat="false" ht="12.8" hidden="false" customHeight="false" outlineLevel="0" collapsed="false">
      <c r="F1352" s="2" t="s">
        <v>48</v>
      </c>
      <c r="G1352" s="0" t="str">
        <f aca="false">SUBSTITUTE(F1352," ","μ",2)</f>
        <v>Gymnopus dryophilus</v>
      </c>
      <c r="H1352" s="10" t="n">
        <f aca="false">IF(ISERROR(SEARCH("µ",G1352,1)),0,SEARCH("µ",G1352,1))</f>
        <v>0</v>
      </c>
      <c r="I1352" s="0" t="s">
        <v>48</v>
      </c>
      <c r="J1352" s="0" t="n">
        <f aca="false">COUNTIF(A$7:A$223,I1352)</f>
        <v>1</v>
      </c>
      <c r="K1352" s="1" t="s">
        <v>56</v>
      </c>
      <c r="L1352" s="1" t="n">
        <f aca="false">IF(COUNTIF(A$7:A$270,K1352)=1,1,0)</f>
        <v>1</v>
      </c>
    </row>
    <row r="1353" customFormat="false" ht="12.8" hidden="false" customHeight="false" outlineLevel="0" collapsed="false">
      <c r="F1353" s="2" t="s">
        <v>48</v>
      </c>
      <c r="G1353" s="0" t="str">
        <f aca="false">SUBSTITUTE(F1353," ","μ",2)</f>
        <v>Gymnopus dryophilus</v>
      </c>
      <c r="H1353" s="10" t="n">
        <f aca="false">IF(ISERROR(SEARCH("µ",G1353,1)),0,SEARCH("µ",G1353,1))</f>
        <v>0</v>
      </c>
      <c r="I1353" s="0" t="s">
        <v>48</v>
      </c>
      <c r="J1353" s="0" t="n">
        <f aca="false">COUNTIF(A$7:A$223,I1353)</f>
        <v>1</v>
      </c>
      <c r="K1353" s="1" t="s">
        <v>56</v>
      </c>
      <c r="L1353" s="1" t="n">
        <f aca="false">IF(COUNTIF(A$7:A$270,K1353)=1,1,0)</f>
        <v>1</v>
      </c>
    </row>
    <row r="1354" customFormat="false" ht="12.8" hidden="false" customHeight="false" outlineLevel="0" collapsed="false">
      <c r="F1354" s="2" t="s">
        <v>48</v>
      </c>
      <c r="G1354" s="0" t="str">
        <f aca="false">SUBSTITUTE(F1354," ","μ",2)</f>
        <v>Gymnopus dryophilus</v>
      </c>
      <c r="H1354" s="10" t="n">
        <f aca="false">IF(ISERROR(SEARCH("µ",G1354,1)),0,SEARCH("µ",G1354,1))</f>
        <v>0</v>
      </c>
      <c r="I1354" s="0" t="s">
        <v>48</v>
      </c>
      <c r="J1354" s="0" t="n">
        <f aca="false">COUNTIF(A$7:A$223,I1354)</f>
        <v>1</v>
      </c>
      <c r="K1354" s="1" t="s">
        <v>56</v>
      </c>
      <c r="L1354" s="1" t="n">
        <f aca="false">IF(COUNTIF(A$7:A$270,K1354)=1,1,0)</f>
        <v>1</v>
      </c>
    </row>
    <row r="1355" customFormat="false" ht="12.8" hidden="false" customHeight="false" outlineLevel="0" collapsed="false">
      <c r="F1355" s="2" t="s">
        <v>48</v>
      </c>
      <c r="G1355" s="0" t="str">
        <f aca="false">SUBSTITUTE(F1355," ","μ",2)</f>
        <v>Gymnopus dryophilus</v>
      </c>
      <c r="H1355" s="10" t="n">
        <f aca="false">IF(ISERROR(SEARCH("µ",G1355,1)),0,SEARCH("µ",G1355,1))</f>
        <v>0</v>
      </c>
      <c r="I1355" s="0" t="s">
        <v>48</v>
      </c>
      <c r="J1355" s="0" t="n">
        <f aca="false">COUNTIF(A$7:A$223,I1355)</f>
        <v>1</v>
      </c>
      <c r="K1355" s="1" t="s">
        <v>56</v>
      </c>
      <c r="L1355" s="1" t="n">
        <f aca="false">IF(COUNTIF(A$7:A$270,K1355)=1,1,0)</f>
        <v>1</v>
      </c>
    </row>
    <row r="1356" customFormat="false" ht="12.8" hidden="false" customHeight="false" outlineLevel="0" collapsed="false">
      <c r="F1356" s="2" t="s">
        <v>1068</v>
      </c>
      <c r="G1356" s="0" t="str">
        <f aca="false">SUBSTITUTE(F1356," ","μ",2)</f>
        <v>Gymnopus fusipes</v>
      </c>
      <c r="H1356" s="10" t="n">
        <f aca="false">IF(ISERROR(SEARCH("µ",G1356,1)),0,SEARCH("µ",G1356,1))</f>
        <v>0</v>
      </c>
      <c r="I1356" s="0" t="str">
        <f aca="false">IF(H1356&gt;0,LEFT(G1356,H1356-1),G1356)</f>
        <v>Gymnopus fusipes</v>
      </c>
      <c r="J1356" s="0" t="n">
        <f aca="false">COUNTIF(A$7:A$223,I1356)</f>
        <v>1</v>
      </c>
      <c r="K1356" s="1" t="s">
        <v>56</v>
      </c>
      <c r="L1356" s="1" t="n">
        <f aca="false">IF(COUNTIF(A$7:A$270,K1356)=1,1,0)</f>
        <v>1</v>
      </c>
    </row>
    <row r="1357" customFormat="false" ht="12.8" hidden="false" customHeight="false" outlineLevel="0" collapsed="false">
      <c r="F1357" s="2" t="s">
        <v>1068</v>
      </c>
      <c r="G1357" s="0" t="str">
        <f aca="false">SUBSTITUTE(F1357," ","μ",2)</f>
        <v>Gymnopus fusipes</v>
      </c>
      <c r="H1357" s="10" t="n">
        <f aca="false">IF(ISERROR(SEARCH("µ",G1357,1)),0,SEARCH("µ",G1357,1))</f>
        <v>0</v>
      </c>
      <c r="I1357" s="0" t="str">
        <f aca="false">IF(H1357&gt;0,LEFT(G1357,H1357-1),G1357)</f>
        <v>Gymnopus fusipes</v>
      </c>
      <c r="J1357" s="0" t="n">
        <f aca="false">COUNTIF(A$7:A$223,I1357)</f>
        <v>1</v>
      </c>
      <c r="K1357" s="1" t="s">
        <v>56</v>
      </c>
      <c r="L1357" s="1" t="n">
        <f aca="false">IF(COUNTIF(A$7:A$270,K1357)=1,1,0)</f>
        <v>1</v>
      </c>
    </row>
    <row r="1358" customFormat="false" ht="12.8" hidden="false" customHeight="false" outlineLevel="0" collapsed="false">
      <c r="F1358" s="2" t="s">
        <v>1068</v>
      </c>
      <c r="G1358" s="0" t="str">
        <f aca="false">SUBSTITUTE(F1358," ","μ",2)</f>
        <v>Gymnopus fusipes</v>
      </c>
      <c r="H1358" s="10" t="n">
        <f aca="false">IF(ISERROR(SEARCH("µ",G1358,1)),0,SEARCH("µ",G1358,1))</f>
        <v>0</v>
      </c>
      <c r="I1358" s="0" t="str">
        <f aca="false">IF(H1358&gt;0,LEFT(G1358,H1358-1),G1358)</f>
        <v>Gymnopus fusipes</v>
      </c>
      <c r="J1358" s="0" t="n">
        <f aca="false">COUNTIF(A$7:A$223,I1358)</f>
        <v>1</v>
      </c>
      <c r="K1358" s="1" t="s">
        <v>56</v>
      </c>
      <c r="L1358" s="1" t="n">
        <f aca="false">IF(COUNTIF(A$7:A$270,K1358)=1,1,0)</f>
        <v>1</v>
      </c>
    </row>
    <row r="1359" customFormat="false" ht="12.8" hidden="false" customHeight="false" outlineLevel="0" collapsed="false">
      <c r="F1359" s="2" t="s">
        <v>1068</v>
      </c>
      <c r="G1359" s="0" t="str">
        <f aca="false">SUBSTITUTE(F1359," ","μ",2)</f>
        <v>Gymnopus fusipes</v>
      </c>
      <c r="H1359" s="10" t="n">
        <f aca="false">IF(ISERROR(SEARCH("µ",G1359,1)),0,SEARCH("µ",G1359,1))</f>
        <v>0</v>
      </c>
      <c r="I1359" s="0" t="str">
        <f aca="false">IF(H1359&gt;0,LEFT(G1359,H1359-1),G1359)</f>
        <v>Gymnopus fusipes</v>
      </c>
      <c r="J1359" s="0" t="n">
        <f aca="false">COUNTIF(A$7:A$223,I1359)</f>
        <v>1</v>
      </c>
      <c r="K1359" s="1" t="s">
        <v>56</v>
      </c>
      <c r="L1359" s="1" t="n">
        <f aca="false">IF(COUNTIF(A$7:A$270,K1359)=1,1,0)</f>
        <v>1</v>
      </c>
    </row>
    <row r="1360" customFormat="false" ht="12.8" hidden="false" customHeight="false" outlineLevel="0" collapsed="false">
      <c r="F1360" s="2" t="s">
        <v>1068</v>
      </c>
      <c r="G1360" s="0" t="str">
        <f aca="false">SUBSTITUTE(F1360," ","μ",2)</f>
        <v>Gymnopus fusipes</v>
      </c>
      <c r="H1360" s="10" t="n">
        <f aca="false">IF(ISERROR(SEARCH("µ",G1360,1)),0,SEARCH("µ",G1360,1))</f>
        <v>0</v>
      </c>
      <c r="I1360" s="0" t="str">
        <f aca="false">IF(H1360&gt;0,LEFT(G1360,H1360-1),G1360)</f>
        <v>Gymnopus fusipes</v>
      </c>
      <c r="J1360" s="0" t="n">
        <f aca="false">COUNTIF(A$7:A$223,I1360)</f>
        <v>1</v>
      </c>
      <c r="K1360" s="1" t="s">
        <v>56</v>
      </c>
      <c r="L1360" s="1" t="n">
        <f aca="false">IF(COUNTIF(A$7:A$270,K1360)=1,1,0)</f>
        <v>1</v>
      </c>
    </row>
    <row r="1361" customFormat="false" ht="12.8" hidden="false" customHeight="false" outlineLevel="0" collapsed="false">
      <c r="F1361" s="2" t="s">
        <v>1068</v>
      </c>
      <c r="G1361" s="0" t="str">
        <f aca="false">SUBSTITUTE(F1361," ","μ",2)</f>
        <v>Gymnopus fusipes</v>
      </c>
      <c r="H1361" s="10" t="n">
        <f aca="false">IF(ISERROR(SEARCH("µ",G1361,1)),0,SEARCH("µ",G1361,1))</f>
        <v>0</v>
      </c>
      <c r="I1361" s="0" t="str">
        <f aca="false">IF(H1361&gt;0,LEFT(G1361,H1361-1),G1361)</f>
        <v>Gymnopus fusipes</v>
      </c>
      <c r="J1361" s="0" t="n">
        <f aca="false">COUNTIF(A$7:A$223,I1361)</f>
        <v>1</v>
      </c>
      <c r="K1361" s="1" t="s">
        <v>56</v>
      </c>
      <c r="L1361" s="1" t="n">
        <f aca="false">IF(COUNTIF(A$7:A$270,K1361)=1,1,0)</f>
        <v>1</v>
      </c>
    </row>
    <row r="1362" customFormat="false" ht="12.8" hidden="false" customHeight="false" outlineLevel="0" collapsed="false">
      <c r="F1362" s="2" t="s">
        <v>1068</v>
      </c>
      <c r="G1362" s="0" t="str">
        <f aca="false">SUBSTITUTE(F1362," ","μ",2)</f>
        <v>Gymnopus fusipes</v>
      </c>
      <c r="H1362" s="10" t="n">
        <f aca="false">IF(ISERROR(SEARCH("µ",G1362,1)),0,SEARCH("µ",G1362,1))</f>
        <v>0</v>
      </c>
      <c r="I1362" s="0" t="str">
        <f aca="false">IF(H1362&gt;0,LEFT(G1362,H1362-1),G1362)</f>
        <v>Gymnopus fusipes</v>
      </c>
      <c r="J1362" s="0" t="n">
        <f aca="false">COUNTIF(A$7:A$223,I1362)</f>
        <v>1</v>
      </c>
      <c r="K1362" s="1" t="s">
        <v>56</v>
      </c>
      <c r="L1362" s="1" t="n">
        <f aca="false">IF(COUNTIF(A$7:A$270,K1362)=1,1,0)</f>
        <v>1</v>
      </c>
    </row>
    <row r="1363" customFormat="false" ht="12.8" hidden="false" customHeight="false" outlineLevel="0" collapsed="false">
      <c r="F1363" s="2" t="s">
        <v>1068</v>
      </c>
      <c r="G1363" s="0" t="str">
        <f aca="false">SUBSTITUTE(F1363," ","μ",2)</f>
        <v>Gymnopus fusipes</v>
      </c>
      <c r="H1363" s="10" t="n">
        <f aca="false">IF(ISERROR(SEARCH("µ",G1363,1)),0,SEARCH("µ",G1363,1))</f>
        <v>0</v>
      </c>
      <c r="I1363" s="0" t="str">
        <f aca="false">IF(H1363&gt;0,LEFT(G1363,H1363-1),G1363)</f>
        <v>Gymnopus fusipes</v>
      </c>
      <c r="J1363" s="0" t="n">
        <f aca="false">COUNTIF(A$7:A$223,I1363)</f>
        <v>1</v>
      </c>
      <c r="K1363" s="1" t="s">
        <v>56</v>
      </c>
      <c r="L1363" s="1" t="n">
        <f aca="false">IF(COUNTIF(A$7:A$270,K1363)=1,1,0)</f>
        <v>1</v>
      </c>
    </row>
    <row r="1364" customFormat="false" ht="12.8" hidden="false" customHeight="false" outlineLevel="0" collapsed="false">
      <c r="F1364" s="2" t="s">
        <v>1068</v>
      </c>
      <c r="G1364" s="0" t="str">
        <f aca="false">SUBSTITUTE(F1364," ","μ",2)</f>
        <v>Gymnopus fusipes</v>
      </c>
      <c r="H1364" s="10" t="n">
        <f aca="false">IF(ISERROR(SEARCH("µ",G1364,1)),0,SEARCH("µ",G1364,1))</f>
        <v>0</v>
      </c>
      <c r="I1364" s="0" t="str">
        <f aca="false">IF(H1364&gt;0,LEFT(G1364,H1364-1),G1364)</f>
        <v>Gymnopus fusipes</v>
      </c>
      <c r="J1364" s="0" t="n">
        <f aca="false">COUNTIF(A$7:A$223,I1364)</f>
        <v>1</v>
      </c>
      <c r="K1364" s="1" t="s">
        <v>56</v>
      </c>
      <c r="L1364" s="1" t="n">
        <f aca="false">IF(COUNTIF(A$7:A$270,K1364)=1,1,0)</f>
        <v>1</v>
      </c>
    </row>
    <row r="1365" customFormat="false" ht="12.8" hidden="false" customHeight="false" outlineLevel="0" collapsed="false">
      <c r="F1365" s="2" t="s">
        <v>7</v>
      </c>
      <c r="G1365" s="0" t="str">
        <f aca="false">SUBSTITUTE(F1365," ","μ",2)</f>
        <v>Gyromitra esculenta</v>
      </c>
      <c r="H1365" s="10" t="n">
        <f aca="false">IF(ISERROR(SEARCH("µ",G1365,1)),0,SEARCH("µ",G1365,1))</f>
        <v>0</v>
      </c>
      <c r="I1365" s="0" t="str">
        <f aca="false">IF(H1365&gt;0,LEFT(G1365,H1365-1),G1365)</f>
        <v>Gyromitra esculenta</v>
      </c>
      <c r="J1365" s="0" t="n">
        <f aca="false">COUNTIF(A$7:A$223,I1365)</f>
        <v>1</v>
      </c>
      <c r="K1365" s="1" t="s">
        <v>56</v>
      </c>
      <c r="L1365" s="1" t="n">
        <f aca="false">IF(COUNTIF(A$7:A$270,K1365)=1,1,0)</f>
        <v>1</v>
      </c>
    </row>
    <row r="1366" customFormat="false" ht="12.8" hidden="false" customHeight="false" outlineLevel="0" collapsed="false">
      <c r="F1366" s="2" t="s">
        <v>7</v>
      </c>
      <c r="G1366" s="0" t="str">
        <f aca="false">SUBSTITUTE(F1366," ","μ",2)</f>
        <v>Gyromitra esculenta</v>
      </c>
      <c r="H1366" s="10" t="n">
        <f aca="false">IF(ISERROR(SEARCH("µ",G1366,1)),0,SEARCH("µ",G1366,1))</f>
        <v>0</v>
      </c>
      <c r="I1366" s="0" t="str">
        <f aca="false">IF(H1366&gt;0,LEFT(G1366,H1366-1),G1366)</f>
        <v>Gyromitra esculenta</v>
      </c>
      <c r="J1366" s="0" t="n">
        <f aca="false">COUNTIF(A$7:A$223,I1366)</f>
        <v>1</v>
      </c>
      <c r="K1366" s="1" t="s">
        <v>56</v>
      </c>
      <c r="L1366" s="1" t="n">
        <f aca="false">IF(COUNTIF(A$7:A$270,K1366)=1,1,0)</f>
        <v>1</v>
      </c>
    </row>
    <row r="1367" customFormat="false" ht="12.8" hidden="false" customHeight="false" outlineLevel="0" collapsed="false">
      <c r="F1367" s="2" t="s">
        <v>7</v>
      </c>
      <c r="G1367" s="0" t="str">
        <f aca="false">SUBSTITUTE(F1367," ","μ",2)</f>
        <v>Gyromitra esculenta</v>
      </c>
      <c r="H1367" s="10" t="n">
        <f aca="false">IF(ISERROR(SEARCH("µ",G1367,1)),0,SEARCH("µ",G1367,1))</f>
        <v>0</v>
      </c>
      <c r="I1367" s="0" t="str">
        <f aca="false">IF(H1367&gt;0,LEFT(G1367,H1367-1),G1367)</f>
        <v>Gyromitra esculenta</v>
      </c>
      <c r="J1367" s="0" t="n">
        <f aca="false">COUNTIF(A$7:A$223,I1367)</f>
        <v>1</v>
      </c>
      <c r="K1367" s="1" t="s">
        <v>56</v>
      </c>
      <c r="L1367" s="1" t="n">
        <f aca="false">IF(COUNTIF(A$7:A$270,K1367)=1,1,0)</f>
        <v>1</v>
      </c>
    </row>
    <row r="1368" customFormat="false" ht="12.8" hidden="false" customHeight="false" outlineLevel="0" collapsed="false">
      <c r="F1368" s="2" t="s">
        <v>7</v>
      </c>
      <c r="G1368" s="0" t="str">
        <f aca="false">SUBSTITUTE(F1368," ","μ",2)</f>
        <v>Gyromitra esculenta</v>
      </c>
      <c r="H1368" s="10" t="n">
        <f aca="false">IF(ISERROR(SEARCH("µ",G1368,1)),0,SEARCH("µ",G1368,1))</f>
        <v>0</v>
      </c>
      <c r="I1368" s="0" t="str">
        <f aca="false">IF(H1368&gt;0,LEFT(G1368,H1368-1),G1368)</f>
        <v>Gyromitra esculenta</v>
      </c>
      <c r="J1368" s="0" t="n">
        <f aca="false">COUNTIF(A$7:A$223,I1368)</f>
        <v>1</v>
      </c>
      <c r="K1368" s="1" t="s">
        <v>56</v>
      </c>
      <c r="L1368" s="1" t="n">
        <f aca="false">IF(COUNTIF(A$7:A$270,K1368)=1,1,0)</f>
        <v>1</v>
      </c>
    </row>
    <row r="1369" customFormat="false" ht="12.8" hidden="false" customHeight="false" outlineLevel="0" collapsed="false">
      <c r="F1369" s="2" t="s">
        <v>1148</v>
      </c>
      <c r="G1369" s="0" t="str">
        <f aca="false">SUBSTITUTE(F1369," ","μ",2)</f>
        <v>Gyroporus ammophilus</v>
      </c>
      <c r="H1369" s="10" t="n">
        <f aca="false">IF(ISERROR(SEARCH("µ",G1369,1)),0,SEARCH("µ",G1369,1))</f>
        <v>0</v>
      </c>
      <c r="I1369" s="0" t="str">
        <f aca="false">IF(H1369&gt;0,LEFT(G1369,H1369-1),G1369)</f>
        <v>Gyroporus ammophilus</v>
      </c>
      <c r="J1369" s="0" t="n">
        <f aca="false">COUNTIF(A$7:A$223,I1369)</f>
        <v>1</v>
      </c>
      <c r="K1369" s="1" t="s">
        <v>56</v>
      </c>
      <c r="L1369" s="1" t="n">
        <f aca="false">IF(COUNTIF(A$7:A$270,K1369)=1,1,0)</f>
        <v>1</v>
      </c>
    </row>
    <row r="1370" customFormat="false" ht="12.8" hidden="false" customHeight="false" outlineLevel="0" collapsed="false">
      <c r="F1370" s="2" t="s">
        <v>343</v>
      </c>
      <c r="G1370" s="0" t="str">
        <f aca="false">SUBSTITUTE(F1370," ","μ",2)</f>
        <v>Gyroporus castaneus</v>
      </c>
      <c r="H1370" s="10" t="n">
        <f aca="false">IF(ISERROR(SEARCH("µ",G1370,1)),0,SEARCH("µ",G1370,1))</f>
        <v>0</v>
      </c>
      <c r="I1370" s="0" t="str">
        <f aca="false">IF(H1370&gt;0,LEFT(G1370,H1370-1),G1370)</f>
        <v>Gyroporus castaneus</v>
      </c>
      <c r="J1370" s="0" t="n">
        <f aca="false">COUNTIF(A$7:A$223,I1370)</f>
        <v>1</v>
      </c>
      <c r="K1370" s="1" t="s">
        <v>56</v>
      </c>
      <c r="L1370" s="1" t="n">
        <f aca="false">IF(COUNTIF(A$7:A$270,K1370)=1,1,0)</f>
        <v>1</v>
      </c>
    </row>
    <row r="1371" customFormat="false" ht="12.8" hidden="false" customHeight="false" outlineLevel="0" collapsed="false">
      <c r="F1371" s="2" t="s">
        <v>343</v>
      </c>
      <c r="G1371" s="0" t="str">
        <f aca="false">SUBSTITUTE(F1371," ","μ",2)</f>
        <v>Gyroporus castaneus</v>
      </c>
      <c r="H1371" s="10" t="n">
        <f aca="false">IF(ISERROR(SEARCH("µ",G1371,1)),0,SEARCH("µ",G1371,1))</f>
        <v>0</v>
      </c>
      <c r="I1371" s="0" t="str">
        <f aca="false">IF(H1371&gt;0,LEFT(G1371,H1371-1),G1371)</f>
        <v>Gyroporus castaneus</v>
      </c>
      <c r="J1371" s="0" t="n">
        <f aca="false">COUNTIF(A$7:A$223,I1371)</f>
        <v>1</v>
      </c>
      <c r="K1371" s="1" t="s">
        <v>56</v>
      </c>
      <c r="L1371" s="1" t="n">
        <f aca="false">IF(COUNTIF(A$7:A$270,K1371)=1,1,0)</f>
        <v>1</v>
      </c>
    </row>
    <row r="1372" customFormat="false" ht="12.8" hidden="false" customHeight="false" outlineLevel="0" collapsed="false">
      <c r="F1372" s="2" t="s">
        <v>343</v>
      </c>
      <c r="G1372" s="0" t="str">
        <f aca="false">SUBSTITUTE(F1372," ","μ",2)</f>
        <v>Gyroporus castaneus</v>
      </c>
      <c r="H1372" s="10" t="n">
        <f aca="false">IF(ISERROR(SEARCH("µ",G1372,1)),0,SEARCH("µ",G1372,1))</f>
        <v>0</v>
      </c>
      <c r="I1372" s="0" t="str">
        <f aca="false">IF(H1372&gt;0,LEFT(G1372,H1372-1),G1372)</f>
        <v>Gyroporus castaneus</v>
      </c>
      <c r="J1372" s="0" t="n">
        <f aca="false">COUNTIF(A$7:A$223,I1372)</f>
        <v>1</v>
      </c>
      <c r="K1372" s="1" t="s">
        <v>56</v>
      </c>
      <c r="L1372" s="1" t="n">
        <f aca="false">IF(COUNTIF(A$7:A$270,K1372)=1,1,0)</f>
        <v>1</v>
      </c>
    </row>
    <row r="1373" customFormat="false" ht="12.8" hidden="false" customHeight="false" outlineLevel="0" collapsed="false">
      <c r="F1373" s="2" t="s">
        <v>343</v>
      </c>
      <c r="G1373" s="0" t="str">
        <f aca="false">SUBSTITUTE(F1373," ","μ",2)</f>
        <v>Gyroporus castaneus</v>
      </c>
      <c r="H1373" s="10" t="n">
        <f aca="false">IF(ISERROR(SEARCH("µ",G1373,1)),0,SEARCH("µ",G1373,1))</f>
        <v>0</v>
      </c>
      <c r="I1373" s="0" t="str">
        <f aca="false">IF(H1373&gt;0,LEFT(G1373,H1373-1),G1373)</f>
        <v>Gyroporus castaneus</v>
      </c>
      <c r="J1373" s="0" t="n">
        <f aca="false">COUNTIF(A$7:A$223,I1373)</f>
        <v>1</v>
      </c>
      <c r="K1373" s="1" t="s">
        <v>56</v>
      </c>
      <c r="L1373" s="1" t="n">
        <f aca="false">IF(COUNTIF(A$7:A$270,K1373)=1,1,0)</f>
        <v>1</v>
      </c>
    </row>
    <row r="1374" customFormat="false" ht="12.8" hidden="false" customHeight="false" outlineLevel="0" collapsed="false">
      <c r="F1374" s="2" t="s">
        <v>1150</v>
      </c>
      <c r="G1374" s="0" t="str">
        <f aca="false">SUBSTITUTE(F1374," ","μ",2)</f>
        <v>Hebeloma sinapizans</v>
      </c>
      <c r="H1374" s="10" t="n">
        <f aca="false">IF(ISERROR(SEARCH("µ",G1374,1)),0,SEARCH("µ",G1374,1))</f>
        <v>0</v>
      </c>
      <c r="I1374" s="0" t="str">
        <f aca="false">IF(H1374&gt;0,LEFT(G1374,H1374-1),G1374)</f>
        <v>Hebeloma sinapizans</v>
      </c>
      <c r="J1374" s="0" t="n">
        <f aca="false">COUNTIF(A$7:A$223,I1374)</f>
        <v>1</v>
      </c>
      <c r="K1374" s="1" t="s">
        <v>56</v>
      </c>
      <c r="L1374" s="1" t="n">
        <f aca="false">IF(COUNTIF(A$7:A$270,K1374)=1,1,0)</f>
        <v>1</v>
      </c>
    </row>
    <row r="1375" customFormat="false" ht="12.8" hidden="false" customHeight="false" outlineLevel="0" collapsed="false">
      <c r="F1375" s="2" t="s">
        <v>1150</v>
      </c>
      <c r="G1375" s="0" t="str">
        <f aca="false">SUBSTITUTE(F1375," ","μ",2)</f>
        <v>Hebeloma sinapizans</v>
      </c>
      <c r="H1375" s="10" t="n">
        <f aca="false">IF(ISERROR(SEARCH("µ",G1375,1)),0,SEARCH("µ",G1375,1))</f>
        <v>0</v>
      </c>
      <c r="I1375" s="0" t="str">
        <f aca="false">IF(H1375&gt;0,LEFT(G1375,H1375-1),G1375)</f>
        <v>Hebeloma sinapizans</v>
      </c>
      <c r="J1375" s="0" t="n">
        <f aca="false">COUNTIF(A$7:A$223,I1375)</f>
        <v>1</v>
      </c>
      <c r="K1375" s="1" t="s">
        <v>56</v>
      </c>
      <c r="L1375" s="1" t="n">
        <f aca="false">IF(COUNTIF(A$7:A$270,K1375)=1,1,0)</f>
        <v>1</v>
      </c>
    </row>
    <row r="1376" customFormat="false" ht="12.8" hidden="false" customHeight="false" outlineLevel="0" collapsed="false">
      <c r="F1376" s="2" t="s">
        <v>1152</v>
      </c>
      <c r="G1376" s="0" t="str">
        <f aca="false">SUBSTITUTE(F1376," ","μ",2)</f>
        <v>Hebeloma sinapizans ?</v>
      </c>
      <c r="H1376" s="10" t="n">
        <f aca="false">IF(ISERROR(SEARCH("µ",G1376,1)),0,SEARCH("µ",G1376,1))</f>
        <v>0</v>
      </c>
      <c r="I1376" s="0" t="str">
        <f aca="false">IF(H1376&gt;0,LEFT(G1376,H1376-1),G1376)</f>
        <v>Hebeloma sinapizans ?</v>
      </c>
      <c r="J1376" s="0" t="n">
        <f aca="false">COUNTIF(A$7:A$223,I1376)</f>
        <v>0</v>
      </c>
      <c r="K1376" s="1" t="s">
        <v>56</v>
      </c>
      <c r="L1376" s="1" t="n">
        <f aca="false">IF(COUNTIF(A$7:A$270,K1376)=1,1,0)</f>
        <v>1</v>
      </c>
    </row>
    <row r="1377" customFormat="false" ht="12.8" hidden="false" customHeight="false" outlineLevel="0" collapsed="false">
      <c r="F1377" s="2" t="s">
        <v>59</v>
      </c>
      <c r="G1377" s="0" t="str">
        <f aca="false">SUBSTITUTE(F1377," ","μ",2)</f>
        <v>Hebeloma sp</v>
      </c>
      <c r="H1377" s="10" t="n">
        <f aca="false">IF(ISERROR(SEARCH("µ",G1377,1)),0,SEARCH("µ",G1377,1))</f>
        <v>0</v>
      </c>
      <c r="I1377" s="0" t="str">
        <f aca="false">IF(H1377&gt;0,LEFT(G1377,H1377-1),G1377)</f>
        <v>Hebeloma sp</v>
      </c>
      <c r="J1377" s="0" t="n">
        <f aca="false">COUNTIF(A$7:A$223,I1377)</f>
        <v>0</v>
      </c>
      <c r="K1377" s="1" t="s">
        <v>56</v>
      </c>
      <c r="L1377" s="1" t="n">
        <f aca="false">IF(COUNTIF(A$7:A$270,K1377)=1,1,0)</f>
        <v>1</v>
      </c>
    </row>
    <row r="1378" customFormat="false" ht="12.8" hidden="false" customHeight="false" outlineLevel="0" collapsed="false">
      <c r="F1378" s="2" t="s">
        <v>1155</v>
      </c>
      <c r="G1378" s="0" t="str">
        <f aca="false">SUBSTITUTE(F1378," ","μ",2)</f>
        <v>Hebeloma sp.</v>
      </c>
      <c r="H1378" s="10" t="n">
        <f aca="false">IF(ISERROR(SEARCH("µ",G1378,1)),0,SEARCH("µ",G1378,1))</f>
        <v>0</v>
      </c>
      <c r="I1378" s="0" t="str">
        <f aca="false">IF(H1378&gt;0,LEFT(G1378,H1378-1),G1378)</f>
        <v>Hebeloma sp.</v>
      </c>
      <c r="J1378" s="0" t="n">
        <f aca="false">COUNTIF(A$7:A$223,I1378)</f>
        <v>0</v>
      </c>
      <c r="K1378" s="1" t="s">
        <v>56</v>
      </c>
      <c r="L1378" s="1" t="n">
        <f aca="false">IF(COUNTIF(A$7:A$270,K1378)=1,1,0)</f>
        <v>1</v>
      </c>
    </row>
    <row r="1379" customFormat="false" ht="12.8" hidden="false" customHeight="false" outlineLevel="0" collapsed="false">
      <c r="F1379" s="2" t="s">
        <v>1156</v>
      </c>
      <c r="G1379" s="0" t="str">
        <f aca="false">SUBSTITUTE(F1379," ","μ",2)</f>
        <v>Helvella leucomelaena</v>
      </c>
      <c r="H1379" s="10" t="n">
        <f aca="false">IF(ISERROR(SEARCH("µ",G1379,1)),0,SEARCH("µ",G1379,1))</f>
        <v>0</v>
      </c>
      <c r="I1379" s="0" t="str">
        <f aca="false">IF(H1379&gt;0,LEFT(G1379,H1379-1),G1379)</f>
        <v>Helvella leucomelaena</v>
      </c>
      <c r="J1379" s="0" t="n">
        <f aca="false">COUNTIF(A$7:A$223,I1379)</f>
        <v>1</v>
      </c>
      <c r="K1379" s="1" t="s">
        <v>56</v>
      </c>
      <c r="L1379" s="1" t="n">
        <f aca="false">IF(COUNTIF(A$7:A$270,K1379)=1,1,0)</f>
        <v>1</v>
      </c>
    </row>
    <row r="1380" customFormat="false" ht="12.8" hidden="false" customHeight="false" outlineLevel="0" collapsed="false">
      <c r="F1380" s="2" t="s">
        <v>103</v>
      </c>
      <c r="G1380" s="0" t="str">
        <f aca="false">SUBSTITUTE(F1380," ","μ",2)</f>
        <v>Hydnum repandum</v>
      </c>
      <c r="H1380" s="10" t="n">
        <f aca="false">IF(ISERROR(SEARCH("µ",G1380,1)),0,SEARCH("µ",G1380,1))</f>
        <v>0</v>
      </c>
      <c r="I1380" s="0" t="str">
        <f aca="false">IF(H1380&gt;0,LEFT(G1380,H1380-1),G1380)</f>
        <v>Hydnum repandum</v>
      </c>
      <c r="J1380" s="0" t="n">
        <f aca="false">COUNTIF(A$7:A$223,I1380)</f>
        <v>1</v>
      </c>
      <c r="K1380" s="1" t="s">
        <v>56</v>
      </c>
      <c r="L1380" s="1" t="n">
        <f aca="false">IF(COUNTIF(A$7:A$270,K1380)=1,1,0)</f>
        <v>1</v>
      </c>
    </row>
    <row r="1381" customFormat="false" ht="12.8" hidden="false" customHeight="false" outlineLevel="0" collapsed="false">
      <c r="F1381" s="2" t="s">
        <v>103</v>
      </c>
      <c r="G1381" s="0" t="str">
        <f aca="false">SUBSTITUTE(F1381," ","μ",2)</f>
        <v>Hydnum repandum</v>
      </c>
      <c r="H1381" s="10" t="n">
        <f aca="false">IF(ISERROR(SEARCH("µ",G1381,1)),0,SEARCH("µ",G1381,1))</f>
        <v>0</v>
      </c>
      <c r="I1381" s="0" t="str">
        <f aca="false">IF(H1381&gt;0,LEFT(G1381,H1381-1),G1381)</f>
        <v>Hydnum repandum</v>
      </c>
      <c r="J1381" s="0" t="n">
        <f aca="false">COUNTIF(A$7:A$223,I1381)</f>
        <v>1</v>
      </c>
      <c r="K1381" s="1" t="s">
        <v>56</v>
      </c>
      <c r="L1381" s="1" t="n">
        <f aca="false">IF(COUNTIF(A$7:A$270,K1381)=1,1,0)</f>
        <v>1</v>
      </c>
    </row>
    <row r="1382" customFormat="false" ht="12.8" hidden="false" customHeight="false" outlineLevel="0" collapsed="false">
      <c r="F1382" s="1" t="s">
        <v>103</v>
      </c>
      <c r="G1382" s="0" t="str">
        <f aca="false">SUBSTITUTE(F1382," ","μ",2)</f>
        <v>Hydnum repandum</v>
      </c>
      <c r="H1382" s="10" t="n">
        <f aca="false">IF(ISERROR(SEARCH("µ",G1382,1)),0,SEARCH("µ",G1382,1))</f>
        <v>0</v>
      </c>
      <c r="I1382" s="0" t="str">
        <f aca="false">IF(H1382&gt;0,LEFT(G1382,H1382-1),G1382)</f>
        <v>Hydnum repandum</v>
      </c>
      <c r="J1382" s="0" t="n">
        <f aca="false">COUNTIF(A$7:A$223,I1382)</f>
        <v>1</v>
      </c>
      <c r="K1382" s="1" t="s">
        <v>56</v>
      </c>
      <c r="L1382" s="1" t="n">
        <f aca="false">IF(COUNTIF(A$7:A$270,K1382)=1,1,0)</f>
        <v>1</v>
      </c>
    </row>
    <row r="1383" customFormat="false" ht="12.8" hidden="false" customHeight="false" outlineLevel="0" collapsed="false">
      <c r="F1383" s="1" t="s">
        <v>103</v>
      </c>
      <c r="G1383" s="0" t="str">
        <f aca="false">SUBSTITUTE(F1383," ","μ",2)</f>
        <v>Hydnum repandum</v>
      </c>
      <c r="H1383" s="10" t="n">
        <f aca="false">IF(ISERROR(SEARCH("µ",G1383,1)),0,SEARCH("µ",G1383,1))</f>
        <v>0</v>
      </c>
      <c r="I1383" s="0" t="str">
        <f aca="false">IF(H1383&gt;0,LEFT(G1383,H1383-1),G1383)</f>
        <v>Hydnum repandum</v>
      </c>
      <c r="J1383" s="0" t="n">
        <f aca="false">COUNTIF(A$7:A$223,I1383)</f>
        <v>1</v>
      </c>
      <c r="K1383" s="1" t="s">
        <v>56</v>
      </c>
      <c r="L1383" s="1" t="n">
        <f aca="false">IF(COUNTIF(A$7:A$270,K1383)=1,1,0)</f>
        <v>1</v>
      </c>
    </row>
    <row r="1384" customFormat="false" ht="12.8" hidden="false" customHeight="false" outlineLevel="0" collapsed="false">
      <c r="F1384" s="2" t="s">
        <v>103</v>
      </c>
      <c r="G1384" s="0" t="str">
        <f aca="false">SUBSTITUTE(F1384," ","μ",2)</f>
        <v>Hydnum repandum</v>
      </c>
      <c r="H1384" s="10" t="n">
        <f aca="false">IF(ISERROR(SEARCH("µ",G1384,1)),0,SEARCH("µ",G1384,1))</f>
        <v>0</v>
      </c>
      <c r="I1384" s="0" t="str">
        <f aca="false">IF(H1384&gt;0,LEFT(G1384,H1384-1),G1384)</f>
        <v>Hydnum repandum</v>
      </c>
      <c r="J1384" s="0" t="n">
        <f aca="false">COUNTIF(A$7:A$223,I1384)</f>
        <v>1</v>
      </c>
      <c r="K1384" s="1" t="s">
        <v>340</v>
      </c>
      <c r="L1384" s="1" t="n">
        <f aca="false">IF(COUNTIF(A$7:A$270,K1384)=1,1,0)</f>
        <v>1</v>
      </c>
    </row>
    <row r="1385" customFormat="false" ht="12.8" hidden="false" customHeight="false" outlineLevel="0" collapsed="false">
      <c r="F1385" s="2" t="s">
        <v>103</v>
      </c>
      <c r="G1385" s="0" t="str">
        <f aca="false">SUBSTITUTE(F1385," ","μ",2)</f>
        <v>Hydnum repandum</v>
      </c>
      <c r="H1385" s="10" t="n">
        <f aca="false">IF(ISERROR(SEARCH("µ",G1385,1)),0,SEARCH("µ",G1385,1))</f>
        <v>0</v>
      </c>
      <c r="I1385" s="0" t="str">
        <f aca="false">IF(H1385&gt;0,LEFT(G1385,H1385-1),G1385)</f>
        <v>Hydnum repandum</v>
      </c>
      <c r="J1385" s="0" t="n">
        <f aca="false">COUNTIF(A$7:A$223,I1385)</f>
        <v>1</v>
      </c>
      <c r="K1385" s="1" t="s">
        <v>340</v>
      </c>
      <c r="L1385" s="1" t="n">
        <f aca="false">IF(COUNTIF(A$7:A$270,K1385)=1,1,0)</f>
        <v>1</v>
      </c>
    </row>
    <row r="1386" customFormat="false" ht="12.8" hidden="false" customHeight="false" outlineLevel="0" collapsed="false">
      <c r="F1386" s="2" t="s">
        <v>266</v>
      </c>
      <c r="G1386" s="0" t="str">
        <f aca="false">SUBSTITUTE(F1386," ","μ",2)</f>
        <v>Hydnum repandumμ(cause?)</v>
      </c>
      <c r="H1386" s="10" t="n">
        <f aca="false">IF(ISERROR(SEARCH("µ",G1386,1)),0,SEARCH("µ",G1386,1))</f>
        <v>16</v>
      </c>
      <c r="I1386" s="0" t="str">
        <f aca="false">IF(H1386&gt;0,LEFT(G1386,H1386-1),G1386)</f>
        <v>Hydnum repandum</v>
      </c>
      <c r="J1386" s="0" t="n">
        <f aca="false">COUNTIF(A$7:A$223,I1386)</f>
        <v>1</v>
      </c>
      <c r="K1386" s="1" t="s">
        <v>340</v>
      </c>
      <c r="L1386" s="1" t="n">
        <f aca="false">IF(COUNTIF(A$7:A$270,K1386)=1,1,0)</f>
        <v>1</v>
      </c>
    </row>
    <row r="1387" customFormat="false" ht="12.8" hidden="false" customHeight="false" outlineLevel="0" collapsed="false">
      <c r="F1387" s="2" t="s">
        <v>266</v>
      </c>
      <c r="G1387" s="0" t="str">
        <f aca="false">SUBSTITUTE(F1387," ","μ",2)</f>
        <v>Hydnum repandumμ(cause?)</v>
      </c>
      <c r="H1387" s="10" t="n">
        <f aca="false">IF(ISERROR(SEARCH("µ",G1387,1)),0,SEARCH("µ",G1387,1))</f>
        <v>16</v>
      </c>
      <c r="I1387" s="0" t="str">
        <f aca="false">IF(H1387&gt;0,LEFT(G1387,H1387-1),G1387)</f>
        <v>Hydnum repandum</v>
      </c>
      <c r="J1387" s="0" t="n">
        <f aca="false">COUNTIF(A$7:A$223,I1387)</f>
        <v>1</v>
      </c>
      <c r="K1387" s="1" t="s">
        <v>340</v>
      </c>
      <c r="L1387" s="1" t="n">
        <f aca="false">IF(COUNTIF(A$7:A$270,K1387)=1,1,0)</f>
        <v>1</v>
      </c>
    </row>
    <row r="1388" customFormat="false" ht="12.8" hidden="false" customHeight="false" outlineLevel="0" collapsed="false">
      <c r="F1388" s="2" t="s">
        <v>1157</v>
      </c>
      <c r="G1388" s="0" t="str">
        <f aca="false">SUBSTITUTE(F1388," ","μ",2)</f>
        <v>Hydnum repandumμanormaux</v>
      </c>
      <c r="H1388" s="10" t="n">
        <f aca="false">IF(ISERROR(SEARCH("µ",G1388,1)),0,SEARCH("µ",G1388,1))</f>
        <v>16</v>
      </c>
      <c r="I1388" s="0" t="str">
        <f aca="false">IF(H1388&gt;0,LEFT(G1388,H1388-1),G1388)</f>
        <v>Hydnum repandum</v>
      </c>
      <c r="J1388" s="0" t="n">
        <f aca="false">COUNTIF(A$7:A$223,I1388)</f>
        <v>1</v>
      </c>
      <c r="K1388" s="1" t="s">
        <v>340</v>
      </c>
      <c r="L1388" s="1" t="n">
        <f aca="false">IF(COUNTIF(A$7:A$270,K1388)=1,1,0)</f>
        <v>1</v>
      </c>
    </row>
    <row r="1389" customFormat="false" ht="12.8" hidden="false" customHeight="false" outlineLevel="0" collapsed="false">
      <c r="F1389" s="2" t="s">
        <v>364</v>
      </c>
      <c r="G1389" s="0" t="str">
        <f aca="false">SUBSTITUTE(F1389," ","μ",2)</f>
        <v>Hydnum repandumμavancés</v>
      </c>
      <c r="H1389" s="10" t="n">
        <f aca="false">IF(ISERROR(SEARCH("µ",G1389,1)),0,SEARCH("µ",G1389,1))</f>
        <v>16</v>
      </c>
      <c r="I1389" s="0" t="str">
        <f aca="false">IF(H1389&gt;0,LEFT(G1389,H1389-1),G1389)</f>
        <v>Hydnum repandum</v>
      </c>
      <c r="J1389" s="0" t="n">
        <f aca="false">COUNTIF(A$7:A$223,I1389)</f>
        <v>1</v>
      </c>
      <c r="K1389" s="1" t="s">
        <v>340</v>
      </c>
      <c r="L1389" s="1" t="n">
        <f aca="false">IF(COUNTIF(A$7:A$270,K1389)=1,1,0)</f>
        <v>1</v>
      </c>
    </row>
    <row r="1390" customFormat="false" ht="12.8" hidden="false" customHeight="false" outlineLevel="0" collapsed="false">
      <c r="F1390" s="2" t="s">
        <v>364</v>
      </c>
      <c r="G1390" s="0" t="str">
        <f aca="false">SUBSTITUTE(F1390," ","μ",2)</f>
        <v>Hydnum repandumμavancés</v>
      </c>
      <c r="H1390" s="10" t="n">
        <f aca="false">IF(ISERROR(SEARCH("µ",G1390,1)),0,SEARCH("µ",G1390,1))</f>
        <v>16</v>
      </c>
      <c r="I1390" s="0" t="str">
        <f aca="false">IF(H1390&gt;0,LEFT(G1390,H1390-1),G1390)</f>
        <v>Hydnum repandum</v>
      </c>
      <c r="J1390" s="0" t="n">
        <f aca="false">COUNTIF(A$7:A$223,I1390)</f>
        <v>1</v>
      </c>
      <c r="K1390" s="1" t="s">
        <v>340</v>
      </c>
      <c r="L1390" s="1" t="n">
        <f aca="false">IF(COUNTIF(A$7:A$270,K1390)=1,1,0)</f>
        <v>1</v>
      </c>
    </row>
    <row r="1391" customFormat="false" ht="12.8" hidden="false" customHeight="false" outlineLevel="0" collapsed="false">
      <c r="F1391" s="2" t="s">
        <v>1158</v>
      </c>
      <c r="G1391" s="0" t="str">
        <f aca="false">SUBSTITUTE(F1391," ","μ",2)</f>
        <v>Hydnum rufescens/autreμcause ?</v>
      </c>
      <c r="H1391" s="10" t="n">
        <f aca="false">IF(ISERROR(SEARCH("µ",G1391,1)),0,SEARCH("µ",G1391,1))</f>
        <v>23</v>
      </c>
      <c r="I1391" s="0" t="str">
        <f aca="false">IF(H1391&gt;0,LEFT(G1391,H1391-1),G1391)</f>
        <v>Hydnum rufescens/autre</v>
      </c>
      <c r="J1391" s="0" t="n">
        <f aca="false">COUNTIF(A$7:A$223,I1391)</f>
        <v>0</v>
      </c>
      <c r="K1391" s="1" t="s">
        <v>340</v>
      </c>
      <c r="L1391" s="1" t="n">
        <f aca="false">IF(COUNTIF(A$7:A$270,K1391)=1,1,0)</f>
        <v>1</v>
      </c>
    </row>
    <row r="1392" customFormat="false" ht="12.8" hidden="false" customHeight="false" outlineLevel="0" collapsed="false">
      <c r="F1392" s="2" t="s">
        <v>1161</v>
      </c>
      <c r="G1392" s="0" t="str">
        <f aca="false">SUBSTITUTE(F1392," ","μ",2)</f>
        <v>Hydnum sp. ?</v>
      </c>
      <c r="H1392" s="10" t="n">
        <f aca="false">IF(ISERROR(SEARCH("µ",G1392,1)),0,SEARCH("µ",G1392,1))</f>
        <v>0</v>
      </c>
      <c r="I1392" s="0" t="str">
        <f aca="false">IF(H1392&gt;0,LEFT(G1392,H1392-1),G1392)</f>
        <v>Hydnum sp. ?</v>
      </c>
      <c r="J1392" s="0" t="n">
        <f aca="false">COUNTIF(A$7:A$223,I1392)</f>
        <v>0</v>
      </c>
      <c r="K1392" s="1" t="s">
        <v>340</v>
      </c>
      <c r="L1392" s="1" t="n">
        <f aca="false">IF(COUNTIF(A$7:A$270,K1392)=1,1,0)</f>
        <v>1</v>
      </c>
    </row>
    <row r="1393" customFormat="false" ht="12.8" hidden="false" customHeight="false" outlineLevel="0" collapsed="false">
      <c r="F1393" s="2" t="s">
        <v>70</v>
      </c>
      <c r="G1393" s="0" t="str">
        <f aca="false">SUBSTITUTE(F1393," ","μ",2)</f>
        <v>Hygrophoropsis aurantiaca</v>
      </c>
      <c r="H1393" s="10" t="n">
        <f aca="false">IF(ISERROR(SEARCH("µ",G1393,1)),0,SEARCH("µ",G1393,1))</f>
        <v>0</v>
      </c>
      <c r="I1393" s="0" t="str">
        <f aca="false">IF(H1393&gt;0,LEFT(G1393,H1393-1),G1393)</f>
        <v>Hygrophoropsis aurantiaca</v>
      </c>
      <c r="J1393" s="0" t="n">
        <f aca="false">COUNTIF(A$7:A$223,I1393)</f>
        <v>1</v>
      </c>
      <c r="K1393" s="1" t="s">
        <v>340</v>
      </c>
      <c r="L1393" s="1" t="n">
        <f aca="false">IF(COUNTIF(A$7:A$270,K1393)=1,1,0)</f>
        <v>1</v>
      </c>
    </row>
    <row r="1394" customFormat="false" ht="12.8" hidden="false" customHeight="false" outlineLevel="0" collapsed="false">
      <c r="F1394" s="2" t="s">
        <v>70</v>
      </c>
      <c r="G1394" s="0" t="str">
        <f aca="false">SUBSTITUTE(F1394," ","μ",2)</f>
        <v>Hygrophoropsis aurantiaca</v>
      </c>
      <c r="H1394" s="10" t="n">
        <f aca="false">IF(ISERROR(SEARCH("µ",G1394,1)),0,SEARCH("µ",G1394,1))</f>
        <v>0</v>
      </c>
      <c r="I1394" s="0" t="str">
        <f aca="false">IF(H1394&gt;0,LEFT(G1394,H1394-1),G1394)</f>
        <v>Hygrophoropsis aurantiaca</v>
      </c>
      <c r="J1394" s="0" t="n">
        <f aca="false">COUNTIF(A$7:A$223,I1394)</f>
        <v>1</v>
      </c>
      <c r="K1394" s="1" t="s">
        <v>340</v>
      </c>
      <c r="L1394" s="1" t="n">
        <f aca="false">IF(COUNTIF(A$7:A$270,K1394)=1,1,0)</f>
        <v>1</v>
      </c>
    </row>
    <row r="1395" customFormat="false" ht="12.8" hidden="false" customHeight="false" outlineLevel="0" collapsed="false">
      <c r="F1395" s="2" t="s">
        <v>307</v>
      </c>
      <c r="G1395" s="0" t="str">
        <f aca="false">SUBSTITUTE(F1395," ","μ",2)</f>
        <v>Hygrophorus niveus</v>
      </c>
      <c r="H1395" s="10" t="n">
        <f aca="false">IF(ISERROR(SEARCH("µ",G1395,1)),0,SEARCH("µ",G1395,1))</f>
        <v>0</v>
      </c>
      <c r="I1395" s="0" t="str">
        <f aca="false">IF(H1395&gt;0,LEFT(G1395,H1395-1),G1395)</f>
        <v>Hygrophorus niveus</v>
      </c>
      <c r="J1395" s="0" t="n">
        <f aca="false">COUNTIF(A$7:A$223,I1395)</f>
        <v>0</v>
      </c>
      <c r="K1395" s="1" t="s">
        <v>340</v>
      </c>
      <c r="L1395" s="1" t="n">
        <f aca="false">IF(COUNTIF(A$7:A$270,K1395)=1,1,0)</f>
        <v>1</v>
      </c>
    </row>
    <row r="1396" customFormat="false" ht="12.8" hidden="false" customHeight="false" outlineLevel="0" collapsed="false">
      <c r="F1396" s="2" t="s">
        <v>307</v>
      </c>
      <c r="G1396" s="0" t="str">
        <f aca="false">SUBSTITUTE(F1396," ","μ",2)</f>
        <v>Hygrophorus niveus</v>
      </c>
      <c r="H1396" s="10" t="n">
        <f aca="false">IF(ISERROR(SEARCH("µ",G1396,1)),0,SEARCH("µ",G1396,1))</f>
        <v>0</v>
      </c>
      <c r="I1396" s="0" t="str">
        <f aca="false">IF(H1396&gt;0,LEFT(G1396,H1396-1),G1396)</f>
        <v>Hygrophorus niveus</v>
      </c>
      <c r="J1396" s="0" t="n">
        <f aca="false">COUNTIF(A$7:A$223,I1396)</f>
        <v>0</v>
      </c>
      <c r="K1396" s="1" t="s">
        <v>340</v>
      </c>
      <c r="L1396" s="1" t="n">
        <f aca="false">IF(COUNTIF(A$7:A$270,K1396)=1,1,0)</f>
        <v>1</v>
      </c>
    </row>
    <row r="1397" customFormat="false" ht="12.8" hidden="false" customHeight="false" outlineLevel="0" collapsed="false">
      <c r="F1397" s="2" t="s">
        <v>1162</v>
      </c>
      <c r="G1397" s="0" t="str">
        <f aca="false">SUBSTITUTE(F1397," ","μ",2)</f>
        <v>Hygrophorus pudorinus</v>
      </c>
      <c r="H1397" s="10" t="n">
        <f aca="false">IF(ISERROR(SEARCH("µ",G1397,1)),0,SEARCH("µ",G1397,1))</f>
        <v>0</v>
      </c>
      <c r="I1397" s="0" t="str">
        <f aca="false">IF(H1397&gt;0,LEFT(G1397,H1397-1),G1397)</f>
        <v>Hygrophorus pudorinus</v>
      </c>
      <c r="J1397" s="0" t="n">
        <f aca="false">COUNTIF(A$7:A$223,I1397)</f>
        <v>1</v>
      </c>
      <c r="K1397" s="1" t="s">
        <v>340</v>
      </c>
      <c r="L1397" s="1" t="n">
        <f aca="false">IF(COUNTIF(A$7:A$270,K1397)=1,1,0)</f>
        <v>1</v>
      </c>
    </row>
    <row r="1398" customFormat="false" ht="12.8" hidden="false" customHeight="false" outlineLevel="0" collapsed="false">
      <c r="F1398" s="2" t="s">
        <v>2354</v>
      </c>
      <c r="G1398" s="0" t="str">
        <f aca="false">SUBSTITUTE(F1398," ","μ",2)</f>
        <v>Hypholoma ericaeoides</v>
      </c>
      <c r="H1398" s="10" t="n">
        <f aca="false">IF(ISERROR(SEARCH("µ",G1398,1)),0,SEARCH("µ",G1398,1))</f>
        <v>0</v>
      </c>
      <c r="I1398" s="0" t="str">
        <f aca="false">IF(H1398&gt;0,LEFT(G1398,H1398-1),G1398)</f>
        <v>Hypholoma ericaeoides</v>
      </c>
      <c r="J1398" s="0" t="n">
        <f aca="false">COUNTIF(A$7:A$223,I1398)</f>
        <v>0</v>
      </c>
      <c r="K1398" s="1" t="s">
        <v>340</v>
      </c>
      <c r="L1398" s="1" t="n">
        <f aca="false">IF(COUNTIF(A$7:A$270,K1398)=1,1,0)</f>
        <v>1</v>
      </c>
    </row>
    <row r="1399" customFormat="false" ht="12.8" hidden="false" customHeight="false" outlineLevel="0" collapsed="false">
      <c r="F1399" s="2" t="s">
        <v>67</v>
      </c>
      <c r="G1399" s="0" t="str">
        <f aca="false">SUBSTITUTE(F1399," ","μ",2)</f>
        <v>Hypholoma fasciculare</v>
      </c>
      <c r="H1399" s="10" t="n">
        <f aca="false">IF(ISERROR(SEARCH("µ",G1399,1)),0,SEARCH("µ",G1399,1))</f>
        <v>0</v>
      </c>
      <c r="I1399" s="0" t="str">
        <f aca="false">IF(H1399&gt;0,LEFT(G1399,H1399-1),G1399)</f>
        <v>Hypholoma fasciculare</v>
      </c>
      <c r="J1399" s="0" t="n">
        <f aca="false">COUNTIF(A$7:A$223,I1399)</f>
        <v>1</v>
      </c>
      <c r="K1399" s="1" t="s">
        <v>989</v>
      </c>
      <c r="L1399" s="1" t="n">
        <f aca="false">IF(COUNTIF(A$7:A$270,K1399)=1,1,0)</f>
        <v>1</v>
      </c>
    </row>
    <row r="1400" customFormat="false" ht="12.8" hidden="false" customHeight="false" outlineLevel="0" collapsed="false">
      <c r="F1400" s="2" t="s">
        <v>67</v>
      </c>
      <c r="G1400" s="0" t="str">
        <f aca="false">SUBSTITUTE(F1400," ","μ",2)</f>
        <v>Hypholoma fasciculare</v>
      </c>
      <c r="H1400" s="10" t="n">
        <f aca="false">IF(ISERROR(SEARCH("µ",G1400,1)),0,SEARCH("µ",G1400,1))</f>
        <v>0</v>
      </c>
      <c r="I1400" s="0" t="str">
        <f aca="false">IF(H1400&gt;0,LEFT(G1400,H1400-1),G1400)</f>
        <v>Hypholoma fasciculare</v>
      </c>
      <c r="J1400" s="0" t="n">
        <f aca="false">COUNTIF(A$7:A$223,I1400)</f>
        <v>1</v>
      </c>
      <c r="K1400" s="1" t="s">
        <v>989</v>
      </c>
      <c r="L1400" s="1" t="n">
        <f aca="false">IF(COUNTIF(A$7:A$270,K1400)=1,1,0)</f>
        <v>1</v>
      </c>
    </row>
    <row r="1401" customFormat="false" ht="12.8" hidden="false" customHeight="false" outlineLevel="0" collapsed="false">
      <c r="F1401" s="2" t="s">
        <v>67</v>
      </c>
      <c r="G1401" s="0" t="str">
        <f aca="false">SUBSTITUTE(F1401," ","μ",2)</f>
        <v>Hypholoma fasciculare</v>
      </c>
      <c r="H1401" s="10" t="n">
        <f aca="false">IF(ISERROR(SEARCH("µ",G1401,1)),0,SEARCH("µ",G1401,1))</f>
        <v>0</v>
      </c>
      <c r="I1401" s="0" t="str">
        <f aca="false">IF(H1401&gt;0,LEFT(G1401,H1401-1),G1401)</f>
        <v>Hypholoma fasciculare</v>
      </c>
      <c r="J1401" s="0" t="n">
        <f aca="false">COUNTIF(A$7:A$223,I1401)</f>
        <v>1</v>
      </c>
      <c r="K1401" s="1" t="s">
        <v>989</v>
      </c>
      <c r="L1401" s="1" t="n">
        <f aca="false">IF(COUNTIF(A$7:A$270,K1401)=1,1,0)</f>
        <v>1</v>
      </c>
    </row>
    <row r="1402" customFormat="false" ht="12.8" hidden="false" customHeight="false" outlineLevel="0" collapsed="false">
      <c r="F1402" s="2" t="s">
        <v>67</v>
      </c>
      <c r="G1402" s="0" t="str">
        <f aca="false">SUBSTITUTE(F1402," ","μ",2)</f>
        <v>Hypholoma fasciculare</v>
      </c>
      <c r="H1402" s="10" t="n">
        <f aca="false">IF(ISERROR(SEARCH("µ",G1402,1)),0,SEARCH("µ",G1402,1))</f>
        <v>0</v>
      </c>
      <c r="I1402" s="0" t="str">
        <f aca="false">IF(H1402&gt;0,LEFT(G1402,H1402-1),G1402)</f>
        <v>Hypholoma fasciculare</v>
      </c>
      <c r="J1402" s="0" t="n">
        <f aca="false">COUNTIF(A$7:A$223,I1402)</f>
        <v>1</v>
      </c>
      <c r="K1402" s="1" t="s">
        <v>991</v>
      </c>
      <c r="L1402" s="1" t="n">
        <f aca="false">IF(COUNTIF(A$7:A$270,K1402)=1,1,0)</f>
        <v>1</v>
      </c>
    </row>
    <row r="1403" customFormat="false" ht="12.8" hidden="false" customHeight="false" outlineLevel="0" collapsed="false">
      <c r="F1403" s="2" t="s">
        <v>67</v>
      </c>
      <c r="G1403" s="0" t="str">
        <f aca="false">SUBSTITUTE(F1403," ","μ",2)</f>
        <v>Hypholoma fasciculare</v>
      </c>
      <c r="H1403" s="10" t="n">
        <f aca="false">IF(ISERROR(SEARCH("µ",G1403,1)),0,SEARCH("µ",G1403,1))</f>
        <v>0</v>
      </c>
      <c r="I1403" s="0" t="str">
        <f aca="false">IF(H1403&gt;0,LEFT(G1403,H1403-1),G1403)</f>
        <v>Hypholoma fasciculare</v>
      </c>
      <c r="J1403" s="0" t="n">
        <f aca="false">COUNTIF(A$7:A$223,I1403)</f>
        <v>1</v>
      </c>
      <c r="K1403" s="1" t="s">
        <v>991</v>
      </c>
      <c r="L1403" s="1" t="n">
        <f aca="false">IF(COUNTIF(A$7:A$270,K1403)=1,1,0)</f>
        <v>1</v>
      </c>
    </row>
    <row r="1404" customFormat="false" ht="12.8" hidden="false" customHeight="false" outlineLevel="0" collapsed="false">
      <c r="F1404" s="2" t="s">
        <v>1166</v>
      </c>
      <c r="G1404" s="0" t="str">
        <f aca="false">SUBSTITUTE(F1404," ","μ",2)</f>
        <v>Hypholoma fasciculareμcru</v>
      </c>
      <c r="H1404" s="10" t="n">
        <f aca="false">IF(ISERROR(SEARCH("µ",G1404,1)),0,SEARCH("µ",G1404,1))</f>
        <v>22</v>
      </c>
      <c r="I1404" s="0" t="str">
        <f aca="false">IF(H1404&gt;0,LEFT(G1404,H1404-1),G1404)</f>
        <v>Hypholoma fasciculare</v>
      </c>
      <c r="J1404" s="0" t="n">
        <f aca="false">COUNTIF(A$7:A$223,I1404)</f>
        <v>1</v>
      </c>
      <c r="K1404" s="1" t="s">
        <v>995</v>
      </c>
      <c r="L1404" s="1" t="n">
        <f aca="false">IF(COUNTIF(A$7:A$270,K1404)=1,1,0)</f>
        <v>1</v>
      </c>
    </row>
    <row r="1405" customFormat="false" ht="12.8" hidden="false" customHeight="false" outlineLevel="0" collapsed="false">
      <c r="F1405" s="2" t="s">
        <v>1167</v>
      </c>
      <c r="G1405" s="0" t="str">
        <f aca="false">SUBSTITUTE(F1405," ","μ",2)</f>
        <v>Hypholoma sp.</v>
      </c>
      <c r="H1405" s="10" t="n">
        <f aca="false">IF(ISERROR(SEARCH("µ",G1405,1)),0,SEARCH("µ",G1405,1))</f>
        <v>0</v>
      </c>
      <c r="I1405" s="0" t="str">
        <f aca="false">IF(H1405&gt;0,LEFT(G1405,H1405-1),G1405)</f>
        <v>Hypholoma sp.</v>
      </c>
      <c r="J1405" s="0" t="n">
        <f aca="false">COUNTIF(A$7:A$223,I1405)</f>
        <v>0</v>
      </c>
      <c r="K1405" s="1" t="s">
        <v>383</v>
      </c>
      <c r="L1405" s="1" t="n">
        <f aca="false">IF(COUNTIF(A$7:A$270,K1405)=1,1,0)</f>
        <v>1</v>
      </c>
    </row>
    <row r="1406" customFormat="false" ht="12.8" hidden="false" customHeight="false" outlineLevel="0" collapsed="false">
      <c r="F1406" s="2" t="s">
        <v>1169</v>
      </c>
      <c r="G1406" s="0" t="str">
        <f aca="false">SUBSTITUTE(F1406," ","μ",2)</f>
        <v>Imleria badiaμavancés</v>
      </c>
      <c r="H1406" s="10" t="n">
        <f aca="false">IF(ISERROR(SEARCH("µ",G1406,1)),0,SEARCH("µ",G1406,1))</f>
        <v>14</v>
      </c>
      <c r="I1406" s="0" t="str">
        <f aca="false">IF(H1406&gt;0,LEFT(G1406,H1406-1),G1406)</f>
        <v>Imleria badia</v>
      </c>
      <c r="J1406" s="0" t="n">
        <f aca="false">COUNTIF(A$7:A$223,I1406)</f>
        <v>1</v>
      </c>
      <c r="K1406" s="1" t="s">
        <v>383</v>
      </c>
      <c r="L1406" s="1" t="n">
        <f aca="false">IF(COUNTIF(A$7:A$270,K1406)=1,1,0)</f>
        <v>1</v>
      </c>
    </row>
    <row r="1407" customFormat="false" ht="12.8" hidden="false" customHeight="false" outlineLevel="0" collapsed="false">
      <c r="F1407" s="2" t="s">
        <v>1169</v>
      </c>
      <c r="G1407" s="0" t="str">
        <f aca="false">SUBSTITUTE(F1407," ","μ",2)</f>
        <v>Imleria badiaμavancés</v>
      </c>
      <c r="H1407" s="10" t="n">
        <f aca="false">IF(ISERROR(SEARCH("µ",G1407,1)),0,SEARCH("µ",G1407,1))</f>
        <v>14</v>
      </c>
      <c r="I1407" s="0" t="str">
        <f aca="false">IF(H1407&gt;0,LEFT(G1407,H1407-1),G1407)</f>
        <v>Imleria badia</v>
      </c>
      <c r="J1407" s="0" t="n">
        <f aca="false">COUNTIF(A$7:A$223,I1407)</f>
        <v>1</v>
      </c>
      <c r="K1407" s="1" t="s">
        <v>383</v>
      </c>
      <c r="L1407" s="1" t="n">
        <f aca="false">IF(COUNTIF(A$7:A$270,K1407)=1,1,0)</f>
        <v>1</v>
      </c>
    </row>
    <row r="1408" customFormat="false" ht="12.8" hidden="false" customHeight="false" outlineLevel="0" collapsed="false">
      <c r="F1408" s="2" t="s">
        <v>289</v>
      </c>
      <c r="G1408" s="0" t="str">
        <f aca="false">SUBSTITUTE(F1408," ","μ",2)</f>
        <v>Imperator luteocupreus</v>
      </c>
      <c r="H1408" s="10" t="n">
        <f aca="false">IF(ISERROR(SEARCH("µ",G1408,1)),0,SEARCH("µ",G1408,1))</f>
        <v>0</v>
      </c>
      <c r="I1408" s="0" t="str">
        <f aca="false">IF(H1408&gt;0,LEFT(G1408,H1408-1),G1408)</f>
        <v>Imperator luteocupreus</v>
      </c>
      <c r="J1408" s="0" t="n">
        <f aca="false">COUNTIF(A$7:A$223,I1408)</f>
        <v>1</v>
      </c>
      <c r="K1408" s="1" t="s">
        <v>383</v>
      </c>
      <c r="L1408" s="1" t="n">
        <f aca="false">IF(COUNTIF(A$7:A$270,K1408)=1,1,0)</f>
        <v>1</v>
      </c>
    </row>
    <row r="1409" customFormat="false" ht="12.8" hidden="false" customHeight="false" outlineLevel="0" collapsed="false">
      <c r="F1409" s="2" t="s">
        <v>289</v>
      </c>
      <c r="G1409" s="0" t="str">
        <f aca="false">SUBSTITUTE(F1409," ","μ",2)</f>
        <v>Imperator luteocupreus</v>
      </c>
      <c r="H1409" s="10" t="n">
        <f aca="false">IF(ISERROR(SEARCH("µ",G1409,1)),0,SEARCH("µ",G1409,1))</f>
        <v>0</v>
      </c>
      <c r="I1409" s="0" t="str">
        <f aca="false">IF(H1409&gt;0,LEFT(G1409,H1409-1),G1409)</f>
        <v>Imperator luteocupreus</v>
      </c>
      <c r="J1409" s="0" t="n">
        <f aca="false">COUNTIF(A$7:A$223,I1409)</f>
        <v>1</v>
      </c>
      <c r="K1409" s="1" t="s">
        <v>383</v>
      </c>
      <c r="L1409" s="1" t="n">
        <f aca="false">IF(COUNTIF(A$7:A$270,K1409)=1,1,0)</f>
        <v>1</v>
      </c>
    </row>
    <row r="1410" customFormat="false" ht="12.8" hidden="false" customHeight="false" outlineLevel="0" collapsed="false">
      <c r="F1410" s="2" t="s">
        <v>289</v>
      </c>
      <c r="G1410" s="0" t="str">
        <f aca="false">SUBSTITUTE(F1410," ","μ",2)</f>
        <v>Imperator luteocupreus</v>
      </c>
      <c r="H1410" s="10" t="n">
        <f aca="false">IF(ISERROR(SEARCH("µ",G1410,1)),0,SEARCH("µ",G1410,1))</f>
        <v>0</v>
      </c>
      <c r="I1410" s="0" t="str">
        <f aca="false">IF(H1410&gt;0,LEFT(G1410,H1410-1),G1410)</f>
        <v>Imperator luteocupreus</v>
      </c>
      <c r="J1410" s="0" t="n">
        <f aca="false">COUNTIF(A$7:A$223,I1410)</f>
        <v>1</v>
      </c>
      <c r="K1410" s="1" t="s">
        <v>383</v>
      </c>
      <c r="L1410" s="1" t="n">
        <f aca="false">IF(COUNTIF(A$7:A$270,K1410)=1,1,0)</f>
        <v>1</v>
      </c>
    </row>
    <row r="1411" customFormat="false" ht="12.8" hidden="false" customHeight="false" outlineLevel="0" collapsed="false">
      <c r="F1411" s="2" t="s">
        <v>289</v>
      </c>
      <c r="G1411" s="0" t="str">
        <f aca="false">SUBSTITUTE(F1411," ","μ",2)</f>
        <v>Imperator luteocupreus</v>
      </c>
      <c r="H1411" s="10" t="n">
        <f aca="false">IF(ISERROR(SEARCH("µ",G1411,1)),0,SEARCH("µ",G1411,1))</f>
        <v>0</v>
      </c>
      <c r="I1411" s="0" t="str">
        <f aca="false">IF(H1411&gt;0,LEFT(G1411,H1411-1),G1411)</f>
        <v>Imperator luteocupreus</v>
      </c>
      <c r="J1411" s="0" t="n">
        <f aca="false">COUNTIF(A$7:A$223,I1411)</f>
        <v>1</v>
      </c>
      <c r="K1411" s="1" t="s">
        <v>383</v>
      </c>
      <c r="L1411" s="1" t="n">
        <f aca="false">IF(COUNTIF(A$7:A$270,K1411)=1,1,0)</f>
        <v>1</v>
      </c>
    </row>
    <row r="1412" customFormat="false" ht="12.8" hidden="false" customHeight="false" outlineLevel="0" collapsed="false">
      <c r="F1412" s="2" t="s">
        <v>289</v>
      </c>
      <c r="G1412" s="0" t="str">
        <f aca="false">SUBSTITUTE(F1412," ","μ",2)</f>
        <v>Imperator luteocupreus</v>
      </c>
      <c r="H1412" s="10" t="n">
        <f aca="false">IF(ISERROR(SEARCH("µ",G1412,1)),0,SEARCH("µ",G1412,1))</f>
        <v>0</v>
      </c>
      <c r="I1412" s="0" t="str">
        <f aca="false">IF(H1412&gt;0,LEFT(G1412,H1412-1),G1412)</f>
        <v>Imperator luteocupreus</v>
      </c>
      <c r="J1412" s="0" t="n">
        <f aca="false">COUNTIF(A$7:A$223,I1412)</f>
        <v>1</v>
      </c>
      <c r="K1412" s="1" t="s">
        <v>383</v>
      </c>
      <c r="L1412" s="1" t="n">
        <f aca="false">IF(COUNTIF(A$7:A$270,K1412)=1,1,0)</f>
        <v>1</v>
      </c>
    </row>
    <row r="1413" customFormat="false" ht="12.8" hidden="false" customHeight="false" outlineLevel="0" collapsed="false">
      <c r="F1413" s="2" t="s">
        <v>289</v>
      </c>
      <c r="G1413" s="0" t="str">
        <f aca="false">SUBSTITUTE(F1413," ","μ",2)</f>
        <v>Imperator luteocupreus</v>
      </c>
      <c r="H1413" s="10" t="n">
        <f aca="false">IF(ISERROR(SEARCH("µ",G1413,1)),0,SEARCH("µ",G1413,1))</f>
        <v>0</v>
      </c>
      <c r="I1413" s="0" t="str">
        <f aca="false">IF(H1413&gt;0,LEFT(G1413,H1413-1),G1413)</f>
        <v>Imperator luteocupreus</v>
      </c>
      <c r="J1413" s="0" t="n">
        <f aca="false">COUNTIF(A$7:A$223,I1413)</f>
        <v>1</v>
      </c>
      <c r="K1413" s="1" t="s">
        <v>383</v>
      </c>
      <c r="L1413" s="1" t="n">
        <f aca="false">IF(COUNTIF(A$7:A$270,K1413)=1,1,0)</f>
        <v>1</v>
      </c>
    </row>
    <row r="1414" customFormat="false" ht="12.8" hidden="false" customHeight="false" outlineLevel="0" collapsed="false">
      <c r="F1414" s="2" t="s">
        <v>289</v>
      </c>
      <c r="G1414" s="0" t="str">
        <f aca="false">SUBSTITUTE(F1414," ","μ",2)</f>
        <v>Imperator luteocupreus</v>
      </c>
      <c r="H1414" s="10" t="n">
        <f aca="false">IF(ISERROR(SEARCH("µ",G1414,1)),0,SEARCH("µ",G1414,1))</f>
        <v>0</v>
      </c>
      <c r="I1414" s="0" t="str">
        <f aca="false">IF(H1414&gt;0,LEFT(G1414,H1414-1),G1414)</f>
        <v>Imperator luteocupreus</v>
      </c>
      <c r="J1414" s="0" t="n">
        <f aca="false">COUNTIF(A$7:A$223,I1414)</f>
        <v>1</v>
      </c>
      <c r="K1414" s="1" t="s">
        <v>383</v>
      </c>
      <c r="L1414" s="1" t="n">
        <f aca="false">IF(COUNTIF(A$7:A$270,K1414)=1,1,0)</f>
        <v>1</v>
      </c>
    </row>
    <row r="1415" customFormat="false" ht="12.8" hidden="false" customHeight="false" outlineLevel="0" collapsed="false">
      <c r="F1415" s="2" t="s">
        <v>289</v>
      </c>
      <c r="G1415" s="0" t="str">
        <f aca="false">SUBSTITUTE(F1415," ","μ",2)</f>
        <v>Imperator luteocupreus</v>
      </c>
      <c r="H1415" s="10" t="n">
        <f aca="false">IF(ISERROR(SEARCH("µ",G1415,1)),0,SEARCH("µ",G1415,1))</f>
        <v>0</v>
      </c>
      <c r="I1415" s="0" t="str">
        <f aca="false">IF(H1415&gt;0,LEFT(G1415,H1415-1),G1415)</f>
        <v>Imperator luteocupreus</v>
      </c>
      <c r="J1415" s="0" t="n">
        <f aca="false">COUNTIF(A$7:A$223,I1415)</f>
        <v>1</v>
      </c>
      <c r="K1415" s="1" t="s">
        <v>383</v>
      </c>
      <c r="L1415" s="1" t="n">
        <f aca="false">IF(COUNTIF(A$7:A$270,K1415)=1,1,0)</f>
        <v>1</v>
      </c>
    </row>
    <row r="1416" customFormat="false" ht="12.8" hidden="false" customHeight="false" outlineLevel="0" collapsed="false">
      <c r="F1416" s="2" t="s">
        <v>289</v>
      </c>
      <c r="G1416" s="0" t="str">
        <f aca="false">SUBSTITUTE(F1416," ","μ",2)</f>
        <v>Imperator luteocupreus</v>
      </c>
      <c r="H1416" s="10" t="n">
        <f aca="false">IF(ISERROR(SEARCH("µ",G1416,1)),0,SEARCH("µ",G1416,1))</f>
        <v>0</v>
      </c>
      <c r="I1416" s="0" t="str">
        <f aca="false">IF(H1416&gt;0,LEFT(G1416,H1416-1),G1416)</f>
        <v>Imperator luteocupreus</v>
      </c>
      <c r="J1416" s="0" t="n">
        <f aca="false">COUNTIF(A$7:A$223,I1416)</f>
        <v>1</v>
      </c>
      <c r="K1416" s="1" t="s">
        <v>383</v>
      </c>
      <c r="L1416" s="1" t="n">
        <f aca="false">IF(COUNTIF(A$7:A$270,K1416)=1,1,0)</f>
        <v>1</v>
      </c>
    </row>
    <row r="1417" customFormat="false" ht="12.8" hidden="false" customHeight="false" outlineLevel="0" collapsed="false">
      <c r="F1417" s="2" t="s">
        <v>1171</v>
      </c>
      <c r="G1417" s="0" t="str">
        <f aca="false">SUBSTITUTE(F1417," ","μ",2)</f>
        <v>Inocybe cf.μMaculata</v>
      </c>
      <c r="H1417" s="10" t="n">
        <f aca="false">IF(ISERROR(SEARCH("µ",G1417,1)),0,SEARCH("µ",G1417,1))</f>
        <v>12</v>
      </c>
      <c r="I1417" s="0" t="str">
        <f aca="false">IF(H1417&gt;0,LEFT(G1417,H1417-1),G1417)</f>
        <v>Inocybe cf.</v>
      </c>
      <c r="J1417" s="0" t="n">
        <f aca="false">COUNTIF(A$7:A$223,I1417)</f>
        <v>0</v>
      </c>
      <c r="K1417" s="1" t="s">
        <v>383</v>
      </c>
      <c r="L1417" s="1" t="n">
        <f aca="false">IF(COUNTIF(A$7:A$270,K1417)=1,1,0)</f>
        <v>1</v>
      </c>
    </row>
    <row r="1418" customFormat="false" ht="12.8" hidden="false" customHeight="false" outlineLevel="0" collapsed="false">
      <c r="F1418" s="2" t="s">
        <v>348</v>
      </c>
      <c r="G1418" s="0" t="str">
        <f aca="false">SUBSTITUTE(F1418," ","μ",2)</f>
        <v>Inocybe curvipes</v>
      </c>
      <c r="H1418" s="10" t="n">
        <f aca="false">IF(ISERROR(SEARCH("µ",G1418,1)),0,SEARCH("µ",G1418,1))</f>
        <v>0</v>
      </c>
      <c r="I1418" s="0" t="str">
        <f aca="false">IF(H1418&gt;0,LEFT(G1418,H1418-1),G1418)</f>
        <v>Inocybe curvipes</v>
      </c>
      <c r="J1418" s="0" t="n">
        <f aca="false">COUNTIF(A$7:A$223,I1418)</f>
        <v>0</v>
      </c>
      <c r="K1418" s="1" t="s">
        <v>383</v>
      </c>
      <c r="L1418" s="1" t="n">
        <f aca="false">IF(COUNTIF(A$7:A$270,K1418)=1,1,0)</f>
        <v>1</v>
      </c>
    </row>
    <row r="1419" customFormat="false" ht="12.8" hidden="false" customHeight="false" outlineLevel="0" collapsed="false">
      <c r="F1419" s="2" t="s">
        <v>348</v>
      </c>
      <c r="G1419" s="0" t="str">
        <f aca="false">SUBSTITUTE(F1419," ","μ",2)</f>
        <v>Inocybe curvipes</v>
      </c>
      <c r="H1419" s="10" t="n">
        <f aca="false">IF(ISERROR(SEARCH("µ",G1419,1)),0,SEARCH("µ",G1419,1))</f>
        <v>0</v>
      </c>
      <c r="I1419" s="0" t="str">
        <f aca="false">IF(H1419&gt;0,LEFT(G1419,H1419-1),G1419)</f>
        <v>Inocybe curvipes</v>
      </c>
      <c r="J1419" s="0" t="n">
        <f aca="false">COUNTIF(A$7:A$223,I1419)</f>
        <v>0</v>
      </c>
      <c r="K1419" s="1" t="s">
        <v>383</v>
      </c>
      <c r="L1419" s="1" t="n">
        <f aca="false">IF(COUNTIF(A$7:A$270,K1419)=1,1,0)</f>
        <v>1</v>
      </c>
    </row>
    <row r="1420" customFormat="false" ht="12.8" hidden="false" customHeight="false" outlineLevel="0" collapsed="false">
      <c r="F1420" s="2" t="s">
        <v>1173</v>
      </c>
      <c r="G1420" s="0" t="str">
        <f aca="false">SUBSTITUTE(F1420," ","μ",2)</f>
        <v>Inocybe geophyllaμ&amp; mycena rosea</v>
      </c>
      <c r="H1420" s="10" t="n">
        <f aca="false">IF(ISERROR(SEARCH("µ",G1420,1)),0,SEARCH("µ",G1420,1))</f>
        <v>18</v>
      </c>
      <c r="I1420" s="0" t="str">
        <f aca="false">IF(H1420&gt;0,LEFT(G1420,H1420-1),G1420)</f>
        <v>Inocybe geophylla</v>
      </c>
      <c r="J1420" s="0" t="n">
        <f aca="false">COUNTIF(A$7:A$223,I1420)</f>
        <v>1</v>
      </c>
      <c r="K1420" s="1" t="s">
        <v>383</v>
      </c>
      <c r="L1420" s="1" t="n">
        <f aca="false">IF(COUNTIF(A$7:A$270,K1420)=1,1,0)</f>
        <v>1</v>
      </c>
    </row>
    <row r="1421" customFormat="false" ht="12.8" hidden="false" customHeight="false" outlineLevel="0" collapsed="false">
      <c r="F1421" s="2" t="s">
        <v>336</v>
      </c>
      <c r="G1421" s="0" t="str">
        <f aca="false">SUBSTITUTE(F1421," ","μ",2)</f>
        <v>Inocybe mixtilis</v>
      </c>
      <c r="H1421" s="10" t="n">
        <f aca="false">IF(ISERROR(SEARCH("µ",G1421,1)),0,SEARCH("µ",G1421,1))</f>
        <v>0</v>
      </c>
      <c r="I1421" s="0" t="str">
        <f aca="false">IF(H1421&gt;0,LEFT(G1421,H1421-1),G1421)</f>
        <v>Inocybe mixtilis</v>
      </c>
      <c r="J1421" s="0" t="n">
        <f aca="false">COUNTIF(A$7:A$223,I1421)</f>
        <v>0</v>
      </c>
      <c r="K1421" s="1" t="s">
        <v>383</v>
      </c>
      <c r="L1421" s="1" t="n">
        <f aca="false">IF(COUNTIF(A$7:A$270,K1421)=1,1,0)</f>
        <v>1</v>
      </c>
    </row>
    <row r="1422" customFormat="false" ht="12.8" hidden="false" customHeight="false" outlineLevel="0" collapsed="false">
      <c r="F1422" s="2" t="s">
        <v>336</v>
      </c>
      <c r="G1422" s="0" t="str">
        <f aca="false">SUBSTITUTE(F1422," ","μ",2)</f>
        <v>Inocybe mixtilis</v>
      </c>
      <c r="H1422" s="10" t="n">
        <f aca="false">IF(ISERROR(SEARCH("µ",G1422,1)),0,SEARCH("µ",G1422,1))</f>
        <v>0</v>
      </c>
      <c r="I1422" s="0" t="str">
        <f aca="false">IF(H1422&gt;0,LEFT(G1422,H1422-1),G1422)</f>
        <v>Inocybe mixtilis</v>
      </c>
      <c r="J1422" s="0" t="n">
        <f aca="false">COUNTIF(A$7:A$223,I1422)</f>
        <v>0</v>
      </c>
      <c r="K1422" s="1" t="s">
        <v>383</v>
      </c>
      <c r="L1422" s="1" t="n">
        <f aca="false">IF(COUNTIF(A$7:A$270,K1422)=1,1,0)</f>
        <v>1</v>
      </c>
    </row>
    <row r="1423" customFormat="false" ht="12.8" hidden="false" customHeight="false" outlineLevel="0" collapsed="false">
      <c r="F1423" s="2" t="s">
        <v>336</v>
      </c>
      <c r="G1423" s="0" t="str">
        <f aca="false">SUBSTITUTE(F1423," ","μ",2)</f>
        <v>Inocybe mixtilis</v>
      </c>
      <c r="H1423" s="10" t="n">
        <f aca="false">IF(ISERROR(SEARCH("µ",G1423,1)),0,SEARCH("µ",G1423,1))</f>
        <v>0</v>
      </c>
      <c r="I1423" s="0" t="str">
        <f aca="false">IF(H1423&gt;0,LEFT(G1423,H1423-1),G1423)</f>
        <v>Inocybe mixtilis</v>
      </c>
      <c r="J1423" s="0" t="n">
        <f aca="false">COUNTIF(A$7:A$223,I1423)</f>
        <v>0</v>
      </c>
      <c r="K1423" s="1" t="s">
        <v>383</v>
      </c>
      <c r="L1423" s="1" t="n">
        <f aca="false">IF(COUNTIF(A$7:A$270,K1423)=1,1,0)</f>
        <v>1</v>
      </c>
    </row>
    <row r="1424" customFormat="false" ht="12.8" hidden="false" customHeight="false" outlineLevel="0" collapsed="false">
      <c r="F1424" s="2" t="s">
        <v>336</v>
      </c>
      <c r="G1424" s="0" t="str">
        <f aca="false">SUBSTITUTE(F1424," ","μ",2)</f>
        <v>Inocybe mixtilis</v>
      </c>
      <c r="H1424" s="10" t="n">
        <f aca="false">IF(ISERROR(SEARCH("µ",G1424,1)),0,SEARCH("µ",G1424,1))</f>
        <v>0</v>
      </c>
      <c r="I1424" s="0" t="str">
        <f aca="false">IF(H1424&gt;0,LEFT(G1424,H1424-1),G1424)</f>
        <v>Inocybe mixtilis</v>
      </c>
      <c r="J1424" s="0" t="n">
        <f aca="false">COUNTIF(A$7:A$223,I1424)</f>
        <v>0</v>
      </c>
      <c r="K1424" s="1" t="s">
        <v>383</v>
      </c>
      <c r="L1424" s="1" t="n">
        <f aca="false">IF(COUNTIF(A$7:A$270,K1424)=1,1,0)</f>
        <v>1</v>
      </c>
    </row>
    <row r="1425" customFormat="false" ht="12.8" hidden="false" customHeight="false" outlineLevel="0" collapsed="false">
      <c r="F1425" s="2" t="s">
        <v>87</v>
      </c>
      <c r="G1425" s="0" t="str">
        <f aca="false">SUBSTITUTE(F1425," ","μ",2)</f>
        <v>Inocybe sp.</v>
      </c>
      <c r="H1425" s="10" t="n">
        <f aca="false">IF(ISERROR(SEARCH("µ",G1425,1)),0,SEARCH("µ",G1425,1))</f>
        <v>0</v>
      </c>
      <c r="I1425" s="0" t="str">
        <f aca="false">IF(H1425&gt;0,LEFT(G1425,H1425-1),G1425)</f>
        <v>Inocybe sp.</v>
      </c>
      <c r="J1425" s="0" t="n">
        <f aca="false">COUNTIF(A$7:A$223,I1425)</f>
        <v>0</v>
      </c>
      <c r="K1425" s="1" t="s">
        <v>383</v>
      </c>
      <c r="L1425" s="1" t="n">
        <f aca="false">IF(COUNTIF(A$7:A$270,K1425)=1,1,0)</f>
        <v>1</v>
      </c>
    </row>
    <row r="1426" customFormat="false" ht="12.8" hidden="false" customHeight="false" outlineLevel="0" collapsed="false">
      <c r="F1426" s="2" t="s">
        <v>87</v>
      </c>
      <c r="G1426" s="0" t="str">
        <f aca="false">SUBSTITUTE(F1426," ","μ",2)</f>
        <v>Inocybe sp.</v>
      </c>
      <c r="H1426" s="10" t="n">
        <f aca="false">IF(ISERROR(SEARCH("µ",G1426,1)),0,SEARCH("µ",G1426,1))</f>
        <v>0</v>
      </c>
      <c r="I1426" s="0" t="str">
        <f aca="false">IF(H1426&gt;0,LEFT(G1426,H1426-1),G1426)</f>
        <v>Inocybe sp.</v>
      </c>
      <c r="J1426" s="0" t="n">
        <f aca="false">COUNTIF(A$7:A$223,I1426)</f>
        <v>0</v>
      </c>
      <c r="K1426" s="1" t="s">
        <v>383</v>
      </c>
      <c r="L1426" s="1" t="n">
        <f aca="false">IF(COUNTIF(A$7:A$270,K1426)=1,1,0)</f>
        <v>1</v>
      </c>
    </row>
    <row r="1427" customFormat="false" ht="12.8" hidden="false" customHeight="false" outlineLevel="0" collapsed="false">
      <c r="F1427" s="2" t="s">
        <v>87</v>
      </c>
      <c r="G1427" s="0" t="str">
        <f aca="false">SUBSTITUTE(F1427," ","μ",2)</f>
        <v>Inocybe sp.</v>
      </c>
      <c r="H1427" s="10" t="n">
        <f aca="false">IF(ISERROR(SEARCH("µ",G1427,1)),0,SEARCH("µ",G1427,1))</f>
        <v>0</v>
      </c>
      <c r="I1427" s="0" t="str">
        <f aca="false">IF(H1427&gt;0,LEFT(G1427,H1427-1),G1427)</f>
        <v>Inocybe sp.</v>
      </c>
      <c r="J1427" s="0" t="n">
        <f aca="false">COUNTIF(A$7:A$223,I1427)</f>
        <v>0</v>
      </c>
      <c r="K1427" s="1" t="s">
        <v>383</v>
      </c>
      <c r="L1427" s="1" t="n">
        <f aca="false">IF(COUNTIF(A$7:A$270,K1427)=1,1,0)</f>
        <v>1</v>
      </c>
    </row>
    <row r="1428" customFormat="false" ht="12.8" hidden="false" customHeight="false" outlineLevel="0" collapsed="false">
      <c r="F1428" s="2" t="s">
        <v>87</v>
      </c>
      <c r="G1428" s="0" t="str">
        <f aca="false">SUBSTITUTE(F1428," ","μ",2)</f>
        <v>Inocybe sp.</v>
      </c>
      <c r="H1428" s="10" t="n">
        <f aca="false">IF(ISERROR(SEARCH("µ",G1428,1)),0,SEARCH("µ",G1428,1))</f>
        <v>0</v>
      </c>
      <c r="I1428" s="0" t="str">
        <f aca="false">IF(H1428&gt;0,LEFT(G1428,H1428-1),G1428)</f>
        <v>Inocybe sp.</v>
      </c>
      <c r="J1428" s="0" t="n">
        <f aca="false">COUNTIF(A$7:A$223,I1428)</f>
        <v>0</v>
      </c>
      <c r="K1428" s="1" t="s">
        <v>383</v>
      </c>
      <c r="L1428" s="1" t="n">
        <f aca="false">IF(COUNTIF(A$7:A$270,K1428)=1,1,0)</f>
        <v>1</v>
      </c>
    </row>
    <row r="1429" customFormat="false" ht="12.8" hidden="false" customHeight="false" outlineLevel="0" collapsed="false">
      <c r="F1429" s="2" t="s">
        <v>87</v>
      </c>
      <c r="G1429" s="0" t="str">
        <f aca="false">SUBSTITUTE(F1429," ","μ",2)</f>
        <v>Inocybe sp.</v>
      </c>
      <c r="H1429" s="10" t="n">
        <f aca="false">IF(ISERROR(SEARCH("µ",G1429,1)),0,SEARCH("µ",G1429,1))</f>
        <v>0</v>
      </c>
      <c r="I1429" s="0" t="str">
        <f aca="false">IF(H1429&gt;0,LEFT(G1429,H1429-1),G1429)</f>
        <v>Inocybe sp.</v>
      </c>
      <c r="J1429" s="0" t="n">
        <f aca="false">COUNTIF(A$7:A$223,I1429)</f>
        <v>0</v>
      </c>
      <c r="K1429" s="1" t="s">
        <v>383</v>
      </c>
      <c r="L1429" s="1" t="n">
        <f aca="false">IF(COUNTIF(A$7:A$270,K1429)=1,1,0)</f>
        <v>1</v>
      </c>
    </row>
    <row r="1430" customFormat="false" ht="12.8" hidden="false" customHeight="false" outlineLevel="0" collapsed="false">
      <c r="F1430" s="2" t="s">
        <v>87</v>
      </c>
      <c r="G1430" s="0" t="str">
        <f aca="false">SUBSTITUTE(F1430," ","μ",2)</f>
        <v>Inocybe sp.</v>
      </c>
      <c r="H1430" s="10" t="n">
        <f aca="false">IF(ISERROR(SEARCH("µ",G1430,1)),0,SEARCH("µ",G1430,1))</f>
        <v>0</v>
      </c>
      <c r="I1430" s="0" t="str">
        <f aca="false">IF(H1430&gt;0,LEFT(G1430,H1430-1),G1430)</f>
        <v>Inocybe sp.</v>
      </c>
      <c r="J1430" s="0" t="n">
        <f aca="false">COUNTIF(A$7:A$223,I1430)</f>
        <v>0</v>
      </c>
      <c r="K1430" s="1" t="s">
        <v>105</v>
      </c>
      <c r="L1430" s="1" t="n">
        <f aca="false">IF(COUNTIF(A$7:A$270,K1430)=1,1,0)</f>
        <v>1</v>
      </c>
    </row>
    <row r="1431" customFormat="false" ht="12.8" hidden="false" customHeight="false" outlineLevel="0" collapsed="false">
      <c r="F1431" s="2" t="s">
        <v>87</v>
      </c>
      <c r="G1431" s="0" t="str">
        <f aca="false">SUBSTITUTE(F1431," ","μ",2)</f>
        <v>Inocybe sp.</v>
      </c>
      <c r="H1431" s="10" t="n">
        <f aca="false">IF(ISERROR(SEARCH("µ",G1431,1)),0,SEARCH("µ",G1431,1))</f>
        <v>0</v>
      </c>
      <c r="I1431" s="0" t="str">
        <f aca="false">IF(H1431&gt;0,LEFT(G1431,H1431-1),G1431)</f>
        <v>Inocybe sp.</v>
      </c>
      <c r="J1431" s="0" t="n">
        <f aca="false">COUNTIF(A$7:A$223,I1431)</f>
        <v>0</v>
      </c>
      <c r="K1431" s="1" t="s">
        <v>105</v>
      </c>
      <c r="L1431" s="1" t="n">
        <f aca="false">IF(COUNTIF(A$7:A$270,K1431)=1,1,0)</f>
        <v>1</v>
      </c>
    </row>
    <row r="1432" customFormat="false" ht="12.8" hidden="false" customHeight="false" outlineLevel="0" collapsed="false">
      <c r="F1432" s="2" t="s">
        <v>87</v>
      </c>
      <c r="G1432" s="0" t="str">
        <f aca="false">SUBSTITUTE(F1432," ","μ",2)</f>
        <v>Inocybe sp.</v>
      </c>
      <c r="H1432" s="10" t="n">
        <f aca="false">IF(ISERROR(SEARCH("µ",G1432,1)),0,SEARCH("µ",G1432,1))</f>
        <v>0</v>
      </c>
      <c r="I1432" s="0" t="str">
        <f aca="false">IF(H1432&gt;0,LEFT(G1432,H1432-1),G1432)</f>
        <v>Inocybe sp.</v>
      </c>
      <c r="J1432" s="0" t="n">
        <f aca="false">COUNTIF(A$7:A$223,I1432)</f>
        <v>0</v>
      </c>
      <c r="K1432" s="1" t="s">
        <v>105</v>
      </c>
      <c r="L1432" s="1" t="n">
        <f aca="false">IF(COUNTIF(A$7:A$270,K1432)=1,1,0)</f>
        <v>1</v>
      </c>
    </row>
    <row r="1433" customFormat="false" ht="12.8" hidden="false" customHeight="false" outlineLevel="0" collapsed="false">
      <c r="F1433" s="2" t="s">
        <v>87</v>
      </c>
      <c r="G1433" s="0" t="str">
        <f aca="false">SUBSTITUTE(F1433," ","μ",2)</f>
        <v>Inocybe sp.</v>
      </c>
      <c r="H1433" s="10" t="n">
        <f aca="false">IF(ISERROR(SEARCH("µ",G1433,1)),0,SEARCH("µ",G1433,1))</f>
        <v>0</v>
      </c>
      <c r="I1433" s="0" t="str">
        <f aca="false">IF(H1433&gt;0,LEFT(G1433,H1433-1),G1433)</f>
        <v>Inocybe sp.</v>
      </c>
      <c r="J1433" s="0" t="n">
        <f aca="false">COUNTIF(A$7:A$223,I1433)</f>
        <v>0</v>
      </c>
      <c r="K1433" s="1" t="s">
        <v>105</v>
      </c>
      <c r="L1433" s="1" t="n">
        <f aca="false">IF(COUNTIF(A$7:A$270,K1433)=1,1,0)</f>
        <v>1</v>
      </c>
    </row>
    <row r="1434" customFormat="false" ht="12.8" hidden="false" customHeight="false" outlineLevel="0" collapsed="false">
      <c r="F1434" s="2" t="s">
        <v>87</v>
      </c>
      <c r="G1434" s="0" t="str">
        <f aca="false">SUBSTITUTE(F1434," ","μ",2)</f>
        <v>Inocybe sp.</v>
      </c>
      <c r="H1434" s="10" t="n">
        <f aca="false">IF(ISERROR(SEARCH("µ",G1434,1)),0,SEARCH("µ",G1434,1))</f>
        <v>0</v>
      </c>
      <c r="I1434" s="0" t="str">
        <f aca="false">IF(H1434&gt;0,LEFT(G1434,H1434-1),G1434)</f>
        <v>Inocybe sp.</v>
      </c>
      <c r="J1434" s="0" t="n">
        <f aca="false">COUNTIF(A$7:A$223,I1434)</f>
        <v>0</v>
      </c>
      <c r="K1434" s="1" t="s">
        <v>105</v>
      </c>
      <c r="L1434" s="1" t="n">
        <f aca="false">IF(COUNTIF(A$7:A$270,K1434)=1,1,0)</f>
        <v>1</v>
      </c>
    </row>
    <row r="1435" customFormat="false" ht="12.8" hidden="false" customHeight="false" outlineLevel="0" collapsed="false">
      <c r="F1435" s="2" t="s">
        <v>87</v>
      </c>
      <c r="G1435" s="0" t="str">
        <f aca="false">SUBSTITUTE(F1435," ","μ",2)</f>
        <v>Inocybe sp.</v>
      </c>
      <c r="H1435" s="10" t="n">
        <f aca="false">IF(ISERROR(SEARCH("µ",G1435,1)),0,SEARCH("µ",G1435,1))</f>
        <v>0</v>
      </c>
      <c r="I1435" s="0" t="str">
        <f aca="false">IF(H1435&gt;0,LEFT(G1435,H1435-1),G1435)</f>
        <v>Inocybe sp.</v>
      </c>
      <c r="J1435" s="0" t="n">
        <f aca="false">COUNTIF(A$7:A$223,I1435)</f>
        <v>0</v>
      </c>
      <c r="K1435" s="1" t="s">
        <v>105</v>
      </c>
      <c r="L1435" s="1" t="n">
        <f aca="false">IF(COUNTIF(A$7:A$270,K1435)=1,1,0)</f>
        <v>1</v>
      </c>
    </row>
    <row r="1436" customFormat="false" ht="12.8" hidden="false" customHeight="false" outlineLevel="0" collapsed="false">
      <c r="F1436" s="2" t="s">
        <v>87</v>
      </c>
      <c r="G1436" s="0" t="str">
        <f aca="false">SUBSTITUTE(F1436," ","μ",2)</f>
        <v>Inocybe sp.</v>
      </c>
      <c r="H1436" s="10" t="n">
        <f aca="false">IF(ISERROR(SEARCH("µ",G1436,1)),0,SEARCH("µ",G1436,1))</f>
        <v>0</v>
      </c>
      <c r="I1436" s="0" t="str">
        <f aca="false">IF(H1436&gt;0,LEFT(G1436,H1436-1),G1436)</f>
        <v>Inocybe sp.</v>
      </c>
      <c r="J1436" s="0" t="n">
        <f aca="false">COUNTIF(A$7:A$223,I1436)</f>
        <v>0</v>
      </c>
      <c r="K1436" s="1" t="s">
        <v>105</v>
      </c>
      <c r="L1436" s="1" t="n">
        <f aca="false">IF(COUNTIF(A$7:A$270,K1436)=1,1,0)</f>
        <v>1</v>
      </c>
    </row>
    <row r="1437" customFormat="false" ht="12.8" hidden="false" customHeight="false" outlineLevel="0" collapsed="false">
      <c r="F1437" s="2" t="s">
        <v>87</v>
      </c>
      <c r="G1437" s="0" t="str">
        <f aca="false">SUBSTITUTE(F1437," ","μ",2)</f>
        <v>Inocybe sp.</v>
      </c>
      <c r="H1437" s="10" t="n">
        <f aca="false">IF(ISERROR(SEARCH("µ",G1437,1)),0,SEARCH("µ",G1437,1))</f>
        <v>0</v>
      </c>
      <c r="I1437" s="0" t="str">
        <f aca="false">IF(H1437&gt;0,LEFT(G1437,H1437-1),G1437)</f>
        <v>Inocybe sp.</v>
      </c>
      <c r="J1437" s="0" t="n">
        <f aca="false">COUNTIF(A$7:A$223,I1437)</f>
        <v>0</v>
      </c>
      <c r="K1437" s="1" t="s">
        <v>105</v>
      </c>
      <c r="L1437" s="1" t="n">
        <f aca="false">IF(COUNTIF(A$7:A$270,K1437)=1,1,0)</f>
        <v>1</v>
      </c>
    </row>
    <row r="1438" customFormat="false" ht="12.8" hidden="false" customHeight="false" outlineLevel="0" collapsed="false">
      <c r="F1438" s="2" t="s">
        <v>87</v>
      </c>
      <c r="G1438" s="0" t="str">
        <f aca="false">SUBSTITUTE(F1438," ","μ",2)</f>
        <v>Inocybe sp.</v>
      </c>
      <c r="H1438" s="10" t="n">
        <f aca="false">IF(ISERROR(SEARCH("µ",G1438,1)),0,SEARCH("µ",G1438,1))</f>
        <v>0</v>
      </c>
      <c r="I1438" s="0" t="str">
        <f aca="false">IF(H1438&gt;0,LEFT(G1438,H1438-1),G1438)</f>
        <v>Inocybe sp.</v>
      </c>
      <c r="J1438" s="0" t="n">
        <f aca="false">COUNTIF(A$7:A$223,I1438)</f>
        <v>0</v>
      </c>
      <c r="K1438" s="1" t="s">
        <v>105</v>
      </c>
      <c r="L1438" s="1" t="n">
        <f aca="false">IF(COUNTIF(A$7:A$270,K1438)=1,1,0)</f>
        <v>1</v>
      </c>
    </row>
    <row r="1439" customFormat="false" ht="12.8" hidden="false" customHeight="false" outlineLevel="0" collapsed="false">
      <c r="F1439" s="2" t="s">
        <v>87</v>
      </c>
      <c r="G1439" s="0" t="str">
        <f aca="false">SUBSTITUTE(F1439," ","μ",2)</f>
        <v>Inocybe sp.</v>
      </c>
      <c r="H1439" s="10" t="n">
        <f aca="false">IF(ISERROR(SEARCH("µ",G1439,1)),0,SEARCH("µ",G1439,1))</f>
        <v>0</v>
      </c>
      <c r="I1439" s="0" t="str">
        <f aca="false">IF(H1439&gt;0,LEFT(G1439,H1439-1),G1439)</f>
        <v>Inocybe sp.</v>
      </c>
      <c r="J1439" s="0" t="n">
        <f aca="false">COUNTIF(A$7:A$223,I1439)</f>
        <v>0</v>
      </c>
      <c r="K1439" s="1" t="s">
        <v>105</v>
      </c>
      <c r="L1439" s="1" t="n">
        <f aca="false">IF(COUNTIF(A$7:A$270,K1439)=1,1,0)</f>
        <v>1</v>
      </c>
    </row>
    <row r="1440" customFormat="false" ht="12.8" hidden="false" customHeight="false" outlineLevel="0" collapsed="false">
      <c r="F1440" s="2" t="s">
        <v>87</v>
      </c>
      <c r="G1440" s="0" t="str">
        <f aca="false">SUBSTITUTE(F1440," ","μ",2)</f>
        <v>Inocybe sp.</v>
      </c>
      <c r="H1440" s="10" t="n">
        <f aca="false">IF(ISERROR(SEARCH("µ",G1440,1)),0,SEARCH("µ",G1440,1))</f>
        <v>0</v>
      </c>
      <c r="I1440" s="0" t="str">
        <f aca="false">IF(H1440&gt;0,LEFT(G1440,H1440-1),G1440)</f>
        <v>Inocybe sp.</v>
      </c>
      <c r="J1440" s="0" t="n">
        <f aca="false">COUNTIF(A$7:A$223,I1440)</f>
        <v>0</v>
      </c>
      <c r="K1440" s="1" t="s">
        <v>105</v>
      </c>
      <c r="L1440" s="1" t="n">
        <f aca="false">IF(COUNTIF(A$7:A$270,K1440)=1,1,0)</f>
        <v>1</v>
      </c>
    </row>
    <row r="1441" customFormat="false" ht="12.8" hidden="false" customHeight="false" outlineLevel="0" collapsed="false">
      <c r="F1441" s="2" t="s">
        <v>87</v>
      </c>
      <c r="G1441" s="0" t="str">
        <f aca="false">SUBSTITUTE(F1441," ","μ",2)</f>
        <v>Inocybe sp.</v>
      </c>
      <c r="H1441" s="10" t="n">
        <f aca="false">IF(ISERROR(SEARCH("µ",G1441,1)),0,SEARCH("µ",G1441,1))</f>
        <v>0</v>
      </c>
      <c r="I1441" s="0" t="str">
        <f aca="false">IF(H1441&gt;0,LEFT(G1441,H1441-1),G1441)</f>
        <v>Inocybe sp.</v>
      </c>
      <c r="J1441" s="0" t="n">
        <f aca="false">COUNTIF(A$7:A$223,I1441)</f>
        <v>0</v>
      </c>
      <c r="K1441" s="1" t="s">
        <v>105</v>
      </c>
      <c r="L1441" s="1" t="n">
        <f aca="false">IF(COUNTIF(A$7:A$270,K1441)=1,1,0)</f>
        <v>1</v>
      </c>
    </row>
    <row r="1442" customFormat="false" ht="12.8" hidden="false" customHeight="false" outlineLevel="0" collapsed="false">
      <c r="F1442" s="1" t="s">
        <v>87</v>
      </c>
      <c r="G1442" s="0" t="str">
        <f aca="false">SUBSTITUTE(F1442," ","μ",2)</f>
        <v>Inocybe sp.</v>
      </c>
      <c r="H1442" s="10" t="n">
        <f aca="false">IF(ISERROR(SEARCH("µ",G1442,1)),0,SEARCH("µ",G1442,1))</f>
        <v>0</v>
      </c>
      <c r="I1442" s="0" t="str">
        <f aca="false">IF(H1442&gt;0,LEFT(G1442,H1442-1),G1442)</f>
        <v>Inocybe sp.</v>
      </c>
      <c r="J1442" s="0" t="n">
        <f aca="false">COUNTIF(A$7:A$223,I1442)</f>
        <v>0</v>
      </c>
      <c r="K1442" s="1" t="s">
        <v>105</v>
      </c>
      <c r="L1442" s="1" t="n">
        <f aca="false">IF(COUNTIF(A$7:A$270,K1442)=1,1,0)</f>
        <v>1</v>
      </c>
    </row>
    <row r="1443" customFormat="false" ht="12.8" hidden="false" customHeight="false" outlineLevel="0" collapsed="false">
      <c r="F1443" s="1" t="s">
        <v>87</v>
      </c>
      <c r="G1443" s="0" t="str">
        <f aca="false">SUBSTITUTE(F1443," ","μ",2)</f>
        <v>Inocybe sp.</v>
      </c>
      <c r="H1443" s="10" t="n">
        <f aca="false">IF(ISERROR(SEARCH("µ",G1443,1)),0,SEARCH("µ",G1443,1))</f>
        <v>0</v>
      </c>
      <c r="I1443" s="0" t="str">
        <f aca="false">IF(H1443&gt;0,LEFT(G1443,H1443-1),G1443)</f>
        <v>Inocybe sp.</v>
      </c>
      <c r="J1443" s="0" t="n">
        <f aca="false">COUNTIF(A$7:A$223,I1443)</f>
        <v>0</v>
      </c>
      <c r="K1443" s="1" t="s">
        <v>105</v>
      </c>
      <c r="L1443" s="1" t="n">
        <f aca="false">IF(COUNTIF(A$7:A$270,K1443)=1,1,0)</f>
        <v>1</v>
      </c>
    </row>
    <row r="1444" customFormat="false" ht="12.8" hidden="false" customHeight="false" outlineLevel="0" collapsed="false">
      <c r="F1444" s="2" t="s">
        <v>87</v>
      </c>
      <c r="G1444" s="0" t="str">
        <f aca="false">SUBSTITUTE(F1444," ","μ",2)</f>
        <v>Inocybe sp.</v>
      </c>
      <c r="H1444" s="10" t="n">
        <f aca="false">IF(ISERROR(SEARCH("µ",G1444,1)),0,SEARCH("µ",G1444,1))</f>
        <v>0</v>
      </c>
      <c r="I1444" s="0" t="str">
        <f aca="false">IF(H1444&gt;0,LEFT(G1444,H1444-1),G1444)</f>
        <v>Inocybe sp.</v>
      </c>
      <c r="J1444" s="0" t="n">
        <f aca="false">COUNTIF(A$7:A$223,I1444)</f>
        <v>0</v>
      </c>
      <c r="K1444" s="1" t="s">
        <v>105</v>
      </c>
      <c r="L1444" s="1" t="n">
        <f aca="false">IF(COUNTIF(A$7:A$270,K1444)=1,1,0)</f>
        <v>1</v>
      </c>
    </row>
    <row r="1445" customFormat="false" ht="12.8" hidden="false" customHeight="false" outlineLevel="0" collapsed="false">
      <c r="F1445" s="2" t="s">
        <v>87</v>
      </c>
      <c r="G1445" s="0" t="str">
        <f aca="false">SUBSTITUTE(F1445," ","μ",2)</f>
        <v>Inocybe sp.</v>
      </c>
      <c r="H1445" s="10" t="n">
        <f aca="false">IF(ISERROR(SEARCH("µ",G1445,1)),0,SEARCH("µ",G1445,1))</f>
        <v>0</v>
      </c>
      <c r="I1445" s="0" t="str">
        <f aca="false">IF(H1445&gt;0,LEFT(G1445,H1445-1),G1445)</f>
        <v>Inocybe sp.</v>
      </c>
      <c r="J1445" s="0" t="n">
        <f aca="false">COUNTIF(A$7:A$223,I1445)</f>
        <v>0</v>
      </c>
      <c r="K1445" s="1" t="s">
        <v>105</v>
      </c>
      <c r="L1445" s="1" t="n">
        <f aca="false">IF(COUNTIF(A$7:A$270,K1445)=1,1,0)</f>
        <v>1</v>
      </c>
    </row>
    <row r="1446" customFormat="false" ht="12.8" hidden="false" customHeight="false" outlineLevel="0" collapsed="false">
      <c r="F1446" s="1" t="s">
        <v>87</v>
      </c>
      <c r="G1446" s="0" t="str">
        <f aca="false">SUBSTITUTE(F1446," ","μ",2)</f>
        <v>Inocybe sp.</v>
      </c>
      <c r="H1446" s="10" t="n">
        <f aca="false">IF(ISERROR(SEARCH("µ",G1446,1)),0,SEARCH("µ",G1446,1))</f>
        <v>0</v>
      </c>
      <c r="I1446" s="0" t="str">
        <f aca="false">IF(H1446&gt;0,LEFT(G1446,H1446-1),G1446)</f>
        <v>Inocybe sp.</v>
      </c>
      <c r="J1446" s="0" t="n">
        <f aca="false">COUNTIF(A$7:A$223,I1446)</f>
        <v>0</v>
      </c>
      <c r="K1446" s="1" t="s">
        <v>105</v>
      </c>
      <c r="L1446" s="1" t="n">
        <f aca="false">IF(COUNTIF(A$7:A$270,K1446)=1,1,0)</f>
        <v>1</v>
      </c>
    </row>
    <row r="1447" customFormat="false" ht="12.8" hidden="false" customHeight="false" outlineLevel="0" collapsed="false">
      <c r="F1447" s="1" t="s">
        <v>87</v>
      </c>
      <c r="G1447" s="0" t="str">
        <f aca="false">SUBSTITUTE(F1447," ","μ",2)</f>
        <v>Inocybe sp.</v>
      </c>
      <c r="H1447" s="10" t="n">
        <f aca="false">IF(ISERROR(SEARCH("µ",G1447,1)),0,SEARCH("µ",G1447,1))</f>
        <v>0</v>
      </c>
      <c r="I1447" s="0" t="str">
        <f aca="false">IF(H1447&gt;0,LEFT(G1447,H1447-1),G1447)</f>
        <v>Inocybe sp.</v>
      </c>
      <c r="J1447" s="0" t="n">
        <f aca="false">COUNTIF(A$7:A$223,I1447)</f>
        <v>0</v>
      </c>
      <c r="K1447" s="1" t="s">
        <v>105</v>
      </c>
      <c r="L1447" s="1" t="n">
        <f aca="false">IF(COUNTIF(A$7:A$270,K1447)=1,1,0)</f>
        <v>1</v>
      </c>
    </row>
    <row r="1448" customFormat="false" ht="12.8" hidden="false" customHeight="false" outlineLevel="0" collapsed="false">
      <c r="F1448" s="2" t="s">
        <v>87</v>
      </c>
      <c r="G1448" s="0" t="str">
        <f aca="false">SUBSTITUTE(F1448," ","μ",2)</f>
        <v>Inocybe sp.</v>
      </c>
      <c r="H1448" s="10" t="n">
        <f aca="false">IF(ISERROR(SEARCH("µ",G1448,1)),0,SEARCH("µ",G1448,1))</f>
        <v>0</v>
      </c>
      <c r="I1448" s="0" t="str">
        <f aca="false">IF(H1448&gt;0,LEFT(G1448,H1448-1),G1448)</f>
        <v>Inocybe sp.</v>
      </c>
      <c r="J1448" s="0" t="n">
        <f aca="false">COUNTIF(A$7:A$223,I1448)</f>
        <v>0</v>
      </c>
      <c r="K1448" s="1" t="s">
        <v>105</v>
      </c>
      <c r="L1448" s="1" t="n">
        <f aca="false">IF(COUNTIF(A$7:A$270,K1448)=1,1,0)</f>
        <v>1</v>
      </c>
    </row>
    <row r="1449" customFormat="false" ht="12.8" hidden="false" customHeight="false" outlineLevel="0" collapsed="false">
      <c r="F1449" s="2" t="s">
        <v>87</v>
      </c>
      <c r="G1449" s="0" t="str">
        <f aca="false">SUBSTITUTE(F1449," ","μ",2)</f>
        <v>Inocybe sp.</v>
      </c>
      <c r="H1449" s="10" t="n">
        <f aca="false">IF(ISERROR(SEARCH("µ",G1449,1)),0,SEARCH("µ",G1449,1))</f>
        <v>0</v>
      </c>
      <c r="I1449" s="0" t="str">
        <f aca="false">IF(H1449&gt;0,LEFT(G1449,H1449-1),G1449)</f>
        <v>Inocybe sp.</v>
      </c>
      <c r="J1449" s="0" t="n">
        <f aca="false">COUNTIF(A$7:A$223,I1449)</f>
        <v>0</v>
      </c>
      <c r="K1449" s="1" t="s">
        <v>105</v>
      </c>
      <c r="L1449" s="1" t="n">
        <f aca="false">IF(COUNTIF(A$7:A$270,K1449)=1,1,0)</f>
        <v>1</v>
      </c>
    </row>
    <row r="1450" customFormat="false" ht="12.8" hidden="false" customHeight="false" outlineLevel="0" collapsed="false">
      <c r="F1450" s="2" t="s">
        <v>87</v>
      </c>
      <c r="G1450" s="0" t="str">
        <f aca="false">SUBSTITUTE(F1450," ","μ",2)</f>
        <v>Inocybe sp.</v>
      </c>
      <c r="H1450" s="10" t="n">
        <f aca="false">IF(ISERROR(SEARCH("µ",G1450,1)),0,SEARCH("µ",G1450,1))</f>
        <v>0</v>
      </c>
      <c r="I1450" s="0" t="str">
        <f aca="false">IF(H1450&gt;0,LEFT(G1450,H1450-1),G1450)</f>
        <v>Inocybe sp.</v>
      </c>
      <c r="J1450" s="0" t="n">
        <f aca="false">COUNTIF(A$7:A$223,I1450)</f>
        <v>0</v>
      </c>
      <c r="K1450" s="1" t="s">
        <v>105</v>
      </c>
      <c r="L1450" s="1" t="n">
        <f aca="false">IF(COUNTIF(A$7:A$270,K1450)=1,1,0)</f>
        <v>1</v>
      </c>
    </row>
    <row r="1451" customFormat="false" ht="12.8" hidden="false" customHeight="false" outlineLevel="0" collapsed="false">
      <c r="F1451" s="2" t="s">
        <v>87</v>
      </c>
      <c r="G1451" s="0" t="str">
        <f aca="false">SUBSTITUTE(F1451," ","μ",2)</f>
        <v>Inocybe sp.</v>
      </c>
      <c r="H1451" s="10" t="n">
        <f aca="false">IF(ISERROR(SEARCH("µ",G1451,1)),0,SEARCH("µ",G1451,1))</f>
        <v>0</v>
      </c>
      <c r="I1451" s="0" t="str">
        <f aca="false">IF(H1451&gt;0,LEFT(G1451,H1451-1),G1451)</f>
        <v>Inocybe sp.</v>
      </c>
      <c r="J1451" s="0" t="n">
        <f aca="false">COUNTIF(A$7:A$223,I1451)</f>
        <v>0</v>
      </c>
      <c r="K1451" s="1" t="s">
        <v>105</v>
      </c>
      <c r="L1451" s="1" t="n">
        <f aca="false">IF(COUNTIF(A$7:A$270,K1451)=1,1,0)</f>
        <v>1</v>
      </c>
    </row>
    <row r="1452" customFormat="false" ht="12.8" hidden="false" customHeight="false" outlineLevel="0" collapsed="false">
      <c r="F1452" s="2" t="s">
        <v>87</v>
      </c>
      <c r="G1452" s="0" t="str">
        <f aca="false">SUBSTITUTE(F1452," ","μ",2)</f>
        <v>Inocybe sp.</v>
      </c>
      <c r="H1452" s="10" t="n">
        <f aca="false">IF(ISERROR(SEARCH("µ",G1452,1)),0,SEARCH("µ",G1452,1))</f>
        <v>0</v>
      </c>
      <c r="I1452" s="0" t="str">
        <f aca="false">IF(H1452&gt;0,LEFT(G1452,H1452-1),G1452)</f>
        <v>Inocybe sp.</v>
      </c>
      <c r="J1452" s="0" t="n">
        <f aca="false">COUNTIF(A$7:A$223,I1452)</f>
        <v>0</v>
      </c>
      <c r="K1452" s="1" t="s">
        <v>105</v>
      </c>
      <c r="L1452" s="1" t="n">
        <f aca="false">IF(COUNTIF(A$7:A$270,K1452)=1,1,0)</f>
        <v>1</v>
      </c>
    </row>
    <row r="1453" customFormat="false" ht="12.8" hidden="false" customHeight="false" outlineLevel="0" collapsed="false">
      <c r="F1453" s="2" t="s">
        <v>87</v>
      </c>
      <c r="G1453" s="0" t="str">
        <f aca="false">SUBSTITUTE(F1453," ","μ",2)</f>
        <v>Inocybe sp.</v>
      </c>
      <c r="H1453" s="10" t="n">
        <f aca="false">IF(ISERROR(SEARCH("µ",G1453,1)),0,SEARCH("µ",G1453,1))</f>
        <v>0</v>
      </c>
      <c r="I1453" s="0" t="str">
        <f aca="false">IF(H1453&gt;0,LEFT(G1453,H1453-1),G1453)</f>
        <v>Inocybe sp.</v>
      </c>
      <c r="J1453" s="0" t="n">
        <f aca="false">COUNTIF(A$7:A$223,I1453)</f>
        <v>0</v>
      </c>
      <c r="K1453" s="1" t="s">
        <v>105</v>
      </c>
      <c r="L1453" s="1" t="n">
        <f aca="false">IF(COUNTIF(A$7:A$270,K1453)=1,1,0)</f>
        <v>1</v>
      </c>
    </row>
    <row r="1454" customFormat="false" ht="12.8" hidden="false" customHeight="false" outlineLevel="0" collapsed="false">
      <c r="F1454" s="2" t="s">
        <v>87</v>
      </c>
      <c r="G1454" s="0" t="str">
        <f aca="false">SUBSTITUTE(F1454," ","μ",2)</f>
        <v>Inocybe sp.</v>
      </c>
      <c r="H1454" s="10" t="n">
        <f aca="false">IF(ISERROR(SEARCH("µ",G1454,1)),0,SEARCH("µ",G1454,1))</f>
        <v>0</v>
      </c>
      <c r="I1454" s="0" t="str">
        <f aca="false">IF(H1454&gt;0,LEFT(G1454,H1454-1),G1454)</f>
        <v>Inocybe sp.</v>
      </c>
      <c r="J1454" s="0" t="n">
        <f aca="false">COUNTIF(A$7:A$223,I1454)</f>
        <v>0</v>
      </c>
      <c r="K1454" s="1" t="s">
        <v>105</v>
      </c>
      <c r="L1454" s="1" t="n">
        <f aca="false">IF(COUNTIF(A$7:A$270,K1454)=1,1,0)</f>
        <v>1</v>
      </c>
    </row>
    <row r="1455" customFormat="false" ht="12.8" hidden="false" customHeight="false" outlineLevel="0" collapsed="false">
      <c r="F1455" s="2" t="s">
        <v>87</v>
      </c>
      <c r="G1455" s="0" t="str">
        <f aca="false">SUBSTITUTE(F1455," ","μ",2)</f>
        <v>Inocybe sp.</v>
      </c>
      <c r="H1455" s="10" t="n">
        <f aca="false">IF(ISERROR(SEARCH("µ",G1455,1)),0,SEARCH("µ",G1455,1))</f>
        <v>0</v>
      </c>
      <c r="I1455" s="0" t="str">
        <f aca="false">IF(H1455&gt;0,LEFT(G1455,H1455-1),G1455)</f>
        <v>Inocybe sp.</v>
      </c>
      <c r="J1455" s="0" t="n">
        <f aca="false">COUNTIF(A$7:A$223,I1455)</f>
        <v>0</v>
      </c>
      <c r="K1455" s="1" t="s">
        <v>105</v>
      </c>
      <c r="L1455" s="1" t="n">
        <f aca="false">IF(COUNTIF(A$7:A$270,K1455)=1,1,0)</f>
        <v>1</v>
      </c>
    </row>
    <row r="1456" customFormat="false" ht="12.8" hidden="false" customHeight="false" outlineLevel="0" collapsed="false">
      <c r="F1456" s="2" t="s">
        <v>87</v>
      </c>
      <c r="G1456" s="0" t="str">
        <f aca="false">SUBSTITUTE(F1456," ","μ",2)</f>
        <v>Inocybe sp.</v>
      </c>
      <c r="H1456" s="10" t="n">
        <f aca="false">IF(ISERROR(SEARCH("µ",G1456,1)),0,SEARCH("µ",G1456,1))</f>
        <v>0</v>
      </c>
      <c r="I1456" s="0" t="str">
        <f aca="false">IF(H1456&gt;0,LEFT(G1456,H1456-1),G1456)</f>
        <v>Inocybe sp.</v>
      </c>
      <c r="J1456" s="0" t="n">
        <f aca="false">COUNTIF(A$7:A$223,I1456)</f>
        <v>0</v>
      </c>
      <c r="K1456" s="1" t="s">
        <v>105</v>
      </c>
      <c r="L1456" s="1" t="n">
        <f aca="false">IF(COUNTIF(A$7:A$270,K1456)=1,1,0)</f>
        <v>1</v>
      </c>
    </row>
    <row r="1457" customFormat="false" ht="12.8" hidden="false" customHeight="false" outlineLevel="0" collapsed="false">
      <c r="F1457" s="2" t="s">
        <v>87</v>
      </c>
      <c r="G1457" s="0" t="str">
        <f aca="false">SUBSTITUTE(F1457," ","μ",2)</f>
        <v>Inocybe sp.</v>
      </c>
      <c r="H1457" s="10" t="n">
        <f aca="false">IF(ISERROR(SEARCH("µ",G1457,1)),0,SEARCH("µ",G1457,1))</f>
        <v>0</v>
      </c>
      <c r="I1457" s="0" t="str">
        <f aca="false">IF(H1457&gt;0,LEFT(G1457,H1457-1),G1457)</f>
        <v>Inocybe sp.</v>
      </c>
      <c r="J1457" s="0" t="n">
        <f aca="false">COUNTIF(A$7:A$223,I1457)</f>
        <v>0</v>
      </c>
      <c r="K1457" s="1" t="s">
        <v>105</v>
      </c>
      <c r="L1457" s="1" t="n">
        <f aca="false">IF(COUNTIF(A$7:A$270,K1457)=1,1,0)</f>
        <v>1</v>
      </c>
    </row>
    <row r="1458" customFormat="false" ht="12.8" hidden="false" customHeight="false" outlineLevel="0" collapsed="false">
      <c r="F1458" s="2" t="s">
        <v>87</v>
      </c>
      <c r="G1458" s="0" t="str">
        <f aca="false">SUBSTITUTE(F1458," ","μ",2)</f>
        <v>Inocybe sp.</v>
      </c>
      <c r="H1458" s="10" t="n">
        <f aca="false">IF(ISERROR(SEARCH("µ",G1458,1)),0,SEARCH("µ",G1458,1))</f>
        <v>0</v>
      </c>
      <c r="I1458" s="0" t="str">
        <f aca="false">IF(H1458&gt;0,LEFT(G1458,H1458-1),G1458)</f>
        <v>Inocybe sp.</v>
      </c>
      <c r="J1458" s="0" t="n">
        <f aca="false">COUNTIF(A$7:A$223,I1458)</f>
        <v>0</v>
      </c>
      <c r="K1458" s="1" t="s">
        <v>105</v>
      </c>
      <c r="L1458" s="1" t="n">
        <f aca="false">IF(COUNTIF(A$7:A$270,K1458)=1,1,0)</f>
        <v>1</v>
      </c>
    </row>
    <row r="1459" customFormat="false" ht="12.8" hidden="false" customHeight="false" outlineLevel="0" collapsed="false">
      <c r="F1459" s="2" t="s">
        <v>87</v>
      </c>
      <c r="G1459" s="0" t="str">
        <f aca="false">SUBSTITUTE(F1459," ","μ",2)</f>
        <v>Inocybe sp.</v>
      </c>
      <c r="H1459" s="10" t="n">
        <f aca="false">IF(ISERROR(SEARCH("µ",G1459,1)),0,SEARCH("µ",G1459,1))</f>
        <v>0</v>
      </c>
      <c r="I1459" s="0" t="str">
        <f aca="false">IF(H1459&gt;0,LEFT(G1459,H1459-1),G1459)</f>
        <v>Inocybe sp.</v>
      </c>
      <c r="J1459" s="0" t="n">
        <f aca="false">COUNTIF(A$7:A$223,I1459)</f>
        <v>0</v>
      </c>
      <c r="K1459" s="1" t="s">
        <v>105</v>
      </c>
      <c r="L1459" s="1" t="n">
        <f aca="false">IF(COUNTIF(A$7:A$270,K1459)=1,1,0)</f>
        <v>1</v>
      </c>
    </row>
    <row r="1460" customFormat="false" ht="12.8" hidden="false" customHeight="false" outlineLevel="0" collapsed="false">
      <c r="F1460" s="2" t="s">
        <v>87</v>
      </c>
      <c r="G1460" s="0" t="str">
        <f aca="false">SUBSTITUTE(F1460," ","μ",2)</f>
        <v>Inocybe sp.</v>
      </c>
      <c r="H1460" s="10" t="n">
        <f aca="false">IF(ISERROR(SEARCH("µ",G1460,1)),0,SEARCH("µ",G1460,1))</f>
        <v>0</v>
      </c>
      <c r="I1460" s="0" t="str">
        <f aca="false">IF(H1460&gt;0,LEFT(G1460,H1460-1),G1460)</f>
        <v>Inocybe sp.</v>
      </c>
      <c r="J1460" s="0" t="n">
        <f aca="false">COUNTIF(A$7:A$223,I1460)</f>
        <v>0</v>
      </c>
      <c r="K1460" s="1" t="s">
        <v>105</v>
      </c>
      <c r="L1460" s="1" t="n">
        <f aca="false">IF(COUNTIF(A$7:A$270,K1460)=1,1,0)</f>
        <v>1</v>
      </c>
    </row>
    <row r="1461" customFormat="false" ht="12.8" hidden="false" customHeight="false" outlineLevel="0" collapsed="false">
      <c r="F1461" s="2" t="s">
        <v>87</v>
      </c>
      <c r="G1461" s="0" t="str">
        <f aca="false">SUBSTITUTE(F1461," ","μ",2)</f>
        <v>Inocybe sp.</v>
      </c>
      <c r="H1461" s="10" t="n">
        <f aca="false">IF(ISERROR(SEARCH("µ",G1461,1)),0,SEARCH("µ",G1461,1))</f>
        <v>0</v>
      </c>
      <c r="I1461" s="0" t="str">
        <f aca="false">IF(H1461&gt;0,LEFT(G1461,H1461-1),G1461)</f>
        <v>Inocybe sp.</v>
      </c>
      <c r="J1461" s="0" t="n">
        <f aca="false">COUNTIF(A$7:A$223,I1461)</f>
        <v>0</v>
      </c>
      <c r="K1461" s="1" t="s">
        <v>105</v>
      </c>
      <c r="L1461" s="1" t="n">
        <f aca="false">IF(COUNTIF(A$7:A$270,K1461)=1,1,0)</f>
        <v>1</v>
      </c>
    </row>
    <row r="1462" customFormat="false" ht="12.8" hidden="false" customHeight="false" outlineLevel="0" collapsed="false">
      <c r="F1462" s="2" t="s">
        <v>87</v>
      </c>
      <c r="G1462" s="0" t="str">
        <f aca="false">SUBSTITUTE(F1462," ","μ",2)</f>
        <v>Inocybe sp.</v>
      </c>
      <c r="H1462" s="10" t="n">
        <f aca="false">IF(ISERROR(SEARCH("µ",G1462,1)),0,SEARCH("µ",G1462,1))</f>
        <v>0</v>
      </c>
      <c r="I1462" s="0" t="str">
        <f aca="false">IF(H1462&gt;0,LEFT(G1462,H1462-1),G1462)</f>
        <v>Inocybe sp.</v>
      </c>
      <c r="J1462" s="0" t="n">
        <f aca="false">COUNTIF(A$7:A$223,I1462)</f>
        <v>0</v>
      </c>
      <c r="K1462" s="1" t="s">
        <v>105</v>
      </c>
      <c r="L1462" s="1" t="n">
        <f aca="false">IF(COUNTIF(A$7:A$270,K1462)=1,1,0)</f>
        <v>1</v>
      </c>
    </row>
    <row r="1463" customFormat="false" ht="12.8" hidden="false" customHeight="false" outlineLevel="0" collapsed="false">
      <c r="F1463" s="2" t="s">
        <v>87</v>
      </c>
      <c r="G1463" s="0" t="str">
        <f aca="false">SUBSTITUTE(F1463," ","μ",2)</f>
        <v>Inocybe sp.</v>
      </c>
      <c r="H1463" s="10" t="n">
        <f aca="false">IF(ISERROR(SEARCH("µ",G1463,1)),0,SEARCH("µ",G1463,1))</f>
        <v>0</v>
      </c>
      <c r="I1463" s="0" t="str">
        <f aca="false">IF(H1463&gt;0,LEFT(G1463,H1463-1),G1463)</f>
        <v>Inocybe sp.</v>
      </c>
      <c r="J1463" s="0" t="n">
        <f aca="false">COUNTIF(A$7:A$223,I1463)</f>
        <v>0</v>
      </c>
      <c r="K1463" s="1" t="s">
        <v>105</v>
      </c>
      <c r="L1463" s="1" t="n">
        <f aca="false">IF(COUNTIF(A$7:A$270,K1463)=1,1,0)</f>
        <v>1</v>
      </c>
    </row>
    <row r="1464" customFormat="false" ht="12.8" hidden="false" customHeight="false" outlineLevel="0" collapsed="false">
      <c r="F1464" s="2" t="s">
        <v>87</v>
      </c>
      <c r="G1464" s="0" t="str">
        <f aca="false">SUBSTITUTE(F1464," ","μ",2)</f>
        <v>Inocybe sp.</v>
      </c>
      <c r="H1464" s="10" t="n">
        <f aca="false">IF(ISERROR(SEARCH("µ",G1464,1)),0,SEARCH("µ",G1464,1))</f>
        <v>0</v>
      </c>
      <c r="I1464" s="0" t="str">
        <f aca="false">IF(H1464&gt;0,LEFT(G1464,H1464-1),G1464)</f>
        <v>Inocybe sp.</v>
      </c>
      <c r="J1464" s="0" t="n">
        <f aca="false">COUNTIF(A$7:A$223,I1464)</f>
        <v>0</v>
      </c>
      <c r="K1464" s="1" t="s">
        <v>105</v>
      </c>
      <c r="L1464" s="1" t="n">
        <f aca="false">IF(COUNTIF(A$7:A$270,K1464)=1,1,0)</f>
        <v>1</v>
      </c>
    </row>
    <row r="1465" customFormat="false" ht="12.8" hidden="false" customHeight="false" outlineLevel="0" collapsed="false">
      <c r="F1465" s="2" t="s">
        <v>87</v>
      </c>
      <c r="G1465" s="0" t="str">
        <f aca="false">SUBSTITUTE(F1465," ","μ",2)</f>
        <v>Inocybe sp.</v>
      </c>
      <c r="H1465" s="10" t="n">
        <f aca="false">IF(ISERROR(SEARCH("µ",G1465,1)),0,SEARCH("µ",G1465,1))</f>
        <v>0</v>
      </c>
      <c r="I1465" s="0" t="str">
        <f aca="false">IF(H1465&gt;0,LEFT(G1465,H1465-1),G1465)</f>
        <v>Inocybe sp.</v>
      </c>
      <c r="J1465" s="0" t="n">
        <f aca="false">COUNTIF(A$7:A$223,I1465)</f>
        <v>0</v>
      </c>
      <c r="K1465" s="1" t="s">
        <v>105</v>
      </c>
      <c r="L1465" s="1" t="n">
        <f aca="false">IF(COUNTIF(A$7:A$270,K1465)=1,1,0)</f>
        <v>1</v>
      </c>
    </row>
    <row r="1466" customFormat="false" ht="12.8" hidden="false" customHeight="false" outlineLevel="0" collapsed="false">
      <c r="F1466" s="2" t="s">
        <v>87</v>
      </c>
      <c r="G1466" s="0" t="str">
        <f aca="false">SUBSTITUTE(F1466," ","μ",2)</f>
        <v>Inocybe sp.</v>
      </c>
      <c r="H1466" s="10" t="n">
        <f aca="false">IF(ISERROR(SEARCH("µ",G1466,1)),0,SEARCH("µ",G1466,1))</f>
        <v>0</v>
      </c>
      <c r="I1466" s="0" t="str">
        <f aca="false">IF(H1466&gt;0,LEFT(G1466,H1466-1),G1466)</f>
        <v>Inocybe sp.</v>
      </c>
      <c r="J1466" s="0" t="n">
        <f aca="false">COUNTIF(A$7:A$223,I1466)</f>
        <v>0</v>
      </c>
      <c r="K1466" s="1" t="s">
        <v>105</v>
      </c>
      <c r="L1466" s="1" t="n">
        <f aca="false">IF(COUNTIF(A$7:A$270,K1466)=1,1,0)</f>
        <v>1</v>
      </c>
    </row>
    <row r="1467" customFormat="false" ht="12.8" hidden="false" customHeight="false" outlineLevel="0" collapsed="false">
      <c r="F1467" s="2" t="s">
        <v>87</v>
      </c>
      <c r="G1467" s="0" t="str">
        <f aca="false">SUBSTITUTE(F1467," ","μ",2)</f>
        <v>Inocybe sp.</v>
      </c>
      <c r="H1467" s="10" t="n">
        <f aca="false">IF(ISERROR(SEARCH("µ",G1467,1)),0,SEARCH("µ",G1467,1))</f>
        <v>0</v>
      </c>
      <c r="I1467" s="0" t="str">
        <f aca="false">IF(H1467&gt;0,LEFT(G1467,H1467-1),G1467)</f>
        <v>Inocybe sp.</v>
      </c>
      <c r="J1467" s="0" t="n">
        <f aca="false">COUNTIF(A$7:A$223,I1467)</f>
        <v>0</v>
      </c>
      <c r="K1467" s="1" t="s">
        <v>105</v>
      </c>
      <c r="L1467" s="1" t="n">
        <f aca="false">IF(COUNTIF(A$7:A$270,K1467)=1,1,0)</f>
        <v>1</v>
      </c>
    </row>
    <row r="1468" customFormat="false" ht="12.8" hidden="false" customHeight="false" outlineLevel="0" collapsed="false">
      <c r="F1468" s="2" t="s">
        <v>87</v>
      </c>
      <c r="G1468" s="0" t="str">
        <f aca="false">SUBSTITUTE(F1468," ","μ",2)</f>
        <v>Inocybe sp.</v>
      </c>
      <c r="H1468" s="10" t="n">
        <f aca="false">IF(ISERROR(SEARCH("µ",G1468,1)),0,SEARCH("µ",G1468,1))</f>
        <v>0</v>
      </c>
      <c r="I1468" s="0" t="str">
        <f aca="false">IF(H1468&gt;0,LEFT(G1468,H1468-1),G1468)</f>
        <v>Inocybe sp.</v>
      </c>
      <c r="J1468" s="0" t="n">
        <f aca="false">COUNTIF(A$7:A$223,I1468)</f>
        <v>0</v>
      </c>
      <c r="K1468" s="1" t="s">
        <v>105</v>
      </c>
      <c r="L1468" s="1" t="n">
        <f aca="false">IF(COUNTIF(A$7:A$270,K1468)=1,1,0)</f>
        <v>1</v>
      </c>
    </row>
    <row r="1469" customFormat="false" ht="12.8" hidden="false" customHeight="false" outlineLevel="0" collapsed="false">
      <c r="F1469" s="2" t="s">
        <v>87</v>
      </c>
      <c r="G1469" s="0" t="str">
        <f aca="false">SUBSTITUTE(F1469," ","μ",2)</f>
        <v>Inocybe sp.</v>
      </c>
      <c r="H1469" s="10" t="n">
        <f aca="false">IF(ISERROR(SEARCH("µ",G1469,1)),0,SEARCH("µ",G1469,1))</f>
        <v>0</v>
      </c>
      <c r="I1469" s="0" t="str">
        <f aca="false">IF(H1469&gt;0,LEFT(G1469,H1469-1),G1469)</f>
        <v>Inocybe sp.</v>
      </c>
      <c r="J1469" s="0" t="n">
        <f aca="false">COUNTIF(A$7:A$223,I1469)</f>
        <v>0</v>
      </c>
      <c r="K1469" s="1" t="s">
        <v>105</v>
      </c>
      <c r="L1469" s="1" t="n">
        <f aca="false">IF(COUNTIF(A$7:A$270,K1469)=1,1,0)</f>
        <v>1</v>
      </c>
    </row>
    <row r="1470" customFormat="false" ht="12.8" hidden="false" customHeight="false" outlineLevel="0" collapsed="false">
      <c r="F1470" s="2" t="s">
        <v>87</v>
      </c>
      <c r="G1470" s="0" t="str">
        <f aca="false">SUBSTITUTE(F1470," ","μ",2)</f>
        <v>Inocybe sp.</v>
      </c>
      <c r="H1470" s="10" t="n">
        <f aca="false">IF(ISERROR(SEARCH("µ",G1470,1)),0,SEARCH("µ",G1470,1))</f>
        <v>0</v>
      </c>
      <c r="I1470" s="0" t="str">
        <f aca="false">IF(H1470&gt;0,LEFT(G1470,H1470-1),G1470)</f>
        <v>Inocybe sp.</v>
      </c>
      <c r="J1470" s="0" t="n">
        <f aca="false">COUNTIF(A$7:A$223,I1470)</f>
        <v>0</v>
      </c>
      <c r="K1470" s="1" t="s">
        <v>105</v>
      </c>
      <c r="L1470" s="1" t="n">
        <f aca="false">IF(COUNTIF(A$7:A$270,K1470)=1,1,0)</f>
        <v>1</v>
      </c>
    </row>
    <row r="1471" customFormat="false" ht="12.8" hidden="false" customHeight="false" outlineLevel="0" collapsed="false">
      <c r="F1471" s="2" t="s">
        <v>87</v>
      </c>
      <c r="G1471" s="0" t="str">
        <f aca="false">SUBSTITUTE(F1471," ","μ",2)</f>
        <v>Inocybe sp.</v>
      </c>
      <c r="H1471" s="10" t="n">
        <f aca="false">IF(ISERROR(SEARCH("µ",G1471,1)),0,SEARCH("µ",G1471,1))</f>
        <v>0</v>
      </c>
      <c r="I1471" s="0" t="str">
        <f aca="false">IF(H1471&gt;0,LEFT(G1471,H1471-1),G1471)</f>
        <v>Inocybe sp.</v>
      </c>
      <c r="J1471" s="0" t="n">
        <f aca="false">COUNTIF(A$7:A$223,I1471)</f>
        <v>0</v>
      </c>
      <c r="K1471" s="1" t="s">
        <v>105</v>
      </c>
      <c r="L1471" s="1" t="n">
        <f aca="false">IF(COUNTIF(A$7:A$270,K1471)=1,1,0)</f>
        <v>1</v>
      </c>
    </row>
    <row r="1472" customFormat="false" ht="12.8" hidden="false" customHeight="false" outlineLevel="0" collapsed="false">
      <c r="F1472" s="2" t="s">
        <v>87</v>
      </c>
      <c r="G1472" s="0" t="str">
        <f aca="false">SUBSTITUTE(F1472," ","μ",2)</f>
        <v>Inocybe sp.</v>
      </c>
      <c r="H1472" s="10" t="n">
        <f aca="false">IF(ISERROR(SEARCH("µ",G1472,1)),0,SEARCH("µ",G1472,1))</f>
        <v>0</v>
      </c>
      <c r="I1472" s="0" t="str">
        <f aca="false">IF(H1472&gt;0,LEFT(G1472,H1472-1),G1472)</f>
        <v>Inocybe sp.</v>
      </c>
      <c r="J1472" s="0" t="n">
        <f aca="false">COUNTIF(A$7:A$223,I1472)</f>
        <v>0</v>
      </c>
      <c r="K1472" s="1" t="s">
        <v>48</v>
      </c>
      <c r="L1472" s="1" t="n">
        <f aca="false">IF(COUNTIF(A$7:A$270,K1472)=1,1,0)</f>
        <v>1</v>
      </c>
    </row>
    <row r="1473" customFormat="false" ht="12.8" hidden="false" customHeight="false" outlineLevel="0" collapsed="false">
      <c r="F1473" s="2" t="s">
        <v>87</v>
      </c>
      <c r="G1473" s="0" t="str">
        <f aca="false">SUBSTITUTE(F1473," ","μ",2)</f>
        <v>Inocybe sp.</v>
      </c>
      <c r="H1473" s="10" t="n">
        <f aca="false">IF(ISERROR(SEARCH("µ",G1473,1)),0,SEARCH("µ",G1473,1))</f>
        <v>0</v>
      </c>
      <c r="I1473" s="0" t="str">
        <f aca="false">IF(H1473&gt;0,LEFT(G1473,H1473-1),G1473)</f>
        <v>Inocybe sp.</v>
      </c>
      <c r="J1473" s="0" t="n">
        <f aca="false">COUNTIF(A$7:A$223,I1473)</f>
        <v>0</v>
      </c>
      <c r="K1473" s="1" t="s">
        <v>48</v>
      </c>
      <c r="L1473" s="1" t="n">
        <f aca="false">IF(COUNTIF(A$7:A$270,K1473)=1,1,0)</f>
        <v>1</v>
      </c>
    </row>
    <row r="1474" customFormat="false" ht="12.8" hidden="false" customHeight="false" outlineLevel="0" collapsed="false">
      <c r="F1474" s="2" t="s">
        <v>87</v>
      </c>
      <c r="G1474" s="0" t="str">
        <f aca="false">SUBSTITUTE(F1474," ","μ",2)</f>
        <v>Inocybe sp.</v>
      </c>
      <c r="H1474" s="10" t="n">
        <f aca="false">IF(ISERROR(SEARCH("µ",G1474,1)),0,SEARCH("µ",G1474,1))</f>
        <v>0</v>
      </c>
      <c r="I1474" s="0" t="str">
        <f aca="false">IF(H1474&gt;0,LEFT(G1474,H1474-1),G1474)</f>
        <v>Inocybe sp.</v>
      </c>
      <c r="J1474" s="0" t="n">
        <f aca="false">COUNTIF(A$7:A$223,I1474)</f>
        <v>0</v>
      </c>
      <c r="K1474" s="1" t="s">
        <v>48</v>
      </c>
      <c r="L1474" s="1" t="n">
        <f aca="false">IF(COUNTIF(A$7:A$270,K1474)=1,1,0)</f>
        <v>1</v>
      </c>
    </row>
    <row r="1475" customFormat="false" ht="12.8" hidden="false" customHeight="false" outlineLevel="0" collapsed="false">
      <c r="F1475" s="2" t="s">
        <v>319</v>
      </c>
      <c r="G1475" s="0" t="str">
        <f aca="false">SUBSTITUTE(F1475," ","μ",2)</f>
        <v>Inocybe squamata</v>
      </c>
      <c r="H1475" s="10" t="n">
        <f aca="false">IF(ISERROR(SEARCH("µ",G1475,1)),0,SEARCH("µ",G1475,1))</f>
        <v>0</v>
      </c>
      <c r="I1475" s="0" t="str">
        <f aca="false">IF(H1475&gt;0,LEFT(G1475,H1475-1),G1475)</f>
        <v>Inocybe squamata</v>
      </c>
      <c r="J1475" s="0" t="n">
        <f aca="false">COUNTIF(A$7:A$223,I1475)</f>
        <v>0</v>
      </c>
      <c r="K1475" s="1" t="s">
        <v>1073</v>
      </c>
      <c r="L1475" s="1" t="n">
        <f aca="false">IF(COUNTIF(A$7:A$270,K1475)=1,1,0)</f>
        <v>1</v>
      </c>
    </row>
    <row r="1476" customFormat="false" ht="12.8" hidden="false" customHeight="false" outlineLevel="0" collapsed="false">
      <c r="F1476" s="2" t="s">
        <v>319</v>
      </c>
      <c r="G1476" s="0" t="str">
        <f aca="false">SUBSTITUTE(F1476," ","μ",2)</f>
        <v>Inocybe squamata</v>
      </c>
      <c r="H1476" s="10" t="n">
        <f aca="false">IF(ISERROR(SEARCH("µ",G1476,1)),0,SEARCH("µ",G1476,1))</f>
        <v>0</v>
      </c>
      <c r="I1476" s="0" t="str">
        <f aca="false">IF(H1476&gt;0,LEFT(G1476,H1476-1),G1476)</f>
        <v>Inocybe squamata</v>
      </c>
      <c r="J1476" s="0" t="n">
        <f aca="false">COUNTIF(A$7:A$223,I1476)</f>
        <v>0</v>
      </c>
      <c r="K1476" s="1" t="s">
        <v>1082</v>
      </c>
      <c r="L1476" s="1" t="n">
        <f aca="false">IF(COUNTIF(A$7:A$270,K1476)=1,1,0)</f>
        <v>1</v>
      </c>
    </row>
    <row r="1477" customFormat="false" ht="12.8" hidden="false" customHeight="false" outlineLevel="0" collapsed="false">
      <c r="F1477" s="2" t="s">
        <v>1186</v>
      </c>
      <c r="G1477" s="0" t="str">
        <f aca="false">SUBSTITUTE(F1477," ","μ",2)</f>
        <v>Inocybes sp.</v>
      </c>
      <c r="H1477" s="10" t="n">
        <f aca="false">IF(ISERROR(SEARCH("µ",G1477,1)),0,SEARCH("µ",G1477,1))</f>
        <v>0</v>
      </c>
      <c r="I1477" s="0" t="str">
        <f aca="false">IF(H1477&gt;0,LEFT(G1477,H1477-1),G1477)</f>
        <v>Inocybes sp.</v>
      </c>
      <c r="J1477" s="0" t="n">
        <f aca="false">COUNTIF(A$7:A$223,I1477)</f>
        <v>0</v>
      </c>
      <c r="K1477" s="1" t="s">
        <v>65</v>
      </c>
      <c r="L1477" s="1" t="n">
        <f aca="false">IF(COUNTIF(A$7:A$270,K1477)=1,1,0)</f>
        <v>1</v>
      </c>
    </row>
    <row r="1478" customFormat="false" ht="12.8" hidden="false" customHeight="false" outlineLevel="0" collapsed="false">
      <c r="F1478" s="2" t="s">
        <v>1187</v>
      </c>
      <c r="G1478" s="0" t="str">
        <f aca="false">SUBSTITUTE(F1478," ","μ",2)</f>
        <v>Laccaria &amp;μgymnopus</v>
      </c>
      <c r="H1478" s="10" t="n">
        <f aca="false">IF(ISERROR(SEARCH("µ",G1478,1)),0,SEARCH("µ",G1478,1))</f>
        <v>11</v>
      </c>
      <c r="I1478" s="0" t="str">
        <f aca="false">IF(H1478&gt;0,LEFT(G1478,H1478-1),G1478)</f>
        <v>Laccaria &amp;</v>
      </c>
      <c r="J1478" s="0" t="n">
        <f aca="false">COUNTIF(A$7:A$223,I1478)</f>
        <v>0</v>
      </c>
      <c r="K1478" s="1" t="s">
        <v>65</v>
      </c>
      <c r="L1478" s="1" t="n">
        <f aca="false">IF(COUNTIF(A$7:A$270,K1478)=1,1,0)</f>
        <v>1</v>
      </c>
    </row>
    <row r="1479" customFormat="false" ht="12.8" hidden="false" customHeight="false" outlineLevel="0" collapsed="false">
      <c r="F1479" s="2" t="s">
        <v>61</v>
      </c>
      <c r="G1479" s="0" t="str">
        <f aca="false">SUBSTITUTE(F1479," ","μ",2)</f>
        <v>Laccaria amethystina</v>
      </c>
      <c r="H1479" s="10" t="n">
        <f aca="false">IF(ISERROR(SEARCH("µ",G1479,1)),0,SEARCH("µ",G1479,1))</f>
        <v>0</v>
      </c>
      <c r="I1479" s="0" t="str">
        <f aca="false">IF(H1479&gt;0,LEFT(G1479,H1479-1),G1479)</f>
        <v>Laccaria amethystina</v>
      </c>
      <c r="J1479" s="0" t="n">
        <f aca="false">COUNTIF(A$7:A$223,I1479)</f>
        <v>1</v>
      </c>
      <c r="K1479" s="1" t="s">
        <v>1085</v>
      </c>
      <c r="L1479" s="1" t="n">
        <f aca="false">IF(COUNTIF(A$7:A$270,K1479)=1,1,0)</f>
        <v>1</v>
      </c>
    </row>
    <row r="1480" customFormat="false" ht="12.8" hidden="false" customHeight="false" outlineLevel="0" collapsed="false">
      <c r="F1480" s="2" t="s">
        <v>61</v>
      </c>
      <c r="G1480" s="0" t="str">
        <f aca="false">SUBSTITUTE(F1480," ","μ",2)</f>
        <v>Laccaria amethystina</v>
      </c>
      <c r="H1480" s="10" t="n">
        <f aca="false">IF(ISERROR(SEARCH("µ",G1480,1)),0,SEARCH("µ",G1480,1))</f>
        <v>0</v>
      </c>
      <c r="I1480" s="0" t="str">
        <f aca="false">IF(H1480&gt;0,LEFT(G1480,H1480-1),G1480)</f>
        <v>Laccaria amethystina</v>
      </c>
      <c r="J1480" s="0" t="n">
        <f aca="false">COUNTIF(A$7:A$223,I1480)</f>
        <v>1</v>
      </c>
      <c r="K1480" s="1" t="s">
        <v>1087</v>
      </c>
      <c r="L1480" s="1" t="n">
        <f aca="false">IF(COUNTIF(A$7:A$270,K1480)=1,1,0)</f>
        <v>1</v>
      </c>
    </row>
    <row r="1481" customFormat="false" ht="12.8" hidden="false" customHeight="false" outlineLevel="0" collapsed="false">
      <c r="F1481" s="2" t="s">
        <v>1188</v>
      </c>
      <c r="G1481" s="0" t="str">
        <f aca="false">SUBSTITUTE(F1481," ","μ",2)</f>
        <v>Laccaria amethystinaμ(cause?)</v>
      </c>
      <c r="H1481" s="10" t="n">
        <f aca="false">IF(ISERROR(SEARCH("µ",G1481,1)),0,SEARCH("µ",G1481,1))</f>
        <v>21</v>
      </c>
      <c r="I1481" s="0" t="str">
        <f aca="false">IF(H1481&gt;0,LEFT(G1481,H1481-1),G1481)</f>
        <v>Laccaria amethystina</v>
      </c>
      <c r="J1481" s="0" t="n">
        <f aca="false">COUNTIF(A$7:A$223,I1481)</f>
        <v>1</v>
      </c>
      <c r="K1481" s="1" t="s">
        <v>1091</v>
      </c>
      <c r="L1481" s="1" t="n">
        <f aca="false">IF(COUNTIF(A$7:A$270,K1481)=1,1,0)</f>
        <v>1</v>
      </c>
    </row>
    <row r="1482" customFormat="false" ht="12.8" hidden="false" customHeight="false" outlineLevel="0" collapsed="false">
      <c r="F1482" s="2" t="s">
        <v>1189</v>
      </c>
      <c r="G1482" s="0" t="str">
        <f aca="false">SUBSTITUTE(F1482," ","μ",2)</f>
        <v>Laccaria amethystinaμcongelé</v>
      </c>
      <c r="H1482" s="10" t="n">
        <f aca="false">IF(ISERROR(SEARCH("µ",G1482,1)),0,SEARCH("µ",G1482,1))</f>
        <v>21</v>
      </c>
      <c r="I1482" s="0" t="str">
        <f aca="false">IF(H1482&gt;0,LEFT(G1482,H1482-1),G1482)</f>
        <v>Laccaria amethystina</v>
      </c>
      <c r="J1482" s="0" t="n">
        <f aca="false">COUNTIF(A$7:A$223,I1482)</f>
        <v>1</v>
      </c>
      <c r="K1482" s="1" t="s">
        <v>1086</v>
      </c>
      <c r="L1482" s="1" t="n">
        <f aca="false">IF(COUNTIF(A$7:A$270,K1482)=1,1,0)</f>
        <v>1</v>
      </c>
    </row>
    <row r="1483" customFormat="false" ht="12.8" hidden="false" customHeight="false" outlineLevel="0" collapsed="false">
      <c r="F1483" s="2" t="s">
        <v>73</v>
      </c>
      <c r="G1483" s="0" t="str">
        <f aca="false">SUBSTITUTE(F1483," ","μ",2)</f>
        <v>Laccaria sp.</v>
      </c>
      <c r="H1483" s="10" t="n">
        <f aca="false">IF(ISERROR(SEARCH("µ",G1483,1)),0,SEARCH("µ",G1483,1))</f>
        <v>0</v>
      </c>
      <c r="I1483" s="0" t="str">
        <f aca="false">IF(H1483&gt;0,LEFT(G1483,H1483-1),G1483)</f>
        <v>Laccaria sp.</v>
      </c>
      <c r="J1483" s="0" t="n">
        <f aca="false">COUNTIF(A$7:A$223,I1483)</f>
        <v>0</v>
      </c>
      <c r="K1483" s="1" t="s">
        <v>202</v>
      </c>
      <c r="L1483" s="1" t="n">
        <f aca="false">IF(COUNTIF(A$7:A$270,K1483)=1,1,0)</f>
        <v>1</v>
      </c>
    </row>
    <row r="1484" customFormat="false" ht="12.8" hidden="false" customHeight="false" outlineLevel="0" collapsed="false">
      <c r="F1484" s="1" t="s">
        <v>73</v>
      </c>
      <c r="G1484" s="0" t="str">
        <f aca="false">SUBSTITUTE(F1484," ","μ",2)</f>
        <v>Laccaria sp.</v>
      </c>
      <c r="H1484" s="10" t="n">
        <f aca="false">IF(ISERROR(SEARCH("µ",G1484,1)),0,SEARCH("µ",G1484,1))</f>
        <v>0</v>
      </c>
      <c r="I1484" s="0" t="str">
        <f aca="false">IF(H1484&gt;0,LEFT(G1484,H1484-1),G1484)</f>
        <v>Laccaria sp.</v>
      </c>
      <c r="J1484" s="0" t="n">
        <f aca="false">COUNTIF(A$7:A$223,I1484)</f>
        <v>0</v>
      </c>
      <c r="K1484" s="1" t="s">
        <v>202</v>
      </c>
      <c r="L1484" s="1" t="n">
        <f aca="false">IF(COUNTIF(A$7:A$270,K1484)=1,1,0)</f>
        <v>1</v>
      </c>
    </row>
    <row r="1485" customFormat="false" ht="12.8" hidden="false" customHeight="false" outlineLevel="0" collapsed="false">
      <c r="F1485" s="1" t="s">
        <v>73</v>
      </c>
      <c r="G1485" s="0" t="str">
        <f aca="false">SUBSTITUTE(F1485," ","μ",2)</f>
        <v>Laccaria sp.</v>
      </c>
      <c r="H1485" s="10" t="n">
        <f aca="false">IF(ISERROR(SEARCH("µ",G1485,1)),0,SEARCH("µ",G1485,1))</f>
        <v>0</v>
      </c>
      <c r="I1485" s="0" t="str">
        <f aca="false">IF(H1485&gt;0,LEFT(G1485,H1485-1),G1485)</f>
        <v>Laccaria sp.</v>
      </c>
      <c r="J1485" s="0" t="n">
        <f aca="false">COUNTIF(A$7:A$223,I1485)</f>
        <v>0</v>
      </c>
      <c r="K1485" s="1" t="s">
        <v>202</v>
      </c>
      <c r="L1485" s="1" t="n">
        <f aca="false">IF(COUNTIF(A$7:A$270,K1485)=1,1,0)</f>
        <v>1</v>
      </c>
    </row>
    <row r="1486" customFormat="false" ht="12.8" hidden="false" customHeight="false" outlineLevel="0" collapsed="false">
      <c r="F1486" s="1" t="s">
        <v>73</v>
      </c>
      <c r="G1486" s="0" t="str">
        <f aca="false">SUBSTITUTE(F1486," ","μ",2)</f>
        <v>Laccaria sp.</v>
      </c>
      <c r="H1486" s="10" t="n">
        <f aca="false">IF(ISERROR(SEARCH("µ",G1486,1)),0,SEARCH("µ",G1486,1))</f>
        <v>0</v>
      </c>
      <c r="I1486" s="0" t="str">
        <f aca="false">IF(H1486&gt;0,LEFT(G1486,H1486-1),G1486)</f>
        <v>Laccaria sp.</v>
      </c>
      <c r="J1486" s="0" t="n">
        <f aca="false">COUNTIF(A$7:A$223,I1486)</f>
        <v>0</v>
      </c>
      <c r="K1486" s="1" t="s">
        <v>202</v>
      </c>
      <c r="L1486" s="1" t="n">
        <f aca="false">IF(COUNTIF(A$7:A$270,K1486)=1,1,0)</f>
        <v>1</v>
      </c>
    </row>
    <row r="1487" customFormat="false" ht="12.8" hidden="false" customHeight="false" outlineLevel="0" collapsed="false">
      <c r="F1487" s="1" t="s">
        <v>73</v>
      </c>
      <c r="G1487" s="0" t="str">
        <f aca="false">SUBSTITUTE(F1487," ","μ",2)</f>
        <v>Laccaria sp.</v>
      </c>
      <c r="H1487" s="10" t="n">
        <f aca="false">IF(ISERROR(SEARCH("µ",G1487,1)),0,SEARCH("µ",G1487,1))</f>
        <v>0</v>
      </c>
      <c r="I1487" s="0" t="str">
        <f aca="false">IF(H1487&gt;0,LEFT(G1487,H1487-1),G1487)</f>
        <v>Laccaria sp.</v>
      </c>
      <c r="J1487" s="0" t="n">
        <f aca="false">COUNTIF(A$7:A$223,I1487)</f>
        <v>0</v>
      </c>
      <c r="K1487" s="1" t="s">
        <v>202</v>
      </c>
      <c r="L1487" s="1" t="n">
        <f aca="false">IF(COUNTIF(A$7:A$270,K1487)=1,1,0)</f>
        <v>1</v>
      </c>
    </row>
    <row r="1488" customFormat="false" ht="12.8" hidden="false" customHeight="false" outlineLevel="0" collapsed="false">
      <c r="F1488" s="2" t="s">
        <v>1190</v>
      </c>
      <c r="G1488" s="0" t="str">
        <f aca="false">SUBSTITUTE(F1488," ","μ",2)</f>
        <v>Lactarius aurantiofulvus</v>
      </c>
      <c r="H1488" s="10" t="n">
        <f aca="false">IF(ISERROR(SEARCH("µ",G1488,1)),0,SEARCH("µ",G1488,1))</f>
        <v>0</v>
      </c>
      <c r="I1488" s="0" t="str">
        <f aca="false">IF(H1488&gt;0,LEFT(G1488,H1488-1),G1488)</f>
        <v>Lactarius aurantiofulvus</v>
      </c>
      <c r="J1488" s="0" t="n">
        <f aca="false">COUNTIF(A$7:A$223,I1488)</f>
        <v>1</v>
      </c>
      <c r="K1488" s="1" t="s">
        <v>202</v>
      </c>
      <c r="L1488" s="1" t="n">
        <f aca="false">IF(COUNTIF(A$7:A$270,K1488)=1,1,0)</f>
        <v>1</v>
      </c>
    </row>
    <row r="1489" customFormat="false" ht="12.8" hidden="false" customHeight="false" outlineLevel="0" collapsed="false">
      <c r="F1489" s="2" t="s">
        <v>302</v>
      </c>
      <c r="G1489" s="0" t="str">
        <f aca="false">SUBSTITUTE(F1489," ","μ",2)</f>
        <v>Lactarius camphoratus</v>
      </c>
      <c r="H1489" s="10" t="n">
        <f aca="false">IF(ISERROR(SEARCH("µ",G1489,1)),0,SEARCH("µ",G1489,1))</f>
        <v>0</v>
      </c>
      <c r="I1489" s="0" t="str">
        <f aca="false">IF(H1489&gt;0,LEFT(G1489,H1489-1),G1489)</f>
        <v>Lactarius camphoratus</v>
      </c>
      <c r="J1489" s="0" t="n">
        <f aca="false">COUNTIF(A$7:A$223,I1489)</f>
        <v>0</v>
      </c>
      <c r="K1489" s="1" t="s">
        <v>1100</v>
      </c>
      <c r="L1489" s="1" t="n">
        <f aca="false">IF(COUNTIF(A$7:A$270,K1489)=1,1,0)</f>
        <v>1</v>
      </c>
    </row>
    <row r="1490" customFormat="false" ht="12.8" hidden="false" customHeight="false" outlineLevel="0" collapsed="false">
      <c r="F1490" s="2" t="s">
        <v>302</v>
      </c>
      <c r="G1490" s="0" t="str">
        <f aca="false">SUBSTITUTE(F1490," ","μ",2)</f>
        <v>Lactarius camphoratus</v>
      </c>
      <c r="H1490" s="10" t="n">
        <f aca="false">IF(ISERROR(SEARCH("µ",G1490,1)),0,SEARCH("µ",G1490,1))</f>
        <v>0</v>
      </c>
      <c r="I1490" s="0" t="str">
        <f aca="false">IF(H1490&gt;0,LEFT(G1490,H1490-1),G1490)</f>
        <v>Lactarius camphoratus</v>
      </c>
      <c r="J1490" s="0" t="n">
        <f aca="false">COUNTIF(A$7:A$223,I1490)</f>
        <v>0</v>
      </c>
      <c r="K1490" s="1" t="s">
        <v>1100</v>
      </c>
      <c r="L1490" s="1" t="n">
        <f aca="false">IF(COUNTIF(A$7:A$270,K1490)=1,1,0)</f>
        <v>1</v>
      </c>
    </row>
    <row r="1491" customFormat="false" ht="12.8" hidden="false" customHeight="false" outlineLevel="0" collapsed="false">
      <c r="F1491" s="2" t="s">
        <v>1191</v>
      </c>
      <c r="G1491" s="0" t="str">
        <f aca="false">SUBSTITUTE(F1491," ","μ",2)</f>
        <v>Lactarius chrysorrheus</v>
      </c>
      <c r="H1491" s="10" t="n">
        <f aca="false">IF(ISERROR(SEARCH("µ",G1491,1)),0,SEARCH("µ",G1491,1))</f>
        <v>0</v>
      </c>
      <c r="I1491" s="0" t="str">
        <f aca="false">IF(H1491&gt;0,LEFT(G1491,H1491-1),G1491)</f>
        <v>Lactarius chrysorrheus</v>
      </c>
      <c r="J1491" s="0" t="n">
        <f aca="false">COUNTIF(A$7:A$223,I1491)</f>
        <v>1</v>
      </c>
      <c r="K1491" s="1" t="s">
        <v>1100</v>
      </c>
      <c r="L1491" s="1" t="n">
        <f aca="false">IF(COUNTIF(A$7:A$270,K1491)=1,1,0)</f>
        <v>1</v>
      </c>
    </row>
    <row r="1492" customFormat="false" ht="12.8" hidden="false" customHeight="false" outlineLevel="0" collapsed="false">
      <c r="F1492" s="2" t="s">
        <v>1193</v>
      </c>
      <c r="G1492" s="0" t="str">
        <f aca="false">SUBSTITUTE(F1492," ","μ",2)</f>
        <v>Lactarius chrysorrheus ?</v>
      </c>
      <c r="H1492" s="10" t="n">
        <f aca="false">IF(ISERROR(SEARCH("µ",G1492,1)),0,SEARCH("µ",G1492,1))</f>
        <v>0</v>
      </c>
      <c r="I1492" s="0" t="str">
        <f aca="false">IF(H1492&gt;0,LEFT(G1492,H1492-1),G1492)</f>
        <v>Lactarius chrysorrheus ?</v>
      </c>
      <c r="J1492" s="0" t="n">
        <f aca="false">COUNTIF(A$7:A$223,I1492)</f>
        <v>0</v>
      </c>
      <c r="K1492" s="1" t="s">
        <v>1100</v>
      </c>
      <c r="L1492" s="1" t="n">
        <f aca="false">IF(COUNTIF(A$7:A$270,K1492)=1,1,0)</f>
        <v>1</v>
      </c>
    </row>
    <row r="1493" customFormat="false" ht="12.8" hidden="false" customHeight="false" outlineLevel="0" collapsed="false">
      <c r="F1493" s="2" t="s">
        <v>1194</v>
      </c>
      <c r="G1493" s="0" t="str">
        <f aca="false">SUBSTITUTE(F1493," ","μ",2)</f>
        <v>Lactarius controversus</v>
      </c>
      <c r="H1493" s="10" t="n">
        <f aca="false">IF(ISERROR(SEARCH("µ",G1493,1)),0,SEARCH("µ",G1493,1))</f>
        <v>0</v>
      </c>
      <c r="I1493" s="0" t="str">
        <f aca="false">IF(H1493&gt;0,LEFT(G1493,H1493-1),G1493)</f>
        <v>Lactarius controversus</v>
      </c>
      <c r="J1493" s="0" t="n">
        <f aca="false">COUNTIF(A$7:A$223,I1493)</f>
        <v>1</v>
      </c>
      <c r="K1493" s="1" t="s">
        <v>950</v>
      </c>
      <c r="L1493" s="1" t="n">
        <f aca="false">IF(COUNTIF(A$7:A$270,K1493)=1,1,0)</f>
        <v>1</v>
      </c>
    </row>
    <row r="1494" customFormat="false" ht="12.8" hidden="false" customHeight="false" outlineLevel="0" collapsed="false">
      <c r="F1494" s="2" t="s">
        <v>1194</v>
      </c>
      <c r="G1494" s="0" t="str">
        <f aca="false">SUBSTITUTE(F1494," ","μ",2)</f>
        <v>Lactarius controversus</v>
      </c>
      <c r="H1494" s="10" t="n">
        <f aca="false">IF(ISERROR(SEARCH("µ",G1494,1)),0,SEARCH("µ",G1494,1))</f>
        <v>0</v>
      </c>
      <c r="I1494" s="0" t="str">
        <f aca="false">IF(H1494&gt;0,LEFT(G1494,H1494-1),G1494)</f>
        <v>Lactarius controversus</v>
      </c>
      <c r="J1494" s="0" t="n">
        <f aca="false">COUNTIF(A$7:A$223,I1494)</f>
        <v>1</v>
      </c>
      <c r="K1494" s="1" t="s">
        <v>950</v>
      </c>
      <c r="L1494" s="1" t="n">
        <f aca="false">IF(COUNTIF(A$7:A$270,K1494)=1,1,0)</f>
        <v>1</v>
      </c>
    </row>
    <row r="1495" customFormat="false" ht="12.8" hidden="false" customHeight="false" outlineLevel="0" collapsed="false">
      <c r="F1495" s="2" t="s">
        <v>188</v>
      </c>
      <c r="G1495" s="0" t="str">
        <f aca="false">SUBSTITUTE(F1495," ","μ",2)</f>
        <v>Lactarius deliciosus</v>
      </c>
      <c r="H1495" s="10" t="n">
        <f aca="false">IF(ISERROR(SEARCH("µ",G1495,1)),0,SEARCH("µ",G1495,1))</f>
        <v>0</v>
      </c>
      <c r="I1495" s="0" t="str">
        <f aca="false">IF(H1495&gt;0,LEFT(G1495,H1495-1),G1495)</f>
        <v>Lactarius deliciosus</v>
      </c>
      <c r="J1495" s="0" t="n">
        <f aca="false">COUNTIF(A$7:A$223,I1495)</f>
        <v>1</v>
      </c>
      <c r="K1495" s="1" t="s">
        <v>950</v>
      </c>
      <c r="L1495" s="1" t="n">
        <f aca="false">IF(COUNTIF(A$7:A$270,K1495)=1,1,0)</f>
        <v>1</v>
      </c>
    </row>
    <row r="1496" customFormat="false" ht="12.8" hidden="false" customHeight="false" outlineLevel="0" collapsed="false">
      <c r="F1496" s="1" t="s">
        <v>188</v>
      </c>
      <c r="G1496" s="0" t="str">
        <f aca="false">SUBSTITUTE(F1496," ","μ",2)</f>
        <v>Lactarius deliciosus</v>
      </c>
      <c r="H1496" s="10" t="n">
        <f aca="false">IF(ISERROR(SEARCH("µ",G1496,1)),0,SEARCH("µ",G1496,1))</f>
        <v>0</v>
      </c>
      <c r="I1496" s="0" t="str">
        <f aca="false">IF(H1496&gt;0,LEFT(G1496,H1496-1),G1496)</f>
        <v>Lactarius deliciosus</v>
      </c>
      <c r="J1496" s="0" t="n">
        <f aca="false">COUNTIF(A$7:A$223,I1496)</f>
        <v>1</v>
      </c>
      <c r="K1496" s="1" t="s">
        <v>950</v>
      </c>
      <c r="L1496" s="1" t="n">
        <f aca="false">IF(COUNTIF(A$7:A$270,K1496)=1,1,0)</f>
        <v>1</v>
      </c>
    </row>
    <row r="1497" customFormat="false" ht="12.8" hidden="false" customHeight="false" outlineLevel="0" collapsed="false">
      <c r="F1497" s="1" t="s">
        <v>188</v>
      </c>
      <c r="G1497" s="0" t="str">
        <f aca="false">SUBSTITUTE(F1497," ","μ",2)</f>
        <v>Lactarius deliciosus</v>
      </c>
      <c r="H1497" s="10" t="n">
        <f aca="false">IF(ISERROR(SEARCH("µ",G1497,1)),0,SEARCH("µ",G1497,1))</f>
        <v>0</v>
      </c>
      <c r="I1497" s="0" t="str">
        <f aca="false">IF(H1497&gt;0,LEFT(G1497,H1497-1),G1497)</f>
        <v>Lactarius deliciosus</v>
      </c>
      <c r="J1497" s="0" t="n">
        <f aca="false">COUNTIF(A$7:A$223,I1497)</f>
        <v>1</v>
      </c>
      <c r="K1497" s="1" t="s">
        <v>950</v>
      </c>
      <c r="L1497" s="1" t="n">
        <f aca="false">IF(COUNTIF(A$7:A$270,K1497)=1,1,0)</f>
        <v>1</v>
      </c>
    </row>
    <row r="1498" customFormat="false" ht="12.8" hidden="false" customHeight="false" outlineLevel="0" collapsed="false">
      <c r="F1498" s="2" t="s">
        <v>188</v>
      </c>
      <c r="G1498" s="0" t="str">
        <f aca="false">SUBSTITUTE(F1498," ","μ",2)</f>
        <v>Lactarius deliciosus</v>
      </c>
      <c r="H1498" s="10" t="n">
        <f aca="false">IF(ISERROR(SEARCH("µ",G1498,1)),0,SEARCH("µ",G1498,1))</f>
        <v>0</v>
      </c>
      <c r="I1498" s="0" t="str">
        <f aca="false">IF(H1498&gt;0,LEFT(G1498,H1498-1),G1498)</f>
        <v>Lactarius deliciosus</v>
      </c>
      <c r="J1498" s="0" t="n">
        <f aca="false">COUNTIF(A$7:A$223,I1498)</f>
        <v>1</v>
      </c>
      <c r="K1498" s="1" t="s">
        <v>950</v>
      </c>
      <c r="L1498" s="1" t="n">
        <f aca="false">IF(COUNTIF(A$7:A$270,K1498)=1,1,0)</f>
        <v>1</v>
      </c>
    </row>
    <row r="1499" customFormat="false" ht="12.8" hidden="false" customHeight="false" outlineLevel="0" collapsed="false">
      <c r="F1499" s="2" t="s">
        <v>188</v>
      </c>
      <c r="G1499" s="0" t="str">
        <f aca="false">SUBSTITUTE(F1499," ","μ",2)</f>
        <v>Lactarius deliciosus</v>
      </c>
      <c r="H1499" s="10" t="n">
        <f aca="false">IF(ISERROR(SEARCH("µ",G1499,1)),0,SEARCH("µ",G1499,1))</f>
        <v>0</v>
      </c>
      <c r="I1499" s="0" t="str">
        <f aca="false">IF(H1499&gt;0,LEFT(G1499,H1499-1),G1499)</f>
        <v>Lactarius deliciosus</v>
      </c>
      <c r="J1499" s="0" t="n">
        <f aca="false">COUNTIF(A$7:A$223,I1499)</f>
        <v>1</v>
      </c>
      <c r="K1499" s="1" t="s">
        <v>950</v>
      </c>
      <c r="L1499" s="1" t="n">
        <f aca="false">IF(COUNTIF(A$7:A$270,K1499)=1,1,0)</f>
        <v>1</v>
      </c>
    </row>
    <row r="1500" customFormat="false" ht="12.8" hidden="false" customHeight="false" outlineLevel="0" collapsed="false">
      <c r="F1500" s="2" t="s">
        <v>188</v>
      </c>
      <c r="G1500" s="0" t="str">
        <f aca="false">SUBSTITUTE(F1500," ","μ",2)</f>
        <v>Lactarius deliciosus</v>
      </c>
      <c r="H1500" s="10" t="n">
        <f aca="false">IF(ISERROR(SEARCH("µ",G1500,1)),0,SEARCH("µ",G1500,1))</f>
        <v>0</v>
      </c>
      <c r="I1500" s="0" t="str">
        <f aca="false">IF(H1500&gt;0,LEFT(G1500,H1500-1),G1500)</f>
        <v>Lactarius deliciosus</v>
      </c>
      <c r="J1500" s="0" t="n">
        <f aca="false">COUNTIF(A$7:A$223,I1500)</f>
        <v>1</v>
      </c>
      <c r="K1500" s="1" t="s">
        <v>950</v>
      </c>
      <c r="L1500" s="1" t="n">
        <f aca="false">IF(COUNTIF(A$7:A$270,K1500)=1,1,0)</f>
        <v>1</v>
      </c>
    </row>
    <row r="1501" customFormat="false" ht="12.8" hidden="false" customHeight="false" outlineLevel="0" collapsed="false">
      <c r="F1501" s="2" t="s">
        <v>287</v>
      </c>
      <c r="G1501" s="0" t="str">
        <f aca="false">SUBSTITUTE(F1501," ","μ",2)</f>
        <v>Lactarius deliciosusμséchés</v>
      </c>
      <c r="H1501" s="10" t="n">
        <f aca="false">IF(ISERROR(SEARCH("µ",G1501,1)),0,SEARCH("µ",G1501,1))</f>
        <v>21</v>
      </c>
      <c r="I1501" s="0" t="str">
        <f aca="false">IF(H1501&gt;0,LEFT(G1501,H1501-1),G1501)</f>
        <v>Lactarius deliciosus</v>
      </c>
      <c r="J1501" s="0" t="n">
        <f aca="false">COUNTIF(A$7:A$223,I1501)</f>
        <v>1</v>
      </c>
      <c r="K1501" s="1" t="s">
        <v>950</v>
      </c>
      <c r="L1501" s="1" t="n">
        <f aca="false">IF(COUNTIF(A$7:A$270,K1501)=1,1,0)</f>
        <v>1</v>
      </c>
    </row>
    <row r="1502" customFormat="false" ht="12.8" hidden="false" customHeight="false" outlineLevel="0" collapsed="false">
      <c r="F1502" s="2" t="s">
        <v>287</v>
      </c>
      <c r="G1502" s="0" t="str">
        <f aca="false">SUBSTITUTE(F1502," ","μ",2)</f>
        <v>Lactarius deliciosusμséchés</v>
      </c>
      <c r="H1502" s="10" t="n">
        <f aca="false">IF(ISERROR(SEARCH("µ",G1502,1)),0,SEARCH("µ",G1502,1))</f>
        <v>21</v>
      </c>
      <c r="I1502" s="0" t="str">
        <f aca="false">IF(H1502&gt;0,LEFT(G1502,H1502-1),G1502)</f>
        <v>Lactarius deliciosus</v>
      </c>
      <c r="J1502" s="0" t="n">
        <f aca="false">COUNTIF(A$7:A$223,I1502)</f>
        <v>1</v>
      </c>
      <c r="K1502" s="1" t="s">
        <v>950</v>
      </c>
      <c r="L1502" s="1" t="n">
        <f aca="false">IF(COUNTIF(A$7:A$270,K1502)=1,1,0)</f>
        <v>1</v>
      </c>
    </row>
    <row r="1503" customFormat="false" ht="12.8" hidden="false" customHeight="false" outlineLevel="0" collapsed="false">
      <c r="F1503" s="2" t="s">
        <v>1197</v>
      </c>
      <c r="G1503" s="0" t="str">
        <f aca="false">SUBSTITUTE(F1503," ","μ",2)</f>
        <v>Lactarius deterrimusμsp.</v>
      </c>
      <c r="H1503" s="10" t="n">
        <f aca="false">IF(ISERROR(SEARCH("µ",G1503,1)),0,SEARCH("µ",G1503,1))</f>
        <v>21</v>
      </c>
      <c r="I1503" s="0" t="str">
        <f aca="false">IF(H1503&gt;0,LEFT(G1503,H1503-1),G1503)</f>
        <v>Lactarius deterrimus</v>
      </c>
      <c r="J1503" s="0" t="n">
        <f aca="false">COUNTIF(A$7:A$223,I1503)</f>
        <v>1</v>
      </c>
      <c r="K1503" s="1" t="s">
        <v>950</v>
      </c>
      <c r="L1503" s="1" t="n">
        <f aca="false">IF(COUNTIF(A$7:A$270,K1503)=1,1,0)</f>
        <v>1</v>
      </c>
    </row>
    <row r="1504" customFormat="false" ht="12.8" hidden="false" customHeight="false" outlineLevel="0" collapsed="false">
      <c r="F1504" s="2" t="s">
        <v>374</v>
      </c>
      <c r="G1504" s="0" t="str">
        <f aca="false">SUBSTITUTE(F1504," ","μ",2)</f>
        <v>Lactarius fuliginosus</v>
      </c>
      <c r="H1504" s="10" t="n">
        <f aca="false">IF(ISERROR(SEARCH("µ",G1504,1)),0,SEARCH("µ",G1504,1))</f>
        <v>0</v>
      </c>
      <c r="I1504" s="0" t="str">
        <f aca="false">IF(H1504&gt;0,LEFT(G1504,H1504-1),G1504)</f>
        <v>Lactarius fuliginosus</v>
      </c>
      <c r="J1504" s="0" t="n">
        <f aca="false">COUNTIF(A$7:A$223,I1504)</f>
        <v>0</v>
      </c>
      <c r="K1504" s="1" t="s">
        <v>950</v>
      </c>
      <c r="L1504" s="1" t="n">
        <f aca="false">IF(COUNTIF(A$7:A$270,K1504)=1,1,0)</f>
        <v>1</v>
      </c>
    </row>
    <row r="1505" customFormat="false" ht="12.8" hidden="false" customHeight="false" outlineLevel="0" collapsed="false">
      <c r="F1505" s="2" t="s">
        <v>374</v>
      </c>
      <c r="G1505" s="0" t="str">
        <f aca="false">SUBSTITUTE(F1505," ","μ",2)</f>
        <v>Lactarius fuliginosus</v>
      </c>
      <c r="H1505" s="10" t="n">
        <f aca="false">IF(ISERROR(SEARCH("µ",G1505,1)),0,SEARCH("µ",G1505,1))</f>
        <v>0</v>
      </c>
      <c r="I1505" s="0" t="str">
        <f aca="false">IF(H1505&gt;0,LEFT(G1505,H1505-1),G1505)</f>
        <v>Lactarius fuliginosus</v>
      </c>
      <c r="J1505" s="0" t="n">
        <f aca="false">COUNTIF(A$7:A$223,I1505)</f>
        <v>0</v>
      </c>
      <c r="K1505" s="1" t="s">
        <v>950</v>
      </c>
      <c r="L1505" s="1" t="n">
        <f aca="false">IF(COUNTIF(A$7:A$270,K1505)=1,1,0)</f>
        <v>1</v>
      </c>
    </row>
    <row r="1506" customFormat="false" ht="12.8" hidden="false" customHeight="false" outlineLevel="0" collapsed="false">
      <c r="F1506" s="2" t="s">
        <v>1199</v>
      </c>
      <c r="G1506" s="0" t="str">
        <f aca="false">SUBSTITUTE(F1506," ","μ",2)</f>
        <v>Lactarius helvus</v>
      </c>
      <c r="H1506" s="10" t="n">
        <f aca="false">IF(ISERROR(SEARCH("µ",G1506,1)),0,SEARCH("µ",G1506,1))</f>
        <v>0</v>
      </c>
      <c r="I1506" s="0" t="str">
        <f aca="false">IF(H1506&gt;0,LEFT(G1506,H1506-1),G1506)</f>
        <v>Lactarius helvus</v>
      </c>
      <c r="J1506" s="0" t="n">
        <f aca="false">COUNTIF(A$7:A$223,I1506)</f>
        <v>1</v>
      </c>
      <c r="K1506" s="1" t="s">
        <v>950</v>
      </c>
      <c r="L1506" s="1" t="n">
        <f aca="false">IF(COUNTIF(A$7:A$270,K1506)=1,1,0)</f>
        <v>1</v>
      </c>
    </row>
    <row r="1507" customFormat="false" ht="12.8" hidden="false" customHeight="false" outlineLevel="0" collapsed="false">
      <c r="F1507" s="2" t="s">
        <v>1200</v>
      </c>
      <c r="G1507" s="0" t="str">
        <f aca="false">SUBSTITUTE(F1507," ","μ",2)</f>
        <v>Lactarius intermedius</v>
      </c>
      <c r="H1507" s="10" t="n">
        <f aca="false">IF(ISERROR(SEARCH("µ",G1507,1)),0,SEARCH("µ",G1507,1))</f>
        <v>0</v>
      </c>
      <c r="I1507" s="0" t="str">
        <f aca="false">IF(H1507&gt;0,LEFT(G1507,H1507-1),G1507)</f>
        <v>Lactarius intermedius</v>
      </c>
      <c r="J1507" s="0" t="n">
        <f aca="false">COUNTIF(A$7:A$223,I1507)</f>
        <v>1</v>
      </c>
      <c r="K1507" s="1" t="s">
        <v>950</v>
      </c>
      <c r="L1507" s="1" t="n">
        <f aca="false">IF(COUNTIF(A$7:A$270,K1507)=1,1,0)</f>
        <v>1</v>
      </c>
    </row>
    <row r="1508" customFormat="false" ht="12.8" hidden="false" customHeight="false" outlineLevel="0" collapsed="false">
      <c r="F1508" s="2" t="s">
        <v>1202</v>
      </c>
      <c r="G1508" s="0" t="str">
        <f aca="false">SUBSTITUTE(F1508," ","μ",2)</f>
        <v>Lactarius noirci</v>
      </c>
      <c r="H1508" s="10" t="n">
        <f aca="false">IF(ISERROR(SEARCH("µ",G1508,1)),0,SEARCH("µ",G1508,1))</f>
        <v>0</v>
      </c>
      <c r="I1508" s="0" t="str">
        <f aca="false">IF(H1508&gt;0,LEFT(G1508,H1508-1),G1508)</f>
        <v>Lactarius noirci</v>
      </c>
      <c r="J1508" s="0" t="n">
        <f aca="false">COUNTIF(A$7:A$223,I1508)</f>
        <v>0</v>
      </c>
      <c r="K1508" s="1" t="s">
        <v>950</v>
      </c>
      <c r="L1508" s="1" t="n">
        <f aca="false">IF(COUNTIF(A$7:A$270,K1508)=1,1,0)</f>
        <v>1</v>
      </c>
    </row>
    <row r="1509" customFormat="false" ht="12.8" hidden="false" customHeight="false" outlineLevel="0" collapsed="false">
      <c r="F1509" s="2" t="s">
        <v>1204</v>
      </c>
      <c r="G1509" s="0" t="str">
        <f aca="false">SUBSTITUTE(F1509," ","μ",2)</f>
        <v>Lactarius salmonicolor</v>
      </c>
      <c r="H1509" s="10" t="n">
        <f aca="false">IF(ISERROR(SEARCH("µ",G1509,1)),0,SEARCH("µ",G1509,1))</f>
        <v>0</v>
      </c>
      <c r="I1509" s="0" t="str">
        <f aca="false">IF(H1509&gt;0,LEFT(G1509,H1509-1),G1509)</f>
        <v>Lactarius salmonicolor</v>
      </c>
      <c r="J1509" s="0" t="n">
        <f aca="false">COUNTIF(A$7:A$223,I1509)</f>
        <v>1</v>
      </c>
      <c r="K1509" s="1" t="s">
        <v>950</v>
      </c>
      <c r="L1509" s="1" t="n">
        <f aca="false">IF(COUNTIF(A$7:A$270,K1509)=1,1,0)</f>
        <v>1</v>
      </c>
    </row>
    <row r="1510" customFormat="false" ht="12.8" hidden="false" customHeight="false" outlineLevel="0" collapsed="false">
      <c r="F1510" s="2" t="s">
        <v>1204</v>
      </c>
      <c r="G1510" s="0" t="str">
        <f aca="false">SUBSTITUTE(F1510," ","μ",2)</f>
        <v>Lactarius salmonicolor</v>
      </c>
      <c r="H1510" s="10" t="n">
        <f aca="false">IF(ISERROR(SEARCH("µ",G1510,1)),0,SEARCH("µ",G1510,1))</f>
        <v>0</v>
      </c>
      <c r="I1510" s="0" t="str">
        <f aca="false">IF(H1510&gt;0,LEFT(G1510,H1510-1),G1510)</f>
        <v>Lactarius salmonicolor</v>
      </c>
      <c r="J1510" s="0" t="n">
        <f aca="false">COUNTIF(A$7:A$223,I1510)</f>
        <v>1</v>
      </c>
      <c r="K1510" s="1" t="s">
        <v>950</v>
      </c>
      <c r="L1510" s="1" t="n">
        <f aca="false">IF(COUNTIF(A$7:A$270,K1510)=1,1,0)</f>
        <v>1</v>
      </c>
    </row>
    <row r="1511" customFormat="false" ht="12.8" hidden="false" customHeight="false" outlineLevel="0" collapsed="false">
      <c r="F1511" s="2" t="s">
        <v>1204</v>
      </c>
      <c r="G1511" s="0" t="str">
        <f aca="false">SUBSTITUTE(F1511," ","μ",2)</f>
        <v>Lactarius salmonicolor</v>
      </c>
      <c r="H1511" s="10" t="n">
        <f aca="false">IF(ISERROR(SEARCH("µ",G1511,1)),0,SEARCH("µ",G1511,1))</f>
        <v>0</v>
      </c>
      <c r="I1511" s="0" t="str">
        <f aca="false">IF(H1511&gt;0,LEFT(G1511,H1511-1),G1511)</f>
        <v>Lactarius salmonicolor</v>
      </c>
      <c r="J1511" s="0" t="n">
        <f aca="false">COUNTIF(A$7:A$223,I1511)</f>
        <v>1</v>
      </c>
      <c r="K1511" s="1" t="s">
        <v>950</v>
      </c>
      <c r="L1511" s="1" t="n">
        <f aca="false">IF(COUNTIF(A$7:A$270,K1511)=1,1,0)</f>
        <v>1</v>
      </c>
    </row>
    <row r="1512" customFormat="false" ht="12.8" hidden="false" customHeight="false" outlineLevel="0" collapsed="false">
      <c r="F1512" s="2" t="s">
        <v>1205</v>
      </c>
      <c r="G1512" s="0" t="str">
        <f aca="false">SUBSTITUTE(F1512," ","μ",2)</f>
        <v>Lactarius sanguifluus</v>
      </c>
      <c r="H1512" s="10" t="n">
        <f aca="false">IF(ISERROR(SEARCH("µ",G1512,1)),0,SEARCH("µ",G1512,1))</f>
        <v>0</v>
      </c>
      <c r="I1512" s="0" t="str">
        <f aca="false">IF(H1512&gt;0,LEFT(G1512,H1512-1),G1512)</f>
        <v>Lactarius sanguifluus</v>
      </c>
      <c r="J1512" s="0" t="n">
        <f aca="false">COUNTIF(A$7:A$223,I1512)</f>
        <v>1</v>
      </c>
      <c r="K1512" s="1" t="s">
        <v>1119</v>
      </c>
      <c r="L1512" s="1" t="n">
        <f aca="false">IF(COUNTIF(A$7:A$270,K1512)=1,1,0)</f>
        <v>1</v>
      </c>
    </row>
    <row r="1513" customFormat="false" ht="12.8" hidden="false" customHeight="false" outlineLevel="0" collapsed="false">
      <c r="F1513" s="2" t="s">
        <v>1206</v>
      </c>
      <c r="G1513" s="0" t="str">
        <f aca="false">SUBSTITUTE(F1513," ","μ",2)</f>
        <v>Lactarius semisanguifluusμavancés</v>
      </c>
      <c r="H1513" s="10" t="n">
        <f aca="false">IF(ISERROR(SEARCH("µ",G1513,1)),0,SEARCH("µ",G1513,1))</f>
        <v>26</v>
      </c>
      <c r="I1513" s="0" t="str">
        <f aca="false">IF(H1513&gt;0,LEFT(G1513,H1513-1),G1513)</f>
        <v>Lactarius semisanguifluus</v>
      </c>
      <c r="J1513" s="0" t="n">
        <f aca="false">COUNTIF(A$7:A$223,I1513)</f>
        <v>1</v>
      </c>
      <c r="K1513" s="1" t="s">
        <v>1122</v>
      </c>
      <c r="L1513" s="1" t="n">
        <f aca="false">IF(COUNTIF(A$7:A$270,K1513)=1,1,0)</f>
        <v>1</v>
      </c>
    </row>
    <row r="1514" customFormat="false" ht="12.8" hidden="false" customHeight="false" outlineLevel="0" collapsed="false">
      <c r="F1514" s="2" t="s">
        <v>60</v>
      </c>
      <c r="G1514" s="0" t="str">
        <f aca="false">SUBSTITUTE(F1514," ","μ",2)</f>
        <v>Lactarius sp.</v>
      </c>
      <c r="H1514" s="10" t="n">
        <f aca="false">IF(ISERROR(SEARCH("µ",G1514,1)),0,SEARCH("µ",G1514,1))</f>
        <v>0</v>
      </c>
      <c r="I1514" s="0" t="str">
        <f aca="false">IF(H1514&gt;0,LEFT(G1514,H1514-1),G1514)</f>
        <v>Lactarius sp.</v>
      </c>
      <c r="J1514" s="0" t="n">
        <f aca="false">COUNTIF(A$7:A$223,I1514)</f>
        <v>0</v>
      </c>
      <c r="K1514" s="1" t="s">
        <v>306</v>
      </c>
      <c r="L1514" s="1" t="n">
        <f aca="false">IF(COUNTIF(A$7:A$270,K1514)=1,1,0)</f>
        <v>1</v>
      </c>
    </row>
    <row r="1515" customFormat="false" ht="12.8" hidden="false" customHeight="false" outlineLevel="0" collapsed="false">
      <c r="F1515" s="2" t="s">
        <v>60</v>
      </c>
      <c r="G1515" s="0" t="str">
        <f aca="false">SUBSTITUTE(F1515," ","μ",2)</f>
        <v>Lactarius sp.</v>
      </c>
      <c r="H1515" s="10" t="n">
        <f aca="false">IF(ISERROR(SEARCH("µ",G1515,1)),0,SEARCH("µ",G1515,1))</f>
        <v>0</v>
      </c>
      <c r="I1515" s="0" t="str">
        <f aca="false">IF(H1515&gt;0,LEFT(G1515,H1515-1),G1515)</f>
        <v>Lactarius sp.</v>
      </c>
      <c r="J1515" s="0" t="n">
        <f aca="false">COUNTIF(A$7:A$223,I1515)</f>
        <v>0</v>
      </c>
      <c r="K1515" s="1" t="s">
        <v>306</v>
      </c>
      <c r="L1515" s="1" t="n">
        <f aca="false">IF(COUNTIF(A$7:A$270,K1515)=1,1,0)</f>
        <v>1</v>
      </c>
    </row>
    <row r="1516" customFormat="false" ht="12.8" hidden="false" customHeight="false" outlineLevel="0" collapsed="false">
      <c r="F1516" s="2" t="s">
        <v>60</v>
      </c>
      <c r="G1516" s="0" t="str">
        <f aca="false">SUBSTITUTE(F1516," ","μ",2)</f>
        <v>Lactarius sp.</v>
      </c>
      <c r="H1516" s="10" t="n">
        <f aca="false">IF(ISERROR(SEARCH("µ",G1516,1)),0,SEARCH("µ",G1516,1))</f>
        <v>0</v>
      </c>
      <c r="I1516" s="0" t="str">
        <f aca="false">IF(H1516&gt;0,LEFT(G1516,H1516-1),G1516)</f>
        <v>Lactarius sp.</v>
      </c>
      <c r="J1516" s="0" t="n">
        <f aca="false">COUNTIF(A$7:A$223,I1516)</f>
        <v>0</v>
      </c>
      <c r="K1516" s="1" t="s">
        <v>306</v>
      </c>
      <c r="L1516" s="1" t="n">
        <f aca="false">IF(COUNTIF(A$7:A$270,K1516)=1,1,0)</f>
        <v>1</v>
      </c>
    </row>
    <row r="1517" customFormat="false" ht="12.8" hidden="false" customHeight="false" outlineLevel="0" collapsed="false">
      <c r="F1517" s="2" t="s">
        <v>60</v>
      </c>
      <c r="G1517" s="0" t="str">
        <f aca="false">SUBSTITUTE(F1517," ","μ",2)</f>
        <v>Lactarius sp.</v>
      </c>
      <c r="H1517" s="10" t="n">
        <f aca="false">IF(ISERROR(SEARCH("µ",G1517,1)),0,SEARCH("µ",G1517,1))</f>
        <v>0</v>
      </c>
      <c r="I1517" s="0" t="str">
        <f aca="false">IF(H1517&gt;0,LEFT(G1517,H1517-1),G1517)</f>
        <v>Lactarius sp.</v>
      </c>
      <c r="J1517" s="0" t="n">
        <f aca="false">COUNTIF(A$7:A$223,I1517)</f>
        <v>0</v>
      </c>
      <c r="K1517" s="1" t="s">
        <v>306</v>
      </c>
      <c r="L1517" s="1" t="n">
        <f aca="false">IF(COUNTIF(A$7:A$270,K1517)=1,1,0)</f>
        <v>1</v>
      </c>
    </row>
    <row r="1518" customFormat="false" ht="12.8" hidden="false" customHeight="false" outlineLevel="0" collapsed="false">
      <c r="F1518" s="2" t="s">
        <v>60</v>
      </c>
      <c r="G1518" s="0" t="str">
        <f aca="false">SUBSTITUTE(F1518," ","μ",2)</f>
        <v>Lactarius sp.</v>
      </c>
      <c r="H1518" s="10" t="n">
        <f aca="false">IF(ISERROR(SEARCH("µ",G1518,1)),0,SEARCH("µ",G1518,1))</f>
        <v>0</v>
      </c>
      <c r="I1518" s="0" t="str">
        <f aca="false">IF(H1518&gt;0,LEFT(G1518,H1518-1),G1518)</f>
        <v>Lactarius sp.</v>
      </c>
      <c r="J1518" s="0" t="n">
        <f aca="false">COUNTIF(A$7:A$223,I1518)</f>
        <v>0</v>
      </c>
      <c r="K1518" s="1" t="s">
        <v>306</v>
      </c>
      <c r="L1518" s="1" t="n">
        <f aca="false">IF(COUNTIF(A$7:A$270,K1518)=1,1,0)</f>
        <v>1</v>
      </c>
    </row>
    <row r="1519" customFormat="false" ht="12.8" hidden="false" customHeight="false" outlineLevel="0" collapsed="false">
      <c r="F1519" s="2" t="s">
        <v>2395</v>
      </c>
      <c r="G1519" s="0" t="str">
        <f aca="false">SUBSTITUTE(F1519," ","μ",2)</f>
        <v>Langermannia giganteaμ(lien?)</v>
      </c>
      <c r="H1519" s="10" t="n">
        <f aca="false">IF(ISERROR(SEARCH("µ",G1519,1)),0,SEARCH("µ",G1519,1))</f>
        <v>22</v>
      </c>
      <c r="I1519" s="0" t="str">
        <f aca="false">IF(H1519&gt;0,LEFT(G1519,H1519-1),G1519)</f>
        <v>Langermannia gigantea</v>
      </c>
      <c r="J1519" s="0" t="n">
        <f aca="false">COUNTIF(A$7:A$223,I1519)</f>
        <v>1</v>
      </c>
      <c r="K1519" s="1" t="s">
        <v>306</v>
      </c>
      <c r="L1519" s="1" t="n">
        <f aca="false">IF(COUNTIF(A$7:A$270,K1519)=1,1,0)</f>
        <v>1</v>
      </c>
    </row>
    <row r="1520" customFormat="false" ht="12.8" hidden="false" customHeight="false" outlineLevel="0" collapsed="false">
      <c r="F1520" s="2" t="s">
        <v>1211</v>
      </c>
      <c r="G1520" s="0" t="str">
        <f aca="false">SUBSTITUTE(F1520," ","μ",2)</f>
        <v>Lanmaoa fragrans</v>
      </c>
      <c r="H1520" s="10" t="n">
        <f aca="false">IF(ISERROR(SEARCH("µ",G1520,1)),0,SEARCH("µ",G1520,1))</f>
        <v>0</v>
      </c>
      <c r="I1520" s="0" t="str">
        <f aca="false">IF(H1520&gt;0,LEFT(G1520,H1520-1),G1520)</f>
        <v>Lanmaoa fragrans</v>
      </c>
      <c r="J1520" s="0" t="n">
        <f aca="false">COUNTIF(A$7:A$223,I1520)</f>
        <v>1</v>
      </c>
      <c r="K1520" s="1" t="s">
        <v>306</v>
      </c>
      <c r="L1520" s="1" t="n">
        <f aca="false">IF(COUNTIF(A$7:A$270,K1520)=1,1,0)</f>
        <v>1</v>
      </c>
    </row>
    <row r="1521" customFormat="false" ht="12.8" hidden="false" customHeight="false" outlineLevel="0" collapsed="false">
      <c r="F1521" s="2" t="s">
        <v>2304</v>
      </c>
      <c r="G1521" s="0" t="str">
        <f aca="false">SUBSTITUTE(F1521," ","μ",2)</f>
        <v>Leccinellum lepidum</v>
      </c>
      <c r="H1521" s="10" t="n">
        <f aca="false">IF(ISERROR(SEARCH("µ",G1521,1)),0,SEARCH("µ",G1521,1))</f>
        <v>0</v>
      </c>
      <c r="I1521" s="0" t="str">
        <f aca="false">IF(H1521&gt;0,LEFT(G1521,H1521-1),G1521)</f>
        <v>Leccinellum lepidum</v>
      </c>
      <c r="J1521" s="0" t="n">
        <f aca="false">COUNTIF(A$7:A$223,I1521)</f>
        <v>0</v>
      </c>
      <c r="K1521" s="1" t="s">
        <v>306</v>
      </c>
      <c r="L1521" s="1" t="n">
        <f aca="false">IF(COUNTIF(A$7:A$270,K1521)=1,1,0)</f>
        <v>1</v>
      </c>
    </row>
    <row r="1522" customFormat="false" ht="12.8" hidden="false" customHeight="false" outlineLevel="0" collapsed="false">
      <c r="F1522" s="2" t="s">
        <v>2304</v>
      </c>
      <c r="G1522" s="0" t="str">
        <f aca="false">SUBSTITUTE(F1522," ","μ",2)</f>
        <v>Leccinellum lepidum</v>
      </c>
      <c r="H1522" s="10" t="n">
        <f aca="false">IF(ISERROR(SEARCH("µ",G1522,1)),0,SEARCH("µ",G1522,1))</f>
        <v>0</v>
      </c>
      <c r="I1522" s="0" t="str">
        <f aca="false">IF(H1522&gt;0,LEFT(G1522,H1522-1),G1522)</f>
        <v>Leccinellum lepidum</v>
      </c>
      <c r="J1522" s="0" t="n">
        <f aca="false">COUNTIF(A$7:A$223,I1522)</f>
        <v>0</v>
      </c>
      <c r="K1522" s="1" t="s">
        <v>306</v>
      </c>
      <c r="L1522" s="1" t="n">
        <f aca="false">IF(COUNTIF(A$7:A$270,K1522)=1,1,0)</f>
        <v>1</v>
      </c>
    </row>
    <row r="1523" customFormat="false" ht="12.8" hidden="false" customHeight="false" outlineLevel="0" collapsed="false">
      <c r="F1523" s="2" t="s">
        <v>1212</v>
      </c>
      <c r="G1523" s="0" t="str">
        <f aca="false">SUBSTITUTE(F1523," ","μ",2)</f>
        <v>Leccinum</v>
      </c>
      <c r="H1523" s="10" t="n">
        <f aca="false">IF(ISERROR(SEARCH("µ",G1523,1)),0,SEARCH("µ",G1523,1))</f>
        <v>0</v>
      </c>
      <c r="I1523" s="0" t="str">
        <f aca="false">IF(H1523&gt;0,LEFT(G1523,H1523-1),G1523)</f>
        <v>Leccinum</v>
      </c>
      <c r="J1523" s="0" t="n">
        <f aca="false">COUNTIF(A$7:A$223,I1523)</f>
        <v>0</v>
      </c>
      <c r="K1523" s="1" t="s">
        <v>306</v>
      </c>
      <c r="L1523" s="1" t="n">
        <f aca="false">IF(COUNTIF(A$7:A$270,K1523)=1,1,0)</f>
        <v>1</v>
      </c>
    </row>
    <row r="1524" customFormat="false" ht="12.8" hidden="false" customHeight="false" outlineLevel="0" collapsed="false">
      <c r="F1524" s="2" t="s">
        <v>1213</v>
      </c>
      <c r="G1524" s="0" t="str">
        <f aca="false">SUBSTITUTE(F1524," ","μ",2)</f>
        <v>Leccinum albostipitatum</v>
      </c>
      <c r="H1524" s="10" t="n">
        <f aca="false">IF(ISERROR(SEARCH("µ",G1524,1)),0,SEARCH("µ",G1524,1))</f>
        <v>0</v>
      </c>
      <c r="I1524" s="0" t="str">
        <f aca="false">IF(H1524&gt;0,LEFT(G1524,H1524-1),G1524)</f>
        <v>Leccinum albostipitatum</v>
      </c>
      <c r="J1524" s="0" t="n">
        <f aca="false">COUNTIF(A$7:A$223,I1524)</f>
        <v>1</v>
      </c>
      <c r="K1524" s="1" t="s">
        <v>306</v>
      </c>
      <c r="L1524" s="1" t="n">
        <f aca="false">IF(COUNTIF(A$7:A$270,K1524)=1,1,0)</f>
        <v>1</v>
      </c>
    </row>
    <row r="1525" customFormat="false" ht="12.8" hidden="false" customHeight="false" outlineLevel="0" collapsed="false">
      <c r="F1525" s="2" t="s">
        <v>1214</v>
      </c>
      <c r="G1525" s="0" t="str">
        <f aca="false">SUBSTITUTE(F1525," ","μ",2)</f>
        <v>Leccinum albostipitatumμavancé</v>
      </c>
      <c r="H1525" s="10" t="n">
        <f aca="false">IF(ISERROR(SEARCH("µ",G1525,1)),0,SEARCH("µ",G1525,1))</f>
        <v>24</v>
      </c>
      <c r="I1525" s="0" t="str">
        <f aca="false">IF(H1525&gt;0,LEFT(G1525,H1525-1),G1525)</f>
        <v>Leccinum albostipitatum</v>
      </c>
      <c r="J1525" s="0" t="n">
        <f aca="false">COUNTIF(A$7:A$223,I1525)</f>
        <v>1</v>
      </c>
      <c r="K1525" s="1" t="s">
        <v>306</v>
      </c>
      <c r="L1525" s="1" t="n">
        <f aca="false">IF(COUNTIF(A$7:A$270,K1525)=1,1,0)</f>
        <v>1</v>
      </c>
    </row>
    <row r="1526" customFormat="false" ht="12.8" hidden="false" customHeight="false" outlineLevel="0" collapsed="false">
      <c r="F1526" s="2" t="s">
        <v>99</v>
      </c>
      <c r="G1526" s="0" t="str">
        <f aca="false">SUBSTITUTE(F1526," ","μ",2)</f>
        <v>Leccinum aurantiacum</v>
      </c>
      <c r="H1526" s="10" t="n">
        <f aca="false">IF(ISERROR(SEARCH("µ",G1526,1)),0,SEARCH("µ",G1526,1))</f>
        <v>0</v>
      </c>
      <c r="I1526" s="0" t="str">
        <f aca="false">IF(H1526&gt;0,LEFT(G1526,H1526-1),G1526)</f>
        <v>Leccinum aurantiacum</v>
      </c>
      <c r="J1526" s="0" t="n">
        <f aca="false">COUNTIF(A$7:A$223,I1526)</f>
        <v>1</v>
      </c>
      <c r="K1526" s="1" t="s">
        <v>306</v>
      </c>
      <c r="L1526" s="1" t="n">
        <f aca="false">IF(COUNTIF(A$7:A$270,K1526)=1,1,0)</f>
        <v>1</v>
      </c>
    </row>
    <row r="1527" customFormat="false" ht="12.8" hidden="false" customHeight="false" outlineLevel="0" collapsed="false">
      <c r="F1527" s="2" t="s">
        <v>99</v>
      </c>
      <c r="G1527" s="0" t="str">
        <f aca="false">SUBSTITUTE(F1527," ","μ",2)</f>
        <v>Leccinum aurantiacum</v>
      </c>
      <c r="H1527" s="10" t="n">
        <f aca="false">IF(ISERROR(SEARCH("µ",G1527,1)),0,SEARCH("µ",G1527,1))</f>
        <v>0</v>
      </c>
      <c r="I1527" s="0" t="str">
        <f aca="false">IF(H1527&gt;0,LEFT(G1527,H1527-1),G1527)</f>
        <v>Leccinum aurantiacum</v>
      </c>
      <c r="J1527" s="0" t="n">
        <f aca="false">COUNTIF(A$7:A$223,I1527)</f>
        <v>1</v>
      </c>
      <c r="K1527" s="1" t="s">
        <v>306</v>
      </c>
      <c r="L1527" s="1" t="n">
        <f aca="false">IF(COUNTIF(A$7:A$270,K1527)=1,1,0)</f>
        <v>1</v>
      </c>
    </row>
    <row r="1528" customFormat="false" ht="12.8" hidden="false" customHeight="false" outlineLevel="0" collapsed="false">
      <c r="F1528" s="2" t="s">
        <v>99</v>
      </c>
      <c r="G1528" s="0" t="str">
        <f aca="false">SUBSTITUTE(F1528," ","μ",2)</f>
        <v>Leccinum aurantiacum</v>
      </c>
      <c r="H1528" s="10" t="n">
        <f aca="false">IF(ISERROR(SEARCH("µ",G1528,1)),0,SEARCH("µ",G1528,1))</f>
        <v>0</v>
      </c>
      <c r="I1528" s="0" t="str">
        <f aca="false">IF(H1528&gt;0,LEFT(G1528,H1528-1),G1528)</f>
        <v>Leccinum aurantiacum</v>
      </c>
      <c r="J1528" s="0" t="n">
        <f aca="false">COUNTIF(A$7:A$223,I1528)</f>
        <v>1</v>
      </c>
      <c r="K1528" s="1" t="s">
        <v>306</v>
      </c>
      <c r="L1528" s="1" t="n">
        <f aca="false">IF(COUNTIF(A$7:A$270,K1528)=1,1,0)</f>
        <v>1</v>
      </c>
    </row>
    <row r="1529" customFormat="false" ht="12.8" hidden="false" customHeight="false" outlineLevel="0" collapsed="false">
      <c r="F1529" s="2" t="s">
        <v>99</v>
      </c>
      <c r="G1529" s="0" t="str">
        <f aca="false">SUBSTITUTE(F1529," ","μ",2)</f>
        <v>Leccinum aurantiacum</v>
      </c>
      <c r="H1529" s="10" t="n">
        <f aca="false">IF(ISERROR(SEARCH("µ",G1529,1)),0,SEARCH("µ",G1529,1))</f>
        <v>0</v>
      </c>
      <c r="I1529" s="0" t="str">
        <f aca="false">IF(H1529&gt;0,LEFT(G1529,H1529-1),G1529)</f>
        <v>Leccinum aurantiacum</v>
      </c>
      <c r="J1529" s="0" t="n">
        <f aca="false">COUNTIF(A$7:A$223,I1529)</f>
        <v>1</v>
      </c>
      <c r="K1529" s="1" t="s">
        <v>306</v>
      </c>
      <c r="L1529" s="1" t="n">
        <f aca="false">IF(COUNTIF(A$7:A$270,K1529)=1,1,0)</f>
        <v>1</v>
      </c>
    </row>
    <row r="1530" customFormat="false" ht="12.8" hidden="false" customHeight="false" outlineLevel="0" collapsed="false">
      <c r="F1530" s="2" t="s">
        <v>99</v>
      </c>
      <c r="G1530" s="0" t="str">
        <f aca="false">SUBSTITUTE(F1530," ","μ",2)</f>
        <v>Leccinum aurantiacum</v>
      </c>
      <c r="H1530" s="10" t="n">
        <f aca="false">IF(ISERROR(SEARCH("µ",G1530,1)),0,SEARCH("µ",G1530,1))</f>
        <v>0</v>
      </c>
      <c r="I1530" s="0" t="str">
        <f aca="false">IF(H1530&gt;0,LEFT(G1530,H1530-1),G1530)</f>
        <v>Leccinum aurantiacum</v>
      </c>
      <c r="J1530" s="0" t="n">
        <f aca="false">COUNTIF(A$7:A$223,I1530)</f>
        <v>1</v>
      </c>
      <c r="K1530" s="1" t="s">
        <v>306</v>
      </c>
      <c r="L1530" s="1" t="n">
        <f aca="false">IF(COUNTIF(A$7:A$270,K1530)=1,1,0)</f>
        <v>1</v>
      </c>
    </row>
    <row r="1531" customFormat="false" ht="12.8" hidden="false" customHeight="false" outlineLevel="0" collapsed="false">
      <c r="F1531" s="2" t="s">
        <v>99</v>
      </c>
      <c r="G1531" s="0" t="str">
        <f aca="false">SUBSTITUTE(F1531," ","μ",2)</f>
        <v>Leccinum aurantiacum</v>
      </c>
      <c r="H1531" s="10" t="n">
        <f aca="false">IF(ISERROR(SEARCH("µ",G1531,1)),0,SEARCH("µ",G1531,1))</f>
        <v>0</v>
      </c>
      <c r="I1531" s="0" t="str">
        <f aca="false">IF(H1531&gt;0,LEFT(G1531,H1531-1),G1531)</f>
        <v>Leccinum aurantiacum</v>
      </c>
      <c r="J1531" s="0" t="n">
        <f aca="false">COUNTIF(A$7:A$223,I1531)</f>
        <v>1</v>
      </c>
      <c r="K1531" s="1" t="s">
        <v>306</v>
      </c>
      <c r="L1531" s="1" t="n">
        <f aca="false">IF(COUNTIF(A$7:A$270,K1531)=1,1,0)</f>
        <v>1</v>
      </c>
    </row>
    <row r="1532" customFormat="false" ht="12.8" hidden="false" customHeight="false" outlineLevel="0" collapsed="false">
      <c r="F1532" s="2" t="s">
        <v>99</v>
      </c>
      <c r="G1532" s="0" t="str">
        <f aca="false">SUBSTITUTE(F1532," ","μ",2)</f>
        <v>Leccinum aurantiacum</v>
      </c>
      <c r="H1532" s="10" t="n">
        <f aca="false">IF(ISERROR(SEARCH("µ",G1532,1)),0,SEARCH("µ",G1532,1))</f>
        <v>0</v>
      </c>
      <c r="I1532" s="0" t="str">
        <f aca="false">IF(H1532&gt;0,LEFT(G1532,H1532-1),G1532)</f>
        <v>Leccinum aurantiacum</v>
      </c>
      <c r="J1532" s="0" t="n">
        <f aca="false">COUNTIF(A$7:A$223,I1532)</f>
        <v>1</v>
      </c>
      <c r="K1532" s="1" t="s">
        <v>306</v>
      </c>
      <c r="L1532" s="1" t="n">
        <f aca="false">IF(COUNTIF(A$7:A$270,K1532)=1,1,0)</f>
        <v>1</v>
      </c>
    </row>
    <row r="1533" customFormat="false" ht="12.8" hidden="false" customHeight="false" outlineLevel="0" collapsed="false">
      <c r="F1533" s="2" t="s">
        <v>99</v>
      </c>
      <c r="G1533" s="0" t="str">
        <f aca="false">SUBSTITUTE(F1533," ","μ",2)</f>
        <v>Leccinum aurantiacum</v>
      </c>
      <c r="H1533" s="10" t="n">
        <f aca="false">IF(ISERROR(SEARCH("µ",G1533,1)),0,SEARCH("µ",G1533,1))</f>
        <v>0</v>
      </c>
      <c r="I1533" s="0" t="str">
        <f aca="false">IF(H1533&gt;0,LEFT(G1533,H1533-1),G1533)</f>
        <v>Leccinum aurantiacum</v>
      </c>
      <c r="J1533" s="0" t="n">
        <f aca="false">COUNTIF(A$7:A$223,I1533)</f>
        <v>1</v>
      </c>
      <c r="K1533" s="1" t="s">
        <v>306</v>
      </c>
      <c r="L1533" s="1" t="n">
        <f aca="false">IF(COUNTIF(A$7:A$270,K1533)=1,1,0)</f>
        <v>1</v>
      </c>
    </row>
    <row r="1534" customFormat="false" ht="12.8" hidden="false" customHeight="false" outlineLevel="0" collapsed="false">
      <c r="F1534" s="2" t="s">
        <v>99</v>
      </c>
      <c r="G1534" s="0" t="str">
        <f aca="false">SUBSTITUTE(F1534," ","μ",2)</f>
        <v>Leccinum aurantiacum</v>
      </c>
      <c r="H1534" s="10" t="n">
        <f aca="false">IF(ISERROR(SEARCH("µ",G1534,1)),0,SEARCH("µ",G1534,1))</f>
        <v>0</v>
      </c>
      <c r="I1534" s="0" t="str">
        <f aca="false">IF(H1534&gt;0,LEFT(G1534,H1534-1),G1534)</f>
        <v>Leccinum aurantiacum</v>
      </c>
      <c r="J1534" s="0" t="n">
        <f aca="false">COUNTIF(A$7:A$223,I1534)</f>
        <v>1</v>
      </c>
      <c r="K1534" s="1" t="s">
        <v>306</v>
      </c>
      <c r="L1534" s="1" t="n">
        <f aca="false">IF(COUNTIF(A$7:A$270,K1534)=1,1,0)</f>
        <v>1</v>
      </c>
    </row>
    <row r="1535" customFormat="false" ht="12.8" hidden="false" customHeight="false" outlineLevel="0" collapsed="false">
      <c r="F1535" s="2" t="s">
        <v>99</v>
      </c>
      <c r="G1535" s="0" t="str">
        <f aca="false">SUBSTITUTE(F1535," ","μ",2)</f>
        <v>Leccinum aurantiacum</v>
      </c>
      <c r="H1535" s="10" t="n">
        <f aca="false">IF(ISERROR(SEARCH("µ",G1535,1)),0,SEARCH("µ",G1535,1))</f>
        <v>0</v>
      </c>
      <c r="I1535" s="0" t="str">
        <f aca="false">IF(H1535&gt;0,LEFT(G1535,H1535-1),G1535)</f>
        <v>Leccinum aurantiacum</v>
      </c>
      <c r="J1535" s="0" t="n">
        <f aca="false">COUNTIF(A$7:A$223,I1535)</f>
        <v>1</v>
      </c>
      <c r="K1535" s="1" t="s">
        <v>306</v>
      </c>
      <c r="L1535" s="1" t="n">
        <f aca="false">IF(COUNTIF(A$7:A$270,K1535)=1,1,0)</f>
        <v>1</v>
      </c>
    </row>
    <row r="1536" customFormat="false" ht="12.8" hidden="false" customHeight="false" outlineLevel="0" collapsed="false">
      <c r="F1536" s="2" t="s">
        <v>1217</v>
      </c>
      <c r="G1536" s="0" t="str">
        <f aca="false">SUBSTITUTE(F1536," ","μ",2)</f>
        <v>Leccinum aurantiacumμ(cause?)</v>
      </c>
      <c r="H1536" s="10" t="n">
        <f aca="false">IF(ISERROR(SEARCH("µ",G1536,1)),0,SEARCH("µ",G1536,1))</f>
        <v>21</v>
      </c>
      <c r="I1536" s="0" t="str">
        <f aca="false">IF(H1536&gt;0,LEFT(G1536,H1536-1),G1536)</f>
        <v>Leccinum aurantiacum</v>
      </c>
      <c r="J1536" s="0" t="n">
        <f aca="false">COUNTIF(A$7:A$223,I1536)</f>
        <v>1</v>
      </c>
      <c r="K1536" s="1" t="s">
        <v>306</v>
      </c>
      <c r="L1536" s="1" t="n">
        <f aca="false">IF(COUNTIF(A$7:A$270,K1536)=1,1,0)</f>
        <v>1</v>
      </c>
    </row>
    <row r="1537" customFormat="false" ht="12.8" hidden="false" customHeight="false" outlineLevel="0" collapsed="false">
      <c r="F1537" s="2" t="s">
        <v>1218</v>
      </c>
      <c r="G1537" s="0" t="str">
        <f aca="false">SUBSTITUTE(F1537," ","μ",2)</f>
        <v>Leccinum aurantiacumμcru</v>
      </c>
      <c r="H1537" s="10" t="n">
        <f aca="false">IF(ISERROR(SEARCH("µ",G1537,1)),0,SEARCH("µ",G1537,1))</f>
        <v>21</v>
      </c>
      <c r="I1537" s="0" t="str">
        <f aca="false">IF(H1537&gt;0,LEFT(G1537,H1537-1),G1537)</f>
        <v>Leccinum aurantiacum</v>
      </c>
      <c r="J1537" s="0" t="n">
        <f aca="false">COUNTIF(A$7:A$223,I1537)</f>
        <v>1</v>
      </c>
      <c r="K1537" s="1" t="s">
        <v>306</v>
      </c>
      <c r="L1537" s="1" t="n">
        <f aca="false">IF(COUNTIF(A$7:A$270,K1537)=1,1,0)</f>
        <v>1</v>
      </c>
    </row>
    <row r="1538" customFormat="false" ht="12.8" hidden="false" customHeight="false" outlineLevel="0" collapsed="false">
      <c r="F1538" s="2" t="s">
        <v>1218</v>
      </c>
      <c r="G1538" s="0" t="str">
        <f aca="false">SUBSTITUTE(F1538," ","μ",2)</f>
        <v>Leccinum aurantiacumμcru</v>
      </c>
      <c r="H1538" s="10" t="n">
        <f aca="false">IF(ISERROR(SEARCH("µ",G1538,1)),0,SEARCH("µ",G1538,1))</f>
        <v>21</v>
      </c>
      <c r="I1538" s="0" t="str">
        <f aca="false">IF(H1538&gt;0,LEFT(G1538,H1538-1),G1538)</f>
        <v>Leccinum aurantiacum</v>
      </c>
      <c r="J1538" s="0" t="n">
        <f aca="false">COUNTIF(A$7:A$223,I1538)</f>
        <v>1</v>
      </c>
      <c r="K1538" s="1" t="s">
        <v>306</v>
      </c>
      <c r="L1538" s="1" t="n">
        <f aca="false">IF(COUNTIF(A$7:A$270,K1538)=1,1,0)</f>
        <v>1</v>
      </c>
    </row>
    <row r="1539" customFormat="false" ht="12.8" hidden="false" customHeight="false" outlineLevel="0" collapsed="false">
      <c r="F1539" s="2" t="s">
        <v>1219</v>
      </c>
      <c r="G1539" s="0" t="str">
        <f aca="false">SUBSTITUTE(F1539," ","μ",2)</f>
        <v>Leccinum avarié</v>
      </c>
      <c r="H1539" s="10" t="n">
        <f aca="false">IF(ISERROR(SEARCH("µ",G1539,1)),0,SEARCH("µ",G1539,1))</f>
        <v>0</v>
      </c>
      <c r="I1539" s="0" t="str">
        <f aca="false">IF(H1539&gt;0,LEFT(G1539,H1539-1),G1539)</f>
        <v>Leccinum avarié</v>
      </c>
      <c r="J1539" s="0" t="n">
        <f aca="false">COUNTIF(A$7:A$223,I1539)</f>
        <v>0</v>
      </c>
      <c r="K1539" s="1" t="s">
        <v>306</v>
      </c>
      <c r="L1539" s="1" t="n">
        <f aca="false">IF(COUNTIF(A$7:A$270,K1539)=1,1,0)</f>
        <v>1</v>
      </c>
    </row>
    <row r="1540" customFormat="false" ht="12.8" hidden="false" customHeight="false" outlineLevel="0" collapsed="false">
      <c r="F1540" s="2" t="s">
        <v>1220</v>
      </c>
      <c r="G1540" s="0" t="str">
        <f aca="false">SUBSTITUTE(F1540," ","μ",2)</f>
        <v>Leccinum carpini</v>
      </c>
      <c r="H1540" s="10" t="n">
        <f aca="false">IF(ISERROR(SEARCH("µ",G1540,1)),0,SEARCH("µ",G1540,1))</f>
        <v>0</v>
      </c>
      <c r="I1540" s="0" t="str">
        <f aca="false">IF(H1540&gt;0,LEFT(G1540,H1540-1),G1540)</f>
        <v>Leccinum carpini</v>
      </c>
      <c r="J1540" s="0" t="n">
        <f aca="false">COUNTIF(A$7:A$223,I1540)</f>
        <v>1</v>
      </c>
      <c r="K1540" s="1" t="s">
        <v>306</v>
      </c>
      <c r="L1540" s="1" t="n">
        <f aca="false">IF(COUNTIF(A$7:A$270,K1540)=1,1,0)</f>
        <v>1</v>
      </c>
    </row>
    <row r="1541" customFormat="false" ht="12.8" hidden="false" customHeight="false" outlineLevel="0" collapsed="false">
      <c r="F1541" s="2" t="s">
        <v>1221</v>
      </c>
      <c r="G1541" s="0" t="str">
        <f aca="false">SUBSTITUTE(F1541," ","μ",2)</f>
        <v>Leccinum corsicum</v>
      </c>
      <c r="H1541" s="10" t="n">
        <f aca="false">IF(ISERROR(SEARCH("µ",G1541,1)),0,SEARCH("µ",G1541,1))</f>
        <v>0</v>
      </c>
      <c r="I1541" s="0" t="str">
        <f aca="false">IF(H1541&gt;0,LEFT(G1541,H1541-1),G1541)</f>
        <v>Leccinum corsicum</v>
      </c>
      <c r="J1541" s="0" t="n">
        <f aca="false">COUNTIF(A$7:A$223,I1541)</f>
        <v>1</v>
      </c>
      <c r="K1541" s="1" t="s">
        <v>306</v>
      </c>
      <c r="L1541" s="1" t="n">
        <f aca="false">IF(COUNTIF(A$7:A$270,K1541)=1,1,0)</f>
        <v>1</v>
      </c>
    </row>
    <row r="1542" customFormat="false" ht="12.8" hidden="false" customHeight="false" outlineLevel="0" collapsed="false">
      <c r="F1542" s="2" t="s">
        <v>1223</v>
      </c>
      <c r="G1542" s="0" t="str">
        <f aca="false">SUBSTITUTE(F1542," ","μ",2)</f>
        <v>Leccinum crocipodiumμcru</v>
      </c>
      <c r="H1542" s="10" t="n">
        <f aca="false">IF(ISERROR(SEARCH("µ",G1542,1)),0,SEARCH("µ",G1542,1))</f>
        <v>21</v>
      </c>
      <c r="I1542" s="0" t="str">
        <f aca="false">IF(H1542&gt;0,LEFT(G1542,H1542-1),G1542)</f>
        <v>Leccinum crocipodium</v>
      </c>
      <c r="J1542" s="0" t="n">
        <f aca="false">COUNTIF(A$7:A$223,I1542)</f>
        <v>1</v>
      </c>
      <c r="K1542" s="1" t="s">
        <v>306</v>
      </c>
      <c r="L1542" s="1" t="n">
        <f aca="false">IF(COUNTIF(A$7:A$270,K1542)=1,1,0)</f>
        <v>1</v>
      </c>
    </row>
    <row r="1543" customFormat="false" ht="12.8" hidden="false" customHeight="false" outlineLevel="0" collapsed="false">
      <c r="F1543" s="2" t="s">
        <v>1224</v>
      </c>
      <c r="G1543" s="0" t="str">
        <f aca="false">SUBSTITUTE(F1543," ","μ",2)</f>
        <v>Leccinum crus</v>
      </c>
      <c r="H1543" s="10" t="n">
        <f aca="false">IF(ISERROR(SEARCH("µ",G1543,1)),0,SEARCH("µ",G1543,1))</f>
        <v>0</v>
      </c>
      <c r="I1543" s="0" t="str">
        <f aca="false">IF(H1543&gt;0,LEFT(G1543,H1543-1),G1543)</f>
        <v>Leccinum crus</v>
      </c>
      <c r="J1543" s="0" t="n">
        <f aca="false">COUNTIF(A$7:A$223,I1543)</f>
        <v>0</v>
      </c>
      <c r="K1543" s="1" t="s">
        <v>306</v>
      </c>
      <c r="L1543" s="1" t="n">
        <f aca="false">IF(COUNTIF(A$7:A$270,K1543)=1,1,0)</f>
        <v>1</v>
      </c>
    </row>
    <row r="1544" customFormat="false" ht="12.8" hidden="false" customHeight="false" outlineLevel="0" collapsed="false">
      <c r="F1544" s="2" t="s">
        <v>1225</v>
      </c>
      <c r="G1544" s="0" t="str">
        <f aca="false">SUBSTITUTE(F1544," ","μ",2)</f>
        <v>Leccinum duriusculum</v>
      </c>
      <c r="H1544" s="10" t="n">
        <f aca="false">IF(ISERROR(SEARCH("µ",G1544,1)),0,SEARCH("µ",G1544,1))</f>
        <v>0</v>
      </c>
      <c r="I1544" s="0" t="str">
        <f aca="false">IF(H1544&gt;0,LEFT(G1544,H1544-1),G1544)</f>
        <v>Leccinum duriusculum</v>
      </c>
      <c r="J1544" s="0" t="n">
        <f aca="false">COUNTIF(A$7:A$223,I1544)</f>
        <v>1</v>
      </c>
      <c r="K1544" s="1" t="s">
        <v>306</v>
      </c>
      <c r="L1544" s="1" t="n">
        <f aca="false">IF(COUNTIF(A$7:A$270,K1544)=1,1,0)</f>
        <v>1</v>
      </c>
    </row>
    <row r="1545" customFormat="false" ht="12.8" hidden="false" customHeight="false" outlineLevel="0" collapsed="false">
      <c r="F1545" s="2" t="s">
        <v>1226</v>
      </c>
      <c r="G1545" s="0" t="str">
        <f aca="false">SUBSTITUTE(F1545," ","μ",2)</f>
        <v>Leccinum duriusculumμcru</v>
      </c>
      <c r="H1545" s="10" t="n">
        <f aca="false">IF(ISERROR(SEARCH("µ",G1545,1)),0,SEARCH("µ",G1545,1))</f>
        <v>21</v>
      </c>
      <c r="I1545" s="0" t="str">
        <f aca="false">IF(H1545&gt;0,LEFT(G1545,H1545-1),G1545)</f>
        <v>Leccinum duriusculum</v>
      </c>
      <c r="J1545" s="0" t="n">
        <f aca="false">COUNTIF(A$7:A$223,I1545)</f>
        <v>1</v>
      </c>
      <c r="K1545" s="1" t="s">
        <v>306</v>
      </c>
      <c r="L1545" s="1" t="n">
        <f aca="false">IF(COUNTIF(A$7:A$270,K1545)=1,1,0)</f>
        <v>1</v>
      </c>
    </row>
    <row r="1546" customFormat="false" ht="12.8" hidden="false" customHeight="false" outlineLevel="0" collapsed="false">
      <c r="F1546" s="2" t="s">
        <v>1228</v>
      </c>
      <c r="G1546" s="0" t="str">
        <f aca="false">SUBSTITUTE(F1546," ","μ",2)</f>
        <v>Leccinum pseudoscabrumμavancés</v>
      </c>
      <c r="H1546" s="10" t="n">
        <f aca="false">IF(ISERROR(SEARCH("µ",G1546,1)),0,SEARCH("µ",G1546,1))</f>
        <v>23</v>
      </c>
      <c r="I1546" s="0" t="str">
        <f aca="false">IF(H1546&gt;0,LEFT(G1546,H1546-1),G1546)</f>
        <v>Leccinum pseudoscabrum</v>
      </c>
      <c r="J1546" s="0" t="n">
        <f aca="false">COUNTIF(A$7:A$223,I1546)</f>
        <v>1</v>
      </c>
      <c r="K1546" s="1" t="s">
        <v>306</v>
      </c>
      <c r="L1546" s="1" t="n">
        <f aca="false">IF(COUNTIF(A$7:A$270,K1546)=1,1,0)</f>
        <v>1</v>
      </c>
    </row>
    <row r="1547" customFormat="false" ht="12.8" hidden="false" customHeight="false" outlineLevel="0" collapsed="false">
      <c r="F1547" s="2" t="s">
        <v>1229</v>
      </c>
      <c r="G1547" s="0" t="str">
        <f aca="false">SUBSTITUTE(F1547," ","μ",2)</f>
        <v>Leccinum quercinum</v>
      </c>
      <c r="H1547" s="10" t="n">
        <f aca="false">IF(ISERROR(SEARCH("µ",G1547,1)),0,SEARCH("µ",G1547,1))</f>
        <v>0</v>
      </c>
      <c r="I1547" s="0" t="str">
        <f aca="false">IF(H1547&gt;0,LEFT(G1547,H1547-1),G1547)</f>
        <v>Leccinum quercinum</v>
      </c>
      <c r="J1547" s="0" t="n">
        <f aca="false">COUNTIF(A$7:A$223,I1547)</f>
        <v>0</v>
      </c>
      <c r="K1547" s="1" t="s">
        <v>306</v>
      </c>
      <c r="L1547" s="1" t="n">
        <f aca="false">IF(COUNTIF(A$7:A$270,K1547)=1,1,0)</f>
        <v>1</v>
      </c>
    </row>
    <row r="1548" customFormat="false" ht="12.8" hidden="false" customHeight="false" outlineLevel="0" collapsed="false">
      <c r="F1548" s="2" t="s">
        <v>314</v>
      </c>
      <c r="G1548" s="0" t="str">
        <f aca="false">SUBSTITUTE(F1548," ","μ",2)</f>
        <v>Leccinum scabrum</v>
      </c>
      <c r="H1548" s="10" t="n">
        <f aca="false">IF(ISERROR(SEARCH("µ",G1548,1)),0,SEARCH("µ",G1548,1))</f>
        <v>0</v>
      </c>
      <c r="I1548" s="0" t="str">
        <f aca="false">IF(H1548&gt;0,LEFT(G1548,H1548-1),G1548)</f>
        <v>Leccinum scabrum</v>
      </c>
      <c r="J1548" s="0" t="n">
        <f aca="false">COUNTIF(A$7:A$223,I1548)</f>
        <v>1</v>
      </c>
      <c r="K1548" s="1" t="s">
        <v>306</v>
      </c>
      <c r="L1548" s="1" t="n">
        <f aca="false">IF(COUNTIF(A$7:A$270,K1548)=1,1,0)</f>
        <v>1</v>
      </c>
    </row>
    <row r="1549" customFormat="false" ht="12.8" hidden="false" customHeight="false" outlineLevel="0" collapsed="false">
      <c r="F1549" s="2" t="s">
        <v>314</v>
      </c>
      <c r="G1549" s="0" t="str">
        <f aca="false">SUBSTITUTE(F1549," ","μ",2)</f>
        <v>Leccinum scabrum</v>
      </c>
      <c r="H1549" s="10" t="n">
        <f aca="false">IF(ISERROR(SEARCH("µ",G1549,1)),0,SEARCH("µ",G1549,1))</f>
        <v>0</v>
      </c>
      <c r="I1549" s="0" t="str">
        <f aca="false">IF(H1549&gt;0,LEFT(G1549,H1549-1),G1549)</f>
        <v>Leccinum scabrum</v>
      </c>
      <c r="J1549" s="0" t="n">
        <f aca="false">COUNTIF(A$7:A$223,I1549)</f>
        <v>1</v>
      </c>
      <c r="K1549" s="1" t="s">
        <v>306</v>
      </c>
      <c r="L1549" s="1" t="n">
        <f aca="false">IF(COUNTIF(A$7:A$270,K1549)=1,1,0)</f>
        <v>1</v>
      </c>
    </row>
    <row r="1550" customFormat="false" ht="12.8" hidden="false" customHeight="false" outlineLevel="0" collapsed="false">
      <c r="F1550" s="2" t="s">
        <v>1230</v>
      </c>
      <c r="G1550" s="0" t="str">
        <f aca="false">SUBSTITUTE(F1550," ","μ",2)</f>
        <v>Leccinum scabrumμ(vraie cause ?)</v>
      </c>
      <c r="H1550" s="10" t="n">
        <f aca="false">IF(ISERROR(SEARCH("µ",G1550,1)),0,SEARCH("µ",G1550,1))</f>
        <v>17</v>
      </c>
      <c r="I1550" s="0" t="str">
        <f aca="false">IF(H1550&gt;0,LEFT(G1550,H1550-1),G1550)</f>
        <v>Leccinum scabrum</v>
      </c>
      <c r="J1550" s="0" t="n">
        <f aca="false">COUNTIF(A$7:A$223,I1550)</f>
        <v>1</v>
      </c>
      <c r="K1550" s="1" t="s">
        <v>306</v>
      </c>
      <c r="L1550" s="1" t="n">
        <f aca="false">IF(COUNTIF(A$7:A$270,K1550)=1,1,0)</f>
        <v>1</v>
      </c>
    </row>
    <row r="1551" customFormat="false" ht="12.8" hidden="false" customHeight="false" outlineLevel="0" collapsed="false">
      <c r="F1551" s="2" t="s">
        <v>1232</v>
      </c>
      <c r="G1551" s="0" t="str">
        <f aca="false">SUBSTITUTE(F1551," ","μ",2)</f>
        <v>Leccinum sp</v>
      </c>
      <c r="H1551" s="10" t="n">
        <f aca="false">IF(ISERROR(SEARCH("µ",G1551,1)),0,SEARCH("µ",G1551,1))</f>
        <v>0</v>
      </c>
      <c r="I1551" s="0" t="str">
        <f aca="false">IF(H1551&gt;0,LEFT(G1551,H1551-1),G1551)</f>
        <v>Leccinum sp</v>
      </c>
      <c r="J1551" s="0" t="n">
        <f aca="false">COUNTIF(A$7:A$223,I1551)</f>
        <v>0</v>
      </c>
      <c r="K1551" s="1" t="s">
        <v>306</v>
      </c>
      <c r="L1551" s="1" t="n">
        <f aca="false">IF(COUNTIF(A$7:A$270,K1551)=1,1,0)</f>
        <v>1</v>
      </c>
    </row>
    <row r="1552" customFormat="false" ht="12.8" hidden="false" customHeight="false" outlineLevel="0" collapsed="false">
      <c r="F1552" s="2" t="s">
        <v>213</v>
      </c>
      <c r="G1552" s="0" t="str">
        <f aca="false">SUBSTITUTE(F1552," ","μ",2)</f>
        <v>Leccinum sp.</v>
      </c>
      <c r="H1552" s="10" t="n">
        <f aca="false">IF(ISERROR(SEARCH("µ",G1552,1)),0,SEARCH("µ",G1552,1))</f>
        <v>0</v>
      </c>
      <c r="I1552" s="0" t="str">
        <f aca="false">IF(H1552&gt;0,LEFT(G1552,H1552-1),G1552)</f>
        <v>Leccinum sp.</v>
      </c>
      <c r="J1552" s="0" t="n">
        <f aca="false">COUNTIF(A$7:A$223,I1552)</f>
        <v>0</v>
      </c>
      <c r="K1552" s="1" t="s">
        <v>306</v>
      </c>
      <c r="L1552" s="1" t="n">
        <f aca="false">IF(COUNTIF(A$7:A$270,K1552)=1,1,0)</f>
        <v>1</v>
      </c>
    </row>
    <row r="1553" customFormat="false" ht="12.8" hidden="false" customHeight="false" outlineLevel="0" collapsed="false">
      <c r="F1553" s="2" t="s">
        <v>213</v>
      </c>
      <c r="G1553" s="0" t="str">
        <f aca="false">SUBSTITUTE(F1553," ","μ",2)</f>
        <v>Leccinum sp.</v>
      </c>
      <c r="H1553" s="10" t="n">
        <f aca="false">IF(ISERROR(SEARCH("µ",G1553,1)),0,SEARCH("µ",G1553,1))</f>
        <v>0</v>
      </c>
      <c r="I1553" s="0" t="str">
        <f aca="false">IF(H1553&gt;0,LEFT(G1553,H1553-1),G1553)</f>
        <v>Leccinum sp.</v>
      </c>
      <c r="J1553" s="0" t="n">
        <f aca="false">COUNTIF(A$7:A$223,I1553)</f>
        <v>0</v>
      </c>
      <c r="K1553" s="1" t="s">
        <v>306</v>
      </c>
      <c r="L1553" s="1" t="n">
        <f aca="false">IF(COUNTIF(A$7:A$270,K1553)=1,1,0)</f>
        <v>1</v>
      </c>
    </row>
    <row r="1554" customFormat="false" ht="12.8" hidden="false" customHeight="false" outlineLevel="0" collapsed="false">
      <c r="F1554" s="2" t="s">
        <v>213</v>
      </c>
      <c r="G1554" s="0" t="str">
        <f aca="false">SUBSTITUTE(F1554," ","μ",2)</f>
        <v>Leccinum sp.</v>
      </c>
      <c r="H1554" s="10" t="n">
        <f aca="false">IF(ISERROR(SEARCH("µ",G1554,1)),0,SEARCH("µ",G1554,1))</f>
        <v>0</v>
      </c>
      <c r="I1554" s="0" t="str">
        <f aca="false">IF(H1554&gt;0,LEFT(G1554,H1554-1),G1554)</f>
        <v>Leccinum sp.</v>
      </c>
      <c r="J1554" s="0" t="n">
        <f aca="false">COUNTIF(A$7:A$223,I1554)</f>
        <v>0</v>
      </c>
      <c r="K1554" s="1" t="s">
        <v>306</v>
      </c>
      <c r="L1554" s="1" t="n">
        <f aca="false">IF(COUNTIF(A$7:A$270,K1554)=1,1,0)</f>
        <v>1</v>
      </c>
    </row>
    <row r="1555" customFormat="false" ht="12.8" hidden="false" customHeight="false" outlineLevel="0" collapsed="false">
      <c r="F1555" s="2" t="s">
        <v>213</v>
      </c>
      <c r="G1555" s="0" t="str">
        <f aca="false">SUBSTITUTE(F1555," ","μ",2)</f>
        <v>Leccinum sp.</v>
      </c>
      <c r="H1555" s="10" t="n">
        <f aca="false">IF(ISERROR(SEARCH("µ",G1555,1)),0,SEARCH("µ",G1555,1))</f>
        <v>0</v>
      </c>
      <c r="I1555" s="0" t="str">
        <f aca="false">IF(H1555&gt;0,LEFT(G1555,H1555-1),G1555)</f>
        <v>Leccinum sp.</v>
      </c>
      <c r="J1555" s="0" t="n">
        <f aca="false">COUNTIF(A$7:A$223,I1555)</f>
        <v>0</v>
      </c>
      <c r="K1555" s="1" t="s">
        <v>306</v>
      </c>
      <c r="L1555" s="1" t="n">
        <f aca="false">IF(COUNTIF(A$7:A$270,K1555)=1,1,0)</f>
        <v>1</v>
      </c>
    </row>
    <row r="1556" customFormat="false" ht="12.8" hidden="false" customHeight="false" outlineLevel="0" collapsed="false">
      <c r="F1556" s="2" t="s">
        <v>213</v>
      </c>
      <c r="G1556" s="0" t="str">
        <f aca="false">SUBSTITUTE(F1556," ","μ",2)</f>
        <v>Leccinum sp.</v>
      </c>
      <c r="H1556" s="10" t="n">
        <f aca="false">IF(ISERROR(SEARCH("µ",G1556,1)),0,SEARCH("µ",G1556,1))</f>
        <v>0</v>
      </c>
      <c r="I1556" s="0" t="str">
        <f aca="false">IF(H1556&gt;0,LEFT(G1556,H1556-1),G1556)</f>
        <v>Leccinum sp.</v>
      </c>
      <c r="J1556" s="0" t="n">
        <f aca="false">COUNTIF(A$7:A$223,I1556)</f>
        <v>0</v>
      </c>
      <c r="K1556" s="1" t="s">
        <v>306</v>
      </c>
      <c r="L1556" s="1" t="n">
        <f aca="false">IF(COUNTIF(A$7:A$270,K1556)=1,1,0)</f>
        <v>1</v>
      </c>
    </row>
    <row r="1557" customFormat="false" ht="12.8" hidden="false" customHeight="false" outlineLevel="0" collapsed="false">
      <c r="F1557" s="2" t="s">
        <v>213</v>
      </c>
      <c r="G1557" s="0" t="str">
        <f aca="false">SUBSTITUTE(F1557," ","μ",2)</f>
        <v>Leccinum sp.</v>
      </c>
      <c r="H1557" s="10" t="n">
        <f aca="false">IF(ISERROR(SEARCH("µ",G1557,1)),0,SEARCH("µ",G1557,1))</f>
        <v>0</v>
      </c>
      <c r="I1557" s="0" t="str">
        <f aca="false">IF(H1557&gt;0,LEFT(G1557,H1557-1),G1557)</f>
        <v>Leccinum sp.</v>
      </c>
      <c r="J1557" s="0" t="n">
        <f aca="false">COUNTIF(A$7:A$223,I1557)</f>
        <v>0</v>
      </c>
      <c r="K1557" s="1" t="s">
        <v>306</v>
      </c>
      <c r="L1557" s="1" t="n">
        <f aca="false">IF(COUNTIF(A$7:A$270,K1557)=1,1,0)</f>
        <v>1</v>
      </c>
    </row>
    <row r="1558" customFormat="false" ht="12.8" hidden="false" customHeight="false" outlineLevel="0" collapsed="false">
      <c r="F1558" s="2" t="s">
        <v>213</v>
      </c>
      <c r="G1558" s="0" t="str">
        <f aca="false">SUBSTITUTE(F1558," ","μ",2)</f>
        <v>Leccinum sp.</v>
      </c>
      <c r="H1558" s="10" t="n">
        <f aca="false">IF(ISERROR(SEARCH("µ",G1558,1)),0,SEARCH("µ",G1558,1))</f>
        <v>0</v>
      </c>
      <c r="I1558" s="0" t="str">
        <f aca="false">IF(H1558&gt;0,LEFT(G1558,H1558-1),G1558)</f>
        <v>Leccinum sp.</v>
      </c>
      <c r="J1558" s="0" t="n">
        <f aca="false">COUNTIF(A$7:A$223,I1558)</f>
        <v>0</v>
      </c>
      <c r="K1558" s="1" t="s">
        <v>306</v>
      </c>
      <c r="L1558" s="1" t="n">
        <f aca="false">IF(COUNTIF(A$7:A$270,K1558)=1,1,0)</f>
        <v>1</v>
      </c>
    </row>
    <row r="1559" customFormat="false" ht="12.8" hidden="false" customHeight="false" outlineLevel="0" collapsed="false">
      <c r="F1559" s="2" t="s">
        <v>213</v>
      </c>
      <c r="G1559" s="0" t="str">
        <f aca="false">SUBSTITUTE(F1559," ","μ",2)</f>
        <v>Leccinum sp.</v>
      </c>
      <c r="H1559" s="10" t="n">
        <f aca="false">IF(ISERROR(SEARCH("µ",G1559,1)),0,SEARCH("µ",G1559,1))</f>
        <v>0</v>
      </c>
      <c r="I1559" s="0" t="str">
        <f aca="false">IF(H1559&gt;0,LEFT(G1559,H1559-1),G1559)</f>
        <v>Leccinum sp.</v>
      </c>
      <c r="J1559" s="0" t="n">
        <f aca="false">COUNTIF(A$7:A$223,I1559)</f>
        <v>0</v>
      </c>
      <c r="K1559" s="1" t="s">
        <v>306</v>
      </c>
      <c r="L1559" s="1" t="n">
        <f aca="false">IF(COUNTIF(A$7:A$270,K1559)=1,1,0)</f>
        <v>1</v>
      </c>
    </row>
    <row r="1560" customFormat="false" ht="12.8" hidden="false" customHeight="false" outlineLevel="0" collapsed="false">
      <c r="F1560" s="2" t="s">
        <v>213</v>
      </c>
      <c r="G1560" s="0" t="str">
        <f aca="false">SUBSTITUTE(F1560," ","μ",2)</f>
        <v>Leccinum sp.</v>
      </c>
      <c r="H1560" s="10" t="n">
        <f aca="false">IF(ISERROR(SEARCH("µ",G1560,1)),0,SEARCH("µ",G1560,1))</f>
        <v>0</v>
      </c>
      <c r="I1560" s="0" t="str">
        <f aca="false">IF(H1560&gt;0,LEFT(G1560,H1560-1),G1560)</f>
        <v>Leccinum sp.</v>
      </c>
      <c r="J1560" s="0" t="n">
        <f aca="false">COUNTIF(A$7:A$223,I1560)</f>
        <v>0</v>
      </c>
      <c r="K1560" s="1" t="s">
        <v>306</v>
      </c>
      <c r="L1560" s="1" t="n">
        <f aca="false">IF(COUNTIF(A$7:A$270,K1560)=1,1,0)</f>
        <v>1</v>
      </c>
    </row>
    <row r="1561" customFormat="false" ht="12.8" hidden="false" customHeight="false" outlineLevel="0" collapsed="false">
      <c r="F1561" s="2" t="s">
        <v>213</v>
      </c>
      <c r="G1561" s="0" t="str">
        <f aca="false">SUBSTITUTE(F1561," ","μ",2)</f>
        <v>Leccinum sp.</v>
      </c>
      <c r="H1561" s="10" t="n">
        <f aca="false">IF(ISERROR(SEARCH("µ",G1561,1)),0,SEARCH("µ",G1561,1))</f>
        <v>0</v>
      </c>
      <c r="I1561" s="0" t="str">
        <f aca="false">IF(H1561&gt;0,LEFT(G1561,H1561-1),G1561)</f>
        <v>Leccinum sp.</v>
      </c>
      <c r="J1561" s="0" t="n">
        <f aca="false">COUNTIF(A$7:A$223,I1561)</f>
        <v>0</v>
      </c>
      <c r="K1561" s="1" t="s">
        <v>306</v>
      </c>
      <c r="L1561" s="1" t="n">
        <f aca="false">IF(COUNTIF(A$7:A$270,K1561)=1,1,0)</f>
        <v>1</v>
      </c>
    </row>
    <row r="1562" customFormat="false" ht="12.8" hidden="false" customHeight="false" outlineLevel="0" collapsed="false">
      <c r="F1562" s="2" t="s">
        <v>213</v>
      </c>
      <c r="G1562" s="0" t="str">
        <f aca="false">SUBSTITUTE(F1562," ","μ",2)</f>
        <v>Leccinum sp.</v>
      </c>
      <c r="H1562" s="10" t="n">
        <f aca="false">IF(ISERROR(SEARCH("µ",G1562,1)),0,SEARCH("µ",G1562,1))</f>
        <v>0</v>
      </c>
      <c r="I1562" s="0" t="str">
        <f aca="false">IF(H1562&gt;0,LEFT(G1562,H1562-1),G1562)</f>
        <v>Leccinum sp.</v>
      </c>
      <c r="J1562" s="0" t="n">
        <f aca="false">COUNTIF(A$7:A$223,I1562)</f>
        <v>0</v>
      </c>
      <c r="K1562" s="1" t="s">
        <v>306</v>
      </c>
      <c r="L1562" s="1" t="n">
        <f aca="false">IF(COUNTIF(A$7:A$270,K1562)=1,1,0)</f>
        <v>1</v>
      </c>
    </row>
    <row r="1563" customFormat="false" ht="12.8" hidden="false" customHeight="false" outlineLevel="0" collapsed="false">
      <c r="F1563" s="2" t="s">
        <v>213</v>
      </c>
      <c r="G1563" s="0" t="str">
        <f aca="false">SUBSTITUTE(F1563," ","μ",2)</f>
        <v>Leccinum sp.</v>
      </c>
      <c r="H1563" s="10" t="n">
        <f aca="false">IF(ISERROR(SEARCH("µ",G1563,1)),0,SEARCH("µ",G1563,1))</f>
        <v>0</v>
      </c>
      <c r="I1563" s="0" t="str">
        <f aca="false">IF(H1563&gt;0,LEFT(G1563,H1563-1),G1563)</f>
        <v>Leccinum sp.</v>
      </c>
      <c r="J1563" s="0" t="n">
        <f aca="false">COUNTIF(A$7:A$223,I1563)</f>
        <v>0</v>
      </c>
      <c r="K1563" s="1" t="s">
        <v>306</v>
      </c>
      <c r="L1563" s="1" t="n">
        <f aca="false">IF(COUNTIF(A$7:A$270,K1563)=1,1,0)</f>
        <v>1</v>
      </c>
    </row>
    <row r="1564" customFormat="false" ht="12.8" hidden="false" customHeight="false" outlineLevel="0" collapsed="false">
      <c r="F1564" s="2" t="s">
        <v>213</v>
      </c>
      <c r="G1564" s="0" t="str">
        <f aca="false">SUBSTITUTE(F1564," ","μ",2)</f>
        <v>Leccinum sp.</v>
      </c>
      <c r="H1564" s="10" t="n">
        <f aca="false">IF(ISERROR(SEARCH("µ",G1564,1)),0,SEARCH("µ",G1564,1))</f>
        <v>0</v>
      </c>
      <c r="I1564" s="0" t="str">
        <f aca="false">IF(H1564&gt;0,LEFT(G1564,H1564-1),G1564)</f>
        <v>Leccinum sp.</v>
      </c>
      <c r="J1564" s="0" t="n">
        <f aca="false">COUNTIF(A$7:A$223,I1564)</f>
        <v>0</v>
      </c>
      <c r="K1564" s="1" t="s">
        <v>306</v>
      </c>
      <c r="L1564" s="1" t="n">
        <f aca="false">IF(COUNTIF(A$7:A$270,K1564)=1,1,0)</f>
        <v>1</v>
      </c>
    </row>
    <row r="1565" customFormat="false" ht="12.8" hidden="false" customHeight="false" outlineLevel="0" collapsed="false">
      <c r="F1565" s="2" t="s">
        <v>213</v>
      </c>
      <c r="G1565" s="0" t="str">
        <f aca="false">SUBSTITUTE(F1565," ","μ",2)</f>
        <v>Leccinum sp.</v>
      </c>
      <c r="H1565" s="10" t="n">
        <f aca="false">IF(ISERROR(SEARCH("µ",G1565,1)),0,SEARCH("µ",G1565,1))</f>
        <v>0</v>
      </c>
      <c r="I1565" s="0" t="str">
        <f aca="false">IF(H1565&gt;0,LEFT(G1565,H1565-1),G1565)</f>
        <v>Leccinum sp.</v>
      </c>
      <c r="J1565" s="0" t="n">
        <f aca="false">COUNTIF(A$7:A$223,I1565)</f>
        <v>0</v>
      </c>
      <c r="K1565" s="1" t="s">
        <v>306</v>
      </c>
      <c r="L1565" s="1" t="n">
        <f aca="false">IF(COUNTIF(A$7:A$270,K1565)=1,1,0)</f>
        <v>1</v>
      </c>
    </row>
    <row r="1566" customFormat="false" ht="12.8" hidden="false" customHeight="false" outlineLevel="0" collapsed="false">
      <c r="F1566" s="2" t="s">
        <v>1233</v>
      </c>
      <c r="G1566" s="0" t="str">
        <f aca="false">SUBSTITUTE(F1566," ","μ",2)</f>
        <v>Leccinum versipelle</v>
      </c>
      <c r="H1566" s="10" t="n">
        <f aca="false">IF(ISERROR(SEARCH("µ",G1566,1)),0,SEARCH("µ",G1566,1))</f>
        <v>0</v>
      </c>
      <c r="I1566" s="0" t="str">
        <f aca="false">IF(H1566&gt;0,LEFT(G1566,H1566-1),G1566)</f>
        <v>Leccinum versipelle</v>
      </c>
      <c r="J1566" s="0" t="n">
        <f aca="false">COUNTIF(A$7:A$223,I1566)</f>
        <v>1</v>
      </c>
      <c r="K1566" s="1" t="s">
        <v>306</v>
      </c>
      <c r="L1566" s="1" t="n">
        <f aca="false">IF(COUNTIF(A$7:A$270,K1566)=1,1,0)</f>
        <v>1</v>
      </c>
    </row>
    <row r="1567" customFormat="false" ht="12.8" hidden="false" customHeight="false" outlineLevel="0" collapsed="false">
      <c r="F1567" s="2" t="s">
        <v>1234</v>
      </c>
      <c r="G1567" s="0" t="str">
        <f aca="false">SUBSTITUTE(F1567," ","μ",2)</f>
        <v>Lentinula elodes</v>
      </c>
      <c r="H1567" s="10" t="n">
        <f aca="false">IF(ISERROR(SEARCH("µ",G1567,1)),0,SEARCH("µ",G1567,1))</f>
        <v>0</v>
      </c>
      <c r="I1567" s="0" t="str">
        <f aca="false">IF(H1567&gt;0,LEFT(G1567,H1567-1),G1567)</f>
        <v>Lentinula elodes</v>
      </c>
      <c r="J1567" s="0" t="n">
        <f aca="false">COUNTIF(A$7:A$223,I1567)</f>
        <v>1</v>
      </c>
      <c r="K1567" s="1" t="s">
        <v>306</v>
      </c>
      <c r="L1567" s="1" t="n">
        <f aca="false">IF(COUNTIF(A$7:A$270,K1567)=1,1,0)</f>
        <v>1</v>
      </c>
    </row>
    <row r="1568" customFormat="false" ht="12.8" hidden="false" customHeight="false" outlineLevel="0" collapsed="false">
      <c r="F1568" s="2" t="s">
        <v>304</v>
      </c>
      <c r="G1568" s="0" t="str">
        <f aca="false">SUBSTITUTE(F1568," ","μ",2)</f>
        <v>Leotia lubrica</v>
      </c>
      <c r="H1568" s="10" t="n">
        <f aca="false">IF(ISERROR(SEARCH("µ",G1568,1)),0,SEARCH("µ",G1568,1))</f>
        <v>0</v>
      </c>
      <c r="I1568" s="0" t="str">
        <f aca="false">IF(H1568&gt;0,LEFT(G1568,H1568-1),G1568)</f>
        <v>Leotia lubrica</v>
      </c>
      <c r="J1568" s="0" t="n">
        <f aca="false">COUNTIF(A$7:A$223,I1568)</f>
        <v>1</v>
      </c>
      <c r="K1568" s="1" t="s">
        <v>306</v>
      </c>
      <c r="L1568" s="1" t="n">
        <f aca="false">IF(COUNTIF(A$7:A$270,K1568)=1,1,0)</f>
        <v>1</v>
      </c>
    </row>
    <row r="1569" customFormat="false" ht="12.8" hidden="false" customHeight="false" outlineLevel="0" collapsed="false">
      <c r="F1569" s="2" t="s">
        <v>304</v>
      </c>
      <c r="G1569" s="0" t="str">
        <f aca="false">SUBSTITUTE(F1569," ","μ",2)</f>
        <v>Leotia lubrica</v>
      </c>
      <c r="H1569" s="10" t="n">
        <f aca="false">IF(ISERROR(SEARCH("µ",G1569,1)),0,SEARCH("µ",G1569,1))</f>
        <v>0</v>
      </c>
      <c r="I1569" s="0" t="str">
        <f aca="false">IF(H1569&gt;0,LEFT(G1569,H1569-1),G1569)</f>
        <v>Leotia lubrica</v>
      </c>
      <c r="J1569" s="0" t="n">
        <f aca="false">COUNTIF(A$7:A$223,I1569)</f>
        <v>1</v>
      </c>
      <c r="K1569" s="1" t="s">
        <v>306</v>
      </c>
      <c r="L1569" s="1" t="n">
        <f aca="false">IF(COUNTIF(A$7:A$270,K1569)=1,1,0)</f>
        <v>1</v>
      </c>
    </row>
    <row r="1570" customFormat="false" ht="12.8" hidden="false" customHeight="false" outlineLevel="0" collapsed="false">
      <c r="F1570" s="2" t="s">
        <v>304</v>
      </c>
      <c r="G1570" s="0" t="str">
        <f aca="false">SUBSTITUTE(F1570," ","μ",2)</f>
        <v>Leotia lubrica</v>
      </c>
      <c r="H1570" s="10" t="n">
        <f aca="false">IF(ISERROR(SEARCH("µ",G1570,1)),0,SEARCH("µ",G1570,1))</f>
        <v>0</v>
      </c>
      <c r="I1570" s="0" t="str">
        <f aca="false">IF(H1570&gt;0,LEFT(G1570,H1570-1),G1570)</f>
        <v>Leotia lubrica</v>
      </c>
      <c r="J1570" s="0" t="n">
        <f aca="false">COUNTIF(A$7:A$223,I1570)</f>
        <v>1</v>
      </c>
      <c r="K1570" s="1" t="s">
        <v>306</v>
      </c>
      <c r="L1570" s="1" t="n">
        <f aca="false">IF(COUNTIF(A$7:A$270,K1570)=1,1,0)</f>
        <v>1</v>
      </c>
    </row>
    <row r="1571" customFormat="false" ht="12.8" hidden="false" customHeight="false" outlineLevel="0" collapsed="false">
      <c r="F1571" s="2" t="s">
        <v>304</v>
      </c>
      <c r="G1571" s="0" t="str">
        <f aca="false">SUBSTITUTE(F1571," ","μ",2)</f>
        <v>Leotia lubrica</v>
      </c>
      <c r="H1571" s="10" t="n">
        <f aca="false">IF(ISERROR(SEARCH("µ",G1571,1)),0,SEARCH("µ",G1571,1))</f>
        <v>0</v>
      </c>
      <c r="I1571" s="0" t="str">
        <f aca="false">IF(H1571&gt;0,LEFT(G1571,H1571-1),G1571)</f>
        <v>Leotia lubrica</v>
      </c>
      <c r="J1571" s="0" t="n">
        <f aca="false">COUNTIF(A$7:A$223,I1571)</f>
        <v>1</v>
      </c>
      <c r="K1571" s="1" t="s">
        <v>306</v>
      </c>
      <c r="L1571" s="1" t="n">
        <f aca="false">IF(COUNTIF(A$7:A$270,K1571)=1,1,0)</f>
        <v>1</v>
      </c>
    </row>
    <row r="1572" customFormat="false" ht="12.8" hidden="false" customHeight="false" outlineLevel="0" collapsed="false">
      <c r="F1572" s="2" t="s">
        <v>1235</v>
      </c>
      <c r="G1572" s="0" t="str">
        <f aca="false">SUBSTITUTE(F1572," ","μ",2)</f>
        <v>Leotia ubrica</v>
      </c>
      <c r="H1572" s="10" t="n">
        <f aca="false">IF(ISERROR(SEARCH("µ",G1572,1)),0,SEARCH("µ",G1572,1))</f>
        <v>0</v>
      </c>
      <c r="I1572" s="0" t="str">
        <f aca="false">IF(H1572&gt;0,LEFT(G1572,H1572-1),G1572)</f>
        <v>Leotia ubrica</v>
      </c>
      <c r="J1572" s="0" t="n">
        <f aca="false">COUNTIF(A$7:A$223,I1572)</f>
        <v>0</v>
      </c>
      <c r="K1572" s="1" t="s">
        <v>306</v>
      </c>
      <c r="L1572" s="1" t="n">
        <f aca="false">IF(COUNTIF(A$7:A$270,K1572)=1,1,0)</f>
        <v>1</v>
      </c>
    </row>
    <row r="1573" customFormat="false" ht="12.8" hidden="false" customHeight="false" outlineLevel="0" collapsed="false">
      <c r="F1573" s="2" t="s">
        <v>1236</v>
      </c>
      <c r="G1573" s="0" t="str">
        <f aca="false">SUBSTITUTE(F1573," ","μ",2)</f>
        <v>Lepiota bruneoincarnata</v>
      </c>
      <c r="H1573" s="10" t="n">
        <f aca="false">IF(ISERROR(SEARCH("µ",G1573,1)),0,SEARCH("µ",G1573,1))</f>
        <v>0</v>
      </c>
      <c r="I1573" s="0" t="str">
        <f aca="false">IF(H1573&gt;0,LEFT(G1573,H1573-1),G1573)</f>
        <v>Lepiota bruneoincarnata</v>
      </c>
      <c r="J1573" s="0" t="n">
        <f aca="false">COUNTIF(A$7:A$223,I1573)</f>
        <v>0</v>
      </c>
      <c r="K1573" s="1" t="s">
        <v>306</v>
      </c>
      <c r="L1573" s="1" t="n">
        <f aca="false">IF(COUNTIF(A$7:A$270,K1573)=1,1,0)</f>
        <v>1</v>
      </c>
    </row>
    <row r="1574" customFormat="false" ht="12.8" hidden="false" customHeight="false" outlineLevel="0" collapsed="false">
      <c r="F1574" s="2" t="s">
        <v>1237</v>
      </c>
      <c r="G1574" s="0" t="str">
        <f aca="false">SUBSTITUTE(F1574," ","μ",2)</f>
        <v>Lepiota brunneoincarnata</v>
      </c>
      <c r="H1574" s="10" t="n">
        <f aca="false">IF(ISERROR(SEARCH("µ",G1574,1)),0,SEARCH("µ",G1574,1))</f>
        <v>0</v>
      </c>
      <c r="I1574" s="0" t="str">
        <f aca="false">IF(H1574&gt;0,LEFT(G1574,H1574-1),G1574)</f>
        <v>Lepiota brunneoincarnata</v>
      </c>
      <c r="J1574" s="0" t="n">
        <f aca="false">COUNTIF(A$7:A$223,I1574)</f>
        <v>1</v>
      </c>
      <c r="K1574" s="1" t="s">
        <v>306</v>
      </c>
      <c r="L1574" s="1" t="n">
        <f aca="false">IF(COUNTIF(A$7:A$270,K1574)=1,1,0)</f>
        <v>1</v>
      </c>
    </row>
    <row r="1575" customFormat="false" ht="12.8" hidden="false" customHeight="false" outlineLevel="0" collapsed="false">
      <c r="F1575" s="2" t="s">
        <v>1237</v>
      </c>
      <c r="G1575" s="0" t="str">
        <f aca="false">SUBSTITUTE(F1575," ","μ",2)</f>
        <v>Lepiota brunneoincarnata</v>
      </c>
      <c r="H1575" s="10" t="n">
        <f aca="false">IF(ISERROR(SEARCH("µ",G1575,1)),0,SEARCH("µ",G1575,1))</f>
        <v>0</v>
      </c>
      <c r="I1575" s="0" t="str">
        <f aca="false">IF(H1575&gt;0,LEFT(G1575,H1575-1),G1575)</f>
        <v>Lepiota brunneoincarnata</v>
      </c>
      <c r="J1575" s="0" t="n">
        <f aca="false">COUNTIF(A$7:A$223,I1575)</f>
        <v>1</v>
      </c>
      <c r="K1575" s="1" t="s">
        <v>306</v>
      </c>
      <c r="L1575" s="1" t="n">
        <f aca="false">IF(COUNTIF(A$7:A$270,K1575)=1,1,0)</f>
        <v>1</v>
      </c>
    </row>
    <row r="1576" customFormat="false" ht="12.8" hidden="false" customHeight="false" outlineLevel="0" collapsed="false">
      <c r="F1576" s="2" t="s">
        <v>1237</v>
      </c>
      <c r="G1576" s="0" t="str">
        <f aca="false">SUBSTITUTE(F1576," ","μ",2)</f>
        <v>Lepiota brunneoincarnata</v>
      </c>
      <c r="H1576" s="10" t="n">
        <f aca="false">IF(ISERROR(SEARCH("µ",G1576,1)),0,SEARCH("µ",G1576,1))</f>
        <v>0</v>
      </c>
      <c r="I1576" s="0" t="str">
        <f aca="false">IF(H1576&gt;0,LEFT(G1576,H1576-1),G1576)</f>
        <v>Lepiota brunneoincarnata</v>
      </c>
      <c r="J1576" s="0" t="n">
        <f aca="false">COUNTIF(A$7:A$223,I1576)</f>
        <v>1</v>
      </c>
      <c r="K1576" s="1" t="s">
        <v>306</v>
      </c>
      <c r="L1576" s="1" t="n">
        <f aca="false">IF(COUNTIF(A$7:A$270,K1576)=1,1,0)</f>
        <v>1</v>
      </c>
    </row>
    <row r="1577" customFormat="false" ht="12.8" hidden="false" customHeight="false" outlineLevel="0" collapsed="false">
      <c r="F1577" s="2" t="s">
        <v>1237</v>
      </c>
      <c r="G1577" s="0" t="str">
        <f aca="false">SUBSTITUTE(F1577," ","μ",2)</f>
        <v>Lepiota brunneoincarnata</v>
      </c>
      <c r="H1577" s="10" t="n">
        <f aca="false">IF(ISERROR(SEARCH("µ",G1577,1)),0,SEARCH("µ",G1577,1))</f>
        <v>0</v>
      </c>
      <c r="I1577" s="0" t="str">
        <f aca="false">IF(H1577&gt;0,LEFT(G1577,H1577-1),G1577)</f>
        <v>Lepiota brunneoincarnata</v>
      </c>
      <c r="J1577" s="0" t="n">
        <f aca="false">COUNTIF(A$7:A$223,I1577)</f>
        <v>1</v>
      </c>
      <c r="K1577" s="1" t="s">
        <v>306</v>
      </c>
      <c r="L1577" s="1" t="n">
        <f aca="false">IF(COUNTIF(A$7:A$270,K1577)=1,1,0)</f>
        <v>1</v>
      </c>
    </row>
    <row r="1578" customFormat="false" ht="12.8" hidden="false" customHeight="false" outlineLevel="0" collapsed="false">
      <c r="F1578" s="2" t="s">
        <v>1237</v>
      </c>
      <c r="G1578" s="0" t="str">
        <f aca="false">SUBSTITUTE(F1578," ","μ",2)</f>
        <v>Lepiota brunneoincarnata</v>
      </c>
      <c r="H1578" s="10" t="n">
        <f aca="false">IF(ISERROR(SEARCH("µ",G1578,1)),0,SEARCH("µ",G1578,1))</f>
        <v>0</v>
      </c>
      <c r="I1578" s="0" t="str">
        <f aca="false">IF(H1578&gt;0,LEFT(G1578,H1578-1),G1578)</f>
        <v>Lepiota brunneoincarnata</v>
      </c>
      <c r="J1578" s="0" t="n">
        <f aca="false">COUNTIF(A$7:A$223,I1578)</f>
        <v>1</v>
      </c>
      <c r="K1578" s="1" t="s">
        <v>306</v>
      </c>
      <c r="L1578" s="1" t="n">
        <f aca="false">IF(COUNTIF(A$7:A$270,K1578)=1,1,0)</f>
        <v>1</v>
      </c>
    </row>
    <row r="1579" customFormat="false" ht="12.8" hidden="false" customHeight="false" outlineLevel="0" collapsed="false">
      <c r="F1579" s="2" t="s">
        <v>1237</v>
      </c>
      <c r="G1579" s="0" t="str">
        <f aca="false">SUBSTITUTE(F1579," ","μ",2)</f>
        <v>Lepiota brunneoincarnata</v>
      </c>
      <c r="H1579" s="10" t="n">
        <f aca="false">IF(ISERROR(SEARCH("µ",G1579,1)),0,SEARCH("µ",G1579,1))</f>
        <v>0</v>
      </c>
      <c r="I1579" s="0" t="str">
        <f aca="false">IF(H1579&gt;0,LEFT(G1579,H1579-1),G1579)</f>
        <v>Lepiota brunneoincarnata</v>
      </c>
      <c r="J1579" s="0" t="n">
        <f aca="false">COUNTIF(A$7:A$223,I1579)</f>
        <v>1</v>
      </c>
      <c r="K1579" s="1" t="s">
        <v>306</v>
      </c>
      <c r="L1579" s="1" t="n">
        <f aca="false">IF(COUNTIF(A$7:A$270,K1579)=1,1,0)</f>
        <v>1</v>
      </c>
    </row>
    <row r="1580" customFormat="false" ht="12.8" hidden="false" customHeight="false" outlineLevel="0" collapsed="false">
      <c r="F1580" s="2" t="s">
        <v>1237</v>
      </c>
      <c r="G1580" s="0" t="str">
        <f aca="false">SUBSTITUTE(F1580," ","μ",2)</f>
        <v>Lepiota brunneoincarnata</v>
      </c>
      <c r="H1580" s="10" t="n">
        <f aca="false">IF(ISERROR(SEARCH("µ",G1580,1)),0,SEARCH("µ",G1580,1))</f>
        <v>0</v>
      </c>
      <c r="I1580" s="0" t="str">
        <f aca="false">IF(H1580&gt;0,LEFT(G1580,H1580-1),G1580)</f>
        <v>Lepiota brunneoincarnata</v>
      </c>
      <c r="J1580" s="0" t="n">
        <f aca="false">COUNTIF(A$7:A$223,I1580)</f>
        <v>1</v>
      </c>
      <c r="K1580" s="1" t="s">
        <v>306</v>
      </c>
      <c r="L1580" s="1" t="n">
        <f aca="false">IF(COUNTIF(A$7:A$270,K1580)=1,1,0)</f>
        <v>1</v>
      </c>
    </row>
    <row r="1581" customFormat="false" ht="12.8" hidden="false" customHeight="false" outlineLevel="0" collapsed="false">
      <c r="F1581" s="2" t="s">
        <v>1237</v>
      </c>
      <c r="G1581" s="0" t="str">
        <f aca="false">SUBSTITUTE(F1581," ","μ",2)</f>
        <v>Lepiota brunneoincarnata</v>
      </c>
      <c r="H1581" s="10" t="n">
        <f aca="false">IF(ISERROR(SEARCH("µ",G1581,1)),0,SEARCH("µ",G1581,1))</f>
        <v>0</v>
      </c>
      <c r="I1581" s="0" t="str">
        <f aca="false">IF(H1581&gt;0,LEFT(G1581,H1581-1),G1581)</f>
        <v>Lepiota brunneoincarnata</v>
      </c>
      <c r="J1581" s="0" t="n">
        <f aca="false">COUNTIF(A$7:A$223,I1581)</f>
        <v>1</v>
      </c>
      <c r="K1581" s="1" t="s">
        <v>306</v>
      </c>
      <c r="L1581" s="1" t="n">
        <f aca="false">IF(COUNTIF(A$7:A$270,K1581)=1,1,0)</f>
        <v>1</v>
      </c>
    </row>
    <row r="1582" customFormat="false" ht="12.8" hidden="false" customHeight="false" outlineLevel="0" collapsed="false">
      <c r="F1582" s="2" t="s">
        <v>1237</v>
      </c>
      <c r="G1582" s="0" t="str">
        <f aca="false">SUBSTITUTE(F1582," ","μ",2)</f>
        <v>Lepiota brunneoincarnata</v>
      </c>
      <c r="H1582" s="10" t="n">
        <f aca="false">IF(ISERROR(SEARCH("µ",G1582,1)),0,SEARCH("µ",G1582,1))</f>
        <v>0</v>
      </c>
      <c r="I1582" s="0" t="str">
        <f aca="false">IF(H1582&gt;0,LEFT(G1582,H1582-1),G1582)</f>
        <v>Lepiota brunneoincarnata</v>
      </c>
      <c r="J1582" s="0" t="n">
        <f aca="false">COUNTIF(A$7:A$223,I1582)</f>
        <v>1</v>
      </c>
      <c r="K1582" s="1" t="s">
        <v>306</v>
      </c>
      <c r="L1582" s="1" t="n">
        <f aca="false">IF(COUNTIF(A$7:A$270,K1582)=1,1,0)</f>
        <v>1</v>
      </c>
    </row>
    <row r="1583" customFormat="false" ht="12.8" hidden="false" customHeight="false" outlineLevel="0" collapsed="false">
      <c r="F1583" s="2" t="s">
        <v>1237</v>
      </c>
      <c r="G1583" s="0" t="str">
        <f aca="false">SUBSTITUTE(F1583," ","μ",2)</f>
        <v>Lepiota brunneoincarnata</v>
      </c>
      <c r="H1583" s="10" t="n">
        <f aca="false">IF(ISERROR(SEARCH("µ",G1583,1)),0,SEARCH("µ",G1583,1))</f>
        <v>0</v>
      </c>
      <c r="I1583" s="0" t="str">
        <f aca="false">IF(H1583&gt;0,LEFT(G1583,H1583-1),G1583)</f>
        <v>Lepiota brunneoincarnata</v>
      </c>
      <c r="J1583" s="0" t="n">
        <f aca="false">COUNTIF(A$7:A$223,I1583)</f>
        <v>1</v>
      </c>
      <c r="K1583" s="1" t="s">
        <v>306</v>
      </c>
      <c r="L1583" s="1" t="n">
        <f aca="false">IF(COUNTIF(A$7:A$270,K1583)=1,1,0)</f>
        <v>1</v>
      </c>
    </row>
    <row r="1584" customFormat="false" ht="12.8" hidden="false" customHeight="false" outlineLevel="0" collapsed="false">
      <c r="F1584" s="2" t="s">
        <v>1242</v>
      </c>
      <c r="G1584" s="0" t="str">
        <f aca="false">SUBSTITUTE(F1584," ","μ",2)</f>
        <v>Lepiota brunneoincarnata ?</v>
      </c>
      <c r="H1584" s="10" t="n">
        <f aca="false">IF(ISERROR(SEARCH("µ",G1584,1)),0,SEARCH("µ",G1584,1))</f>
        <v>0</v>
      </c>
      <c r="I1584" s="0" t="str">
        <f aca="false">IF(H1584&gt;0,LEFT(G1584,H1584-1),G1584)</f>
        <v>Lepiota brunneoincarnata ?</v>
      </c>
      <c r="J1584" s="0" t="n">
        <f aca="false">COUNTIF(A$7:A$223,I1584)</f>
        <v>0</v>
      </c>
      <c r="K1584" s="1" t="s">
        <v>306</v>
      </c>
      <c r="L1584" s="1" t="n">
        <f aca="false">IF(COUNTIF(A$7:A$270,K1584)=1,1,0)</f>
        <v>1</v>
      </c>
    </row>
    <row r="1585" customFormat="false" ht="12.8" hidden="false" customHeight="false" outlineLevel="0" collapsed="false">
      <c r="F1585" s="1" t="s">
        <v>221</v>
      </c>
      <c r="G1585" s="0" t="str">
        <f aca="false">SUBSTITUTE(F1585," ","μ",2)</f>
        <v>Lepiota brunneoincarnataμmachouillé</v>
      </c>
      <c r="H1585" s="10" t="n">
        <f aca="false">IF(ISERROR(SEARCH("µ",G1585,1)),0,SEARCH("µ",G1585,1))</f>
        <v>25</v>
      </c>
      <c r="I1585" s="0" t="str">
        <f aca="false">IF(H1585&gt;0,LEFT(G1585,H1585-1),G1585)</f>
        <v>Lepiota brunneoincarnata</v>
      </c>
      <c r="J1585" s="0" t="n">
        <f aca="false">COUNTIF(A$7:A$223,I1585)</f>
        <v>1</v>
      </c>
      <c r="K1585" s="1" t="s">
        <v>306</v>
      </c>
      <c r="L1585" s="1" t="n">
        <f aca="false">IF(COUNTIF(A$7:A$270,K1585)=1,1,0)</f>
        <v>1</v>
      </c>
    </row>
    <row r="1586" customFormat="false" ht="12.8" hidden="false" customHeight="false" outlineLevel="0" collapsed="false">
      <c r="F1586" s="1" t="s">
        <v>221</v>
      </c>
      <c r="G1586" s="0" t="str">
        <f aca="false">SUBSTITUTE(F1586," ","μ",2)</f>
        <v>Lepiota brunneoincarnataμmachouillé</v>
      </c>
      <c r="H1586" s="10" t="n">
        <f aca="false">IF(ISERROR(SEARCH("µ",G1586,1)),0,SEARCH("µ",G1586,1))</f>
        <v>25</v>
      </c>
      <c r="I1586" s="0" t="str">
        <f aca="false">IF(H1586&gt;0,LEFT(G1586,H1586-1),G1586)</f>
        <v>Lepiota brunneoincarnata</v>
      </c>
      <c r="J1586" s="0" t="n">
        <f aca="false">COUNTIF(A$7:A$223,I1586)</f>
        <v>1</v>
      </c>
      <c r="K1586" s="1" t="s">
        <v>306</v>
      </c>
      <c r="L1586" s="1" t="n">
        <f aca="false">IF(COUNTIF(A$7:A$270,K1586)=1,1,0)</f>
        <v>1</v>
      </c>
    </row>
    <row r="1587" customFormat="false" ht="12.8" hidden="false" customHeight="false" outlineLevel="0" collapsed="false">
      <c r="F1587" s="2" t="s">
        <v>154</v>
      </c>
      <c r="G1587" s="0" t="str">
        <f aca="false">SUBSTITUTE(F1587," ","μ",2)</f>
        <v>Lepiota lilacea</v>
      </c>
      <c r="H1587" s="10" t="n">
        <f aca="false">IF(ISERROR(SEARCH("µ",G1587,1)),0,SEARCH("µ",G1587,1))</f>
        <v>0</v>
      </c>
      <c r="I1587" s="0" t="str">
        <f aca="false">IF(H1587&gt;0,LEFT(G1587,H1587-1),G1587)</f>
        <v>Lepiota lilacea</v>
      </c>
      <c r="J1587" s="0" t="n">
        <f aca="false">COUNTIF(A$7:A$223,I1587)</f>
        <v>1</v>
      </c>
      <c r="K1587" s="1" t="s">
        <v>306</v>
      </c>
      <c r="L1587" s="1" t="n">
        <f aca="false">IF(COUNTIF(A$7:A$270,K1587)=1,1,0)</f>
        <v>1</v>
      </c>
    </row>
    <row r="1588" customFormat="false" ht="12.8" hidden="false" customHeight="false" outlineLevel="0" collapsed="false">
      <c r="F1588" s="2" t="s">
        <v>277</v>
      </c>
      <c r="G1588" s="0" t="str">
        <f aca="false">SUBSTITUTE(F1588," ","μ",2)</f>
        <v>Lepiota oreadiformisμ+ cocktail</v>
      </c>
      <c r="H1588" s="10" t="n">
        <f aca="false">IF(ISERROR(SEARCH("µ",G1588,1)),0,SEARCH("µ",G1588,1))</f>
        <v>21</v>
      </c>
      <c r="I1588" s="0" t="str">
        <f aca="false">IF(H1588&gt;0,LEFT(G1588,H1588-1),G1588)</f>
        <v>Lepiota oreadiformis</v>
      </c>
      <c r="J1588" s="0" t="n">
        <f aca="false">COUNTIF(A$7:A$223,I1588)</f>
        <v>0</v>
      </c>
      <c r="K1588" s="1" t="s">
        <v>306</v>
      </c>
      <c r="L1588" s="1" t="n">
        <f aca="false">IF(COUNTIF(A$7:A$270,K1588)=1,1,0)</f>
        <v>1</v>
      </c>
    </row>
    <row r="1589" customFormat="false" ht="12.8" hidden="false" customHeight="false" outlineLevel="0" collapsed="false">
      <c r="F1589" s="2" t="s">
        <v>277</v>
      </c>
      <c r="G1589" s="0" t="str">
        <f aca="false">SUBSTITUTE(F1589," ","μ",2)</f>
        <v>Lepiota oreadiformisμ+ cocktail</v>
      </c>
      <c r="H1589" s="10" t="n">
        <f aca="false">IF(ISERROR(SEARCH("µ",G1589,1)),0,SEARCH("µ",G1589,1))</f>
        <v>21</v>
      </c>
      <c r="I1589" s="0" t="str">
        <f aca="false">IF(H1589&gt;0,LEFT(G1589,H1589-1),G1589)</f>
        <v>Lepiota oreadiformis</v>
      </c>
      <c r="J1589" s="0" t="n">
        <f aca="false">COUNTIF(A$7:A$223,I1589)</f>
        <v>0</v>
      </c>
      <c r="K1589" s="1" t="s">
        <v>306</v>
      </c>
      <c r="L1589" s="1" t="n">
        <f aca="false">IF(COUNTIF(A$7:A$270,K1589)=1,1,0)</f>
        <v>1</v>
      </c>
    </row>
    <row r="1590" customFormat="false" ht="12.8" hidden="false" customHeight="false" outlineLevel="0" collapsed="false">
      <c r="F1590" s="2" t="s">
        <v>62</v>
      </c>
      <c r="G1590" s="0" t="str">
        <f aca="false">SUBSTITUTE(F1590," ","μ",2)</f>
        <v>Macrolepiota procera</v>
      </c>
      <c r="H1590" s="10" t="n">
        <f aca="false">IF(ISERROR(SEARCH("µ",G1590,1)),0,SEARCH("µ",G1590,1))</f>
        <v>0</v>
      </c>
      <c r="I1590" s="0" t="str">
        <f aca="false">IF(H1590&gt;0,LEFT(G1590,H1590-1),G1590)</f>
        <v>Macrolepiota procera</v>
      </c>
      <c r="J1590" s="0" t="n">
        <f aca="false">COUNTIF(A$7:A$223,I1590)</f>
        <v>1</v>
      </c>
      <c r="K1590" s="1" t="s">
        <v>306</v>
      </c>
      <c r="L1590" s="1" t="n">
        <f aca="false">IF(COUNTIF(A$7:A$270,K1590)=1,1,0)</f>
        <v>1</v>
      </c>
    </row>
    <row r="1591" customFormat="false" ht="12.8" hidden="false" customHeight="false" outlineLevel="0" collapsed="false">
      <c r="F1591" s="2" t="s">
        <v>62</v>
      </c>
      <c r="G1591" s="0" t="str">
        <f aca="false">SUBSTITUTE(F1591," ","μ",2)</f>
        <v>Macrolepiota procera</v>
      </c>
      <c r="H1591" s="10" t="n">
        <f aca="false">IF(ISERROR(SEARCH("µ",G1591,1)),0,SEARCH("µ",G1591,1))</f>
        <v>0</v>
      </c>
      <c r="I1591" s="0" t="str">
        <f aca="false">IF(H1591&gt;0,LEFT(G1591,H1591-1),G1591)</f>
        <v>Macrolepiota procera</v>
      </c>
      <c r="J1591" s="0" t="n">
        <f aca="false">COUNTIF(A$7:A$223,I1591)</f>
        <v>1</v>
      </c>
      <c r="K1591" s="1" t="s">
        <v>306</v>
      </c>
      <c r="L1591" s="1" t="n">
        <f aca="false">IF(COUNTIF(A$7:A$270,K1591)=1,1,0)</f>
        <v>1</v>
      </c>
    </row>
    <row r="1592" customFormat="false" ht="12.8" hidden="false" customHeight="false" outlineLevel="0" collapsed="false">
      <c r="F1592" s="2" t="s">
        <v>390</v>
      </c>
      <c r="G1592" s="0" t="str">
        <f aca="false">SUBSTITUTE(F1592," ","μ",2)</f>
        <v>Lepiota subincarnata</v>
      </c>
      <c r="H1592" s="10" t="n">
        <f aca="false">IF(ISERROR(SEARCH("µ",G1592,1)),0,SEARCH("µ",G1592,1))</f>
        <v>0</v>
      </c>
      <c r="I1592" s="0" t="str">
        <f aca="false">IF(H1592&gt;0,LEFT(G1592,H1592-1),G1592)</f>
        <v>Lepiota subincarnata</v>
      </c>
      <c r="J1592" s="0" t="n">
        <f aca="false">COUNTIF(A$7:A$223,I1592)</f>
        <v>1</v>
      </c>
      <c r="K1592" s="1" t="s">
        <v>306</v>
      </c>
      <c r="L1592" s="1" t="n">
        <f aca="false">IF(COUNTIF(A$7:A$270,K1592)=1,1,0)</f>
        <v>1</v>
      </c>
    </row>
    <row r="1593" customFormat="false" ht="12.8" hidden="false" customHeight="false" outlineLevel="0" collapsed="false">
      <c r="F1593" s="2" t="s">
        <v>390</v>
      </c>
      <c r="G1593" s="0" t="str">
        <f aca="false">SUBSTITUTE(F1593," ","μ",2)</f>
        <v>Lepiota subincarnata</v>
      </c>
      <c r="H1593" s="10" t="n">
        <f aca="false">IF(ISERROR(SEARCH("µ",G1593,1)),0,SEARCH("µ",G1593,1))</f>
        <v>0</v>
      </c>
      <c r="I1593" s="0" t="str">
        <f aca="false">IF(H1593&gt;0,LEFT(G1593,H1593-1),G1593)</f>
        <v>Lepiota subincarnata</v>
      </c>
      <c r="J1593" s="0" t="n">
        <f aca="false">COUNTIF(A$7:A$223,I1593)</f>
        <v>1</v>
      </c>
      <c r="K1593" s="1" t="s">
        <v>306</v>
      </c>
      <c r="L1593" s="1" t="n">
        <f aca="false">IF(COUNTIF(A$7:A$270,K1593)=1,1,0)</f>
        <v>1</v>
      </c>
    </row>
    <row r="1594" customFormat="false" ht="12.8" hidden="false" customHeight="false" outlineLevel="0" collapsed="false">
      <c r="F1594" s="2" t="s">
        <v>390</v>
      </c>
      <c r="G1594" s="0" t="str">
        <f aca="false">SUBSTITUTE(F1594," ","μ",2)</f>
        <v>Lepiota subincarnata</v>
      </c>
      <c r="H1594" s="10" t="n">
        <f aca="false">IF(ISERROR(SEARCH("µ",G1594,1)),0,SEARCH("µ",G1594,1))</f>
        <v>0</v>
      </c>
      <c r="I1594" s="0" t="str">
        <f aca="false">IF(H1594&gt;0,LEFT(G1594,H1594-1),G1594)</f>
        <v>Lepiota subincarnata</v>
      </c>
      <c r="J1594" s="0" t="n">
        <f aca="false">COUNTIF(A$7:A$223,I1594)</f>
        <v>1</v>
      </c>
      <c r="K1594" s="1" t="s">
        <v>306</v>
      </c>
      <c r="L1594" s="1" t="n">
        <f aca="false">IF(COUNTIF(A$7:A$270,K1594)=1,1,0)</f>
        <v>1</v>
      </c>
    </row>
    <row r="1595" customFormat="false" ht="12.8" hidden="false" customHeight="false" outlineLevel="0" collapsed="false">
      <c r="F1595" s="2" t="s">
        <v>390</v>
      </c>
      <c r="G1595" s="0" t="str">
        <f aca="false">SUBSTITUTE(F1595," ","μ",2)</f>
        <v>Lepiota subincarnata</v>
      </c>
      <c r="H1595" s="10" t="n">
        <f aca="false">IF(ISERROR(SEARCH("µ",G1595,1)),0,SEARCH("µ",G1595,1))</f>
        <v>0</v>
      </c>
      <c r="I1595" s="0" t="str">
        <f aca="false">IF(H1595&gt;0,LEFT(G1595,H1595-1),G1595)</f>
        <v>Lepiota subincarnata</v>
      </c>
      <c r="J1595" s="0" t="n">
        <f aca="false">COUNTIF(A$7:A$223,I1595)</f>
        <v>1</v>
      </c>
      <c r="K1595" s="1" t="s">
        <v>306</v>
      </c>
      <c r="L1595" s="1" t="n">
        <f aca="false">IF(COUNTIF(A$7:A$270,K1595)=1,1,0)</f>
        <v>1</v>
      </c>
    </row>
    <row r="1596" customFormat="false" ht="12.8" hidden="false" customHeight="false" outlineLevel="0" collapsed="false">
      <c r="F1596" s="2" t="s">
        <v>390</v>
      </c>
      <c r="G1596" s="0" t="str">
        <f aca="false">SUBSTITUTE(F1596," ","μ",2)</f>
        <v>Lepiota subincarnata</v>
      </c>
      <c r="H1596" s="10" t="n">
        <f aca="false">IF(ISERROR(SEARCH("µ",G1596,1)),0,SEARCH("µ",G1596,1))</f>
        <v>0</v>
      </c>
      <c r="I1596" s="0" t="str">
        <f aca="false">IF(H1596&gt;0,LEFT(G1596,H1596-1),G1596)</f>
        <v>Lepiota subincarnata</v>
      </c>
      <c r="J1596" s="0" t="n">
        <f aca="false">COUNTIF(A$7:A$223,I1596)</f>
        <v>1</v>
      </c>
      <c r="K1596" s="1" t="s">
        <v>306</v>
      </c>
      <c r="L1596" s="1" t="n">
        <f aca="false">IF(COUNTIF(A$7:A$270,K1596)=1,1,0)</f>
        <v>1</v>
      </c>
    </row>
    <row r="1597" customFormat="false" ht="12.8" hidden="false" customHeight="false" outlineLevel="0" collapsed="false">
      <c r="F1597" s="2" t="s">
        <v>390</v>
      </c>
      <c r="G1597" s="0" t="str">
        <f aca="false">SUBSTITUTE(F1597," ","μ",2)</f>
        <v>Lepiota subincarnata</v>
      </c>
      <c r="H1597" s="10" t="n">
        <f aca="false">IF(ISERROR(SEARCH("µ",G1597,1)),0,SEARCH("µ",G1597,1))</f>
        <v>0</v>
      </c>
      <c r="I1597" s="0" t="str">
        <f aca="false">IF(H1597&gt;0,LEFT(G1597,H1597-1),G1597)</f>
        <v>Lepiota subincarnata</v>
      </c>
      <c r="J1597" s="0" t="n">
        <f aca="false">COUNTIF(A$7:A$223,I1597)</f>
        <v>1</v>
      </c>
      <c r="K1597" s="1" t="s">
        <v>306</v>
      </c>
      <c r="L1597" s="1" t="n">
        <f aca="false">IF(COUNTIF(A$7:A$270,K1597)=1,1,0)</f>
        <v>1</v>
      </c>
    </row>
    <row r="1598" customFormat="false" ht="12.8" hidden="false" customHeight="false" outlineLevel="0" collapsed="false">
      <c r="F1598" s="2" t="s">
        <v>390</v>
      </c>
      <c r="G1598" s="0" t="str">
        <f aca="false">SUBSTITUTE(F1598," ","μ",2)</f>
        <v>Lepiota subincarnata</v>
      </c>
      <c r="H1598" s="10" t="n">
        <f aca="false">IF(ISERROR(SEARCH("µ",G1598,1)),0,SEARCH("µ",G1598,1))</f>
        <v>0</v>
      </c>
      <c r="I1598" s="0" t="str">
        <f aca="false">IF(H1598&gt;0,LEFT(G1598,H1598-1),G1598)</f>
        <v>Lepiota subincarnata</v>
      </c>
      <c r="J1598" s="0" t="n">
        <f aca="false">COUNTIF(A$7:A$223,I1598)</f>
        <v>1</v>
      </c>
      <c r="K1598" s="1" t="s">
        <v>306</v>
      </c>
      <c r="L1598" s="1" t="n">
        <f aca="false">IF(COUNTIF(A$7:A$270,K1598)=1,1,0)</f>
        <v>1</v>
      </c>
    </row>
    <row r="1599" customFormat="false" ht="12.8" hidden="false" customHeight="false" outlineLevel="0" collapsed="false">
      <c r="F1599" s="2" t="s">
        <v>1243</v>
      </c>
      <c r="G1599" s="0" t="str">
        <f aca="false">SUBSTITUTE(F1599," ","μ",2)</f>
        <v>Lepista flaccida</v>
      </c>
      <c r="H1599" s="10" t="n">
        <f aca="false">IF(ISERROR(SEARCH("µ",G1599,1)),0,SEARCH("µ",G1599,1))</f>
        <v>0</v>
      </c>
      <c r="I1599" s="0" t="str">
        <f aca="false">IF(H1599&gt;0,LEFT(G1599,H1599-1),G1599)</f>
        <v>Lepista flaccida</v>
      </c>
      <c r="J1599" s="0" t="n">
        <f aca="false">COUNTIF(A$7:A$223,I1599)</f>
        <v>1</v>
      </c>
      <c r="K1599" s="1" t="s">
        <v>306</v>
      </c>
      <c r="L1599" s="1" t="n">
        <f aca="false">IF(COUNTIF(A$7:A$270,K1599)=1,1,0)</f>
        <v>1</v>
      </c>
    </row>
    <row r="1600" customFormat="false" ht="12.8" hidden="false" customHeight="false" outlineLevel="0" collapsed="false">
      <c r="F1600" s="2" t="s">
        <v>1244</v>
      </c>
      <c r="G1600" s="0" t="str">
        <f aca="false">SUBSTITUTE(F1600," ","μ",2)</f>
        <v>Lepista inversa</v>
      </c>
      <c r="H1600" s="10" t="n">
        <f aca="false">IF(ISERROR(SEARCH("µ",G1600,1)),0,SEARCH("µ",G1600,1))</f>
        <v>0</v>
      </c>
      <c r="I1600" s="0" t="str">
        <f aca="false">IF(H1600&gt;0,LEFT(G1600,H1600-1),G1600)</f>
        <v>Lepista inversa</v>
      </c>
      <c r="J1600" s="0" t="n">
        <f aca="false">COUNTIF(A$7:A$223,I1600)</f>
        <v>1</v>
      </c>
      <c r="K1600" s="1" t="s">
        <v>306</v>
      </c>
      <c r="L1600" s="1" t="n">
        <f aca="false">IF(COUNTIF(A$7:A$270,K1600)=1,1,0)</f>
        <v>1</v>
      </c>
    </row>
    <row r="1601" customFormat="false" ht="12.8" hidden="false" customHeight="false" outlineLevel="0" collapsed="false">
      <c r="F1601" s="2" t="s">
        <v>1244</v>
      </c>
      <c r="G1601" s="0" t="str">
        <f aca="false">SUBSTITUTE(F1601," ","μ",2)</f>
        <v>Lepista inversa</v>
      </c>
      <c r="H1601" s="10" t="n">
        <f aca="false">IF(ISERROR(SEARCH("µ",G1601,1)),0,SEARCH("µ",G1601,1))</f>
        <v>0</v>
      </c>
      <c r="I1601" s="0" t="str">
        <f aca="false">IF(H1601&gt;0,LEFT(G1601,H1601-1),G1601)</f>
        <v>Lepista inversa</v>
      </c>
      <c r="J1601" s="0" t="n">
        <f aca="false">COUNTIF(A$7:A$223,I1601)</f>
        <v>1</v>
      </c>
      <c r="K1601" s="1" t="s">
        <v>306</v>
      </c>
      <c r="L1601" s="1" t="n">
        <f aca="false">IF(COUNTIF(A$7:A$270,K1601)=1,1,0)</f>
        <v>1</v>
      </c>
    </row>
    <row r="1602" customFormat="false" ht="12.8" hidden="false" customHeight="false" outlineLevel="0" collapsed="false">
      <c r="F1602" s="2" t="s">
        <v>1244</v>
      </c>
      <c r="G1602" s="0" t="str">
        <f aca="false">SUBSTITUTE(F1602," ","μ",2)</f>
        <v>Lepista inversa</v>
      </c>
      <c r="H1602" s="10" t="n">
        <f aca="false">IF(ISERROR(SEARCH("µ",G1602,1)),0,SEARCH("µ",G1602,1))</f>
        <v>0</v>
      </c>
      <c r="I1602" s="0" t="str">
        <f aca="false">IF(H1602&gt;0,LEFT(G1602,H1602-1),G1602)</f>
        <v>Lepista inversa</v>
      </c>
      <c r="J1602" s="0" t="n">
        <f aca="false">COUNTIF(A$7:A$223,I1602)</f>
        <v>1</v>
      </c>
      <c r="K1602" s="1" t="s">
        <v>306</v>
      </c>
      <c r="L1602" s="1" t="n">
        <f aca="false">IF(COUNTIF(A$7:A$270,K1602)=1,1,0)</f>
        <v>1</v>
      </c>
    </row>
    <row r="1603" customFormat="false" ht="12.8" hidden="false" customHeight="false" outlineLevel="0" collapsed="false">
      <c r="F1603" s="2" t="s">
        <v>1244</v>
      </c>
      <c r="G1603" s="0" t="str">
        <f aca="false">SUBSTITUTE(F1603," ","μ",2)</f>
        <v>Lepista inversa</v>
      </c>
      <c r="H1603" s="10" t="n">
        <f aca="false">IF(ISERROR(SEARCH("µ",G1603,1)),0,SEARCH("µ",G1603,1))</f>
        <v>0</v>
      </c>
      <c r="I1603" s="0" t="str">
        <f aca="false">IF(H1603&gt;0,LEFT(G1603,H1603-1),G1603)</f>
        <v>Lepista inversa</v>
      </c>
      <c r="J1603" s="0" t="n">
        <f aca="false">COUNTIF(A$7:A$223,I1603)</f>
        <v>1</v>
      </c>
      <c r="K1603" s="1" t="s">
        <v>306</v>
      </c>
      <c r="L1603" s="1" t="n">
        <f aca="false">IF(COUNTIF(A$7:A$270,K1603)=1,1,0)</f>
        <v>1</v>
      </c>
    </row>
    <row r="1604" customFormat="false" ht="12.8" hidden="false" customHeight="false" outlineLevel="0" collapsed="false">
      <c r="F1604" s="2" t="s">
        <v>1246</v>
      </c>
      <c r="G1604" s="0" t="str">
        <f aca="false">SUBSTITUTE(F1604," ","μ",2)</f>
        <v>Lepista luscinaμ(clitocybes en sus?)</v>
      </c>
      <c r="H1604" s="10" t="n">
        <f aca="false">IF(ISERROR(SEARCH("µ",G1604,1)),0,SEARCH("µ",G1604,1))</f>
        <v>16</v>
      </c>
      <c r="I1604" s="0" t="str">
        <f aca="false">IF(H1604&gt;0,LEFT(G1604,H1604-1),G1604)</f>
        <v>Lepista luscina</v>
      </c>
      <c r="J1604" s="0" t="n">
        <f aca="false">COUNTIF(A$7:A$223,I1604)</f>
        <v>0</v>
      </c>
      <c r="K1604" s="1" t="s">
        <v>306</v>
      </c>
      <c r="L1604" s="1" t="n">
        <f aca="false">IF(COUNTIF(A$7:A$270,K1604)=1,1,0)</f>
        <v>1</v>
      </c>
    </row>
    <row r="1605" customFormat="false" ht="12.8" hidden="false" customHeight="false" outlineLevel="0" collapsed="false">
      <c r="F1605" s="2" t="s">
        <v>128</v>
      </c>
      <c r="G1605" s="0" t="str">
        <f aca="false">SUBSTITUTE(F1605," ","μ",2)</f>
        <v>Clitocybe nebularis</v>
      </c>
      <c r="H1605" s="10" t="n">
        <f aca="false">IF(ISERROR(SEARCH("µ",G1605,1)),0,SEARCH("µ",G1605,1))</f>
        <v>0</v>
      </c>
      <c r="I1605" s="0" t="str">
        <f aca="false">IF(H1605&gt;0,LEFT(G1605,H1605-1),G1605)</f>
        <v>Clitocybe nebularis</v>
      </c>
      <c r="J1605" s="0" t="n">
        <f aca="false">COUNTIF(A$7:A$223,I1605)</f>
        <v>1</v>
      </c>
      <c r="K1605" s="1" t="s">
        <v>306</v>
      </c>
      <c r="L1605" s="1" t="n">
        <f aca="false">IF(COUNTIF(A$7:A$270,K1605)=1,1,0)</f>
        <v>1</v>
      </c>
    </row>
    <row r="1606" customFormat="false" ht="12.8" hidden="false" customHeight="false" outlineLevel="0" collapsed="false">
      <c r="F1606" s="2" t="s">
        <v>128</v>
      </c>
      <c r="G1606" s="0" t="str">
        <f aca="false">SUBSTITUTE(F1606," ","μ",2)</f>
        <v>Clitocybe nebularis</v>
      </c>
      <c r="H1606" s="10" t="n">
        <f aca="false">IF(ISERROR(SEARCH("µ",G1606,1)),0,SEARCH("µ",G1606,1))</f>
        <v>0</v>
      </c>
      <c r="I1606" s="0" t="str">
        <f aca="false">IF(H1606&gt;0,LEFT(G1606,H1606-1),G1606)</f>
        <v>Clitocybe nebularis</v>
      </c>
      <c r="J1606" s="0" t="n">
        <f aca="false">COUNTIF(A$7:A$223,I1606)</f>
        <v>1</v>
      </c>
      <c r="K1606" s="1" t="s">
        <v>1138</v>
      </c>
      <c r="L1606" s="1" t="n">
        <f aca="false">IF(COUNTIF(A$7:A$270,K1606)=1,1,0)</f>
        <v>1</v>
      </c>
    </row>
    <row r="1607" customFormat="false" ht="12.8" hidden="false" customHeight="false" outlineLevel="0" collapsed="false">
      <c r="F1607" s="2" t="s">
        <v>128</v>
      </c>
      <c r="G1607" s="0" t="str">
        <f aca="false">SUBSTITUTE(F1607," ","μ",2)</f>
        <v>Clitocybe nebularis</v>
      </c>
      <c r="H1607" s="10" t="n">
        <f aca="false">IF(ISERROR(SEARCH("µ",G1607,1)),0,SEARCH("µ",G1607,1))</f>
        <v>0</v>
      </c>
      <c r="I1607" s="0" t="str">
        <f aca="false">IF(H1607&gt;0,LEFT(G1607,H1607-1),G1607)</f>
        <v>Clitocybe nebularis</v>
      </c>
      <c r="J1607" s="0" t="n">
        <f aca="false">COUNTIF(A$7:A$223,I1607)</f>
        <v>1</v>
      </c>
      <c r="K1607" s="1" t="s">
        <v>140</v>
      </c>
      <c r="L1607" s="1" t="n">
        <f aca="false">IF(COUNTIF(A$7:A$270,K1607)=1,1,0)</f>
        <v>1</v>
      </c>
    </row>
    <row r="1608" customFormat="false" ht="12.8" hidden="false" customHeight="false" outlineLevel="0" collapsed="false">
      <c r="F1608" s="2" t="s">
        <v>128</v>
      </c>
      <c r="G1608" s="0" t="str">
        <f aca="false">SUBSTITUTE(F1608," ","μ",2)</f>
        <v>Clitocybe nebularis</v>
      </c>
      <c r="H1608" s="10" t="n">
        <f aca="false">IF(ISERROR(SEARCH("µ",G1608,1)),0,SEARCH("µ",G1608,1))</f>
        <v>0</v>
      </c>
      <c r="I1608" s="0" t="str">
        <f aca="false">IF(H1608&gt;0,LEFT(G1608,H1608-1),G1608)</f>
        <v>Clitocybe nebularis</v>
      </c>
      <c r="J1608" s="0" t="n">
        <f aca="false">COUNTIF(A$7:A$223,I1608)</f>
        <v>1</v>
      </c>
      <c r="K1608" s="1" t="s">
        <v>1139</v>
      </c>
      <c r="L1608" s="1" t="n">
        <f aca="false">IF(COUNTIF(A$7:A$270,K1608)=1,1,0)</f>
        <v>1</v>
      </c>
    </row>
    <row r="1609" customFormat="false" ht="12.8" hidden="false" customHeight="false" outlineLevel="0" collapsed="false">
      <c r="F1609" s="2" t="s">
        <v>128</v>
      </c>
      <c r="G1609" s="0" t="str">
        <f aca="false">SUBSTITUTE(F1609," ","μ",2)</f>
        <v>Clitocybe nebularis</v>
      </c>
      <c r="H1609" s="10" t="n">
        <f aca="false">IF(ISERROR(SEARCH("µ",G1609,1)),0,SEARCH("µ",G1609,1))</f>
        <v>0</v>
      </c>
      <c r="I1609" s="0" t="str">
        <f aca="false">IF(H1609&gt;0,LEFT(G1609,H1609-1),G1609)</f>
        <v>Clitocybe nebularis</v>
      </c>
      <c r="J1609" s="0" t="n">
        <f aca="false">COUNTIF(A$7:A$223,I1609)</f>
        <v>1</v>
      </c>
      <c r="K1609" s="1" t="s">
        <v>1141</v>
      </c>
      <c r="L1609" s="1" t="n">
        <f aca="false">IF(COUNTIF(A$7:A$270,K1609)=1,1,0)</f>
        <v>1</v>
      </c>
    </row>
    <row r="1610" customFormat="false" ht="12.8" hidden="false" customHeight="false" outlineLevel="0" collapsed="false">
      <c r="F1610" s="2" t="s">
        <v>128</v>
      </c>
      <c r="G1610" s="0" t="str">
        <f aca="false">SUBSTITUTE(F1610," ","μ",2)</f>
        <v>Clitocybe nebularis</v>
      </c>
      <c r="H1610" s="10" t="n">
        <f aca="false">IF(ISERROR(SEARCH("µ",G1610,1)),0,SEARCH("µ",G1610,1))</f>
        <v>0</v>
      </c>
      <c r="I1610" s="0" t="str">
        <f aca="false">IF(H1610&gt;0,LEFT(G1610,H1610-1),G1610)</f>
        <v>Clitocybe nebularis</v>
      </c>
      <c r="J1610" s="0" t="n">
        <f aca="false">COUNTIF(A$7:A$223,I1610)</f>
        <v>1</v>
      </c>
      <c r="L1610" s="1" t="n">
        <f aca="false">IF(COUNTIF(A$7:A$270,K1610)=1,1,0)</f>
        <v>0</v>
      </c>
    </row>
    <row r="1611" customFormat="false" ht="12.8" hidden="false" customHeight="false" outlineLevel="0" collapsed="false">
      <c r="F1611" s="2" t="s">
        <v>128</v>
      </c>
      <c r="G1611" s="0" t="str">
        <f aca="false">SUBSTITUTE(F1611," ","μ",2)</f>
        <v>Clitocybe nebularis</v>
      </c>
      <c r="H1611" s="10" t="n">
        <f aca="false">IF(ISERROR(SEARCH("µ",G1611,1)),0,SEARCH("µ",G1611,1))</f>
        <v>0</v>
      </c>
      <c r="I1611" s="0" t="str">
        <f aca="false">IF(H1611&gt;0,LEFT(G1611,H1611-1),G1611)</f>
        <v>Clitocybe nebularis</v>
      </c>
      <c r="J1611" s="0" t="n">
        <f aca="false">COUNTIF(A$7:A$223,I1611)</f>
        <v>1</v>
      </c>
      <c r="L1611" s="1" t="n">
        <f aca="false">IF(COUNTIF(A$7:A$270,K1611)=1,1,0)</f>
        <v>0</v>
      </c>
    </row>
    <row r="1612" customFormat="false" ht="12.8" hidden="false" customHeight="false" outlineLevel="0" collapsed="false">
      <c r="F1612" s="2" t="s">
        <v>128</v>
      </c>
      <c r="G1612" s="0" t="str">
        <f aca="false">SUBSTITUTE(F1612," ","μ",2)</f>
        <v>Clitocybe nebularis</v>
      </c>
      <c r="H1612" s="10" t="n">
        <f aca="false">IF(ISERROR(SEARCH("µ",G1612,1)),0,SEARCH("µ",G1612,1))</f>
        <v>0</v>
      </c>
      <c r="I1612" s="0" t="str">
        <f aca="false">IF(H1612&gt;0,LEFT(G1612,H1612-1),G1612)</f>
        <v>Clitocybe nebularis</v>
      </c>
      <c r="J1612" s="0" t="n">
        <f aca="false">COUNTIF(A$7:A$223,I1612)</f>
        <v>1</v>
      </c>
      <c r="L1612" s="1" t="n">
        <f aca="false">IF(COUNTIF(A$7:A$270,K1612)=1,1,0)</f>
        <v>0</v>
      </c>
    </row>
    <row r="1613" customFormat="false" ht="12.8" hidden="false" customHeight="false" outlineLevel="0" collapsed="false">
      <c r="F1613" s="2" t="s">
        <v>128</v>
      </c>
      <c r="G1613" s="0" t="str">
        <f aca="false">SUBSTITUTE(F1613," ","μ",2)</f>
        <v>Clitocybe nebularis</v>
      </c>
      <c r="H1613" s="10" t="n">
        <f aca="false">IF(ISERROR(SEARCH("µ",G1613,1)),0,SEARCH("µ",G1613,1))</f>
        <v>0</v>
      </c>
      <c r="I1613" s="0" t="str">
        <f aca="false">IF(H1613&gt;0,LEFT(G1613,H1613-1),G1613)</f>
        <v>Clitocybe nebularis</v>
      </c>
      <c r="J1613" s="0" t="n">
        <f aca="false">COUNTIF(A$7:A$223,I1613)</f>
        <v>1</v>
      </c>
      <c r="K1613" s="1" t="s">
        <v>1068</v>
      </c>
      <c r="L1613" s="1" t="n">
        <f aca="false">IF(COUNTIF(A$7:A$270,K1613)=1,1,0)</f>
        <v>1</v>
      </c>
    </row>
    <row r="1614" customFormat="false" ht="12.8" hidden="false" customHeight="false" outlineLevel="0" collapsed="false">
      <c r="F1614" s="2" t="s">
        <v>128</v>
      </c>
      <c r="G1614" s="0" t="str">
        <f aca="false">SUBSTITUTE(F1614," ","μ",2)</f>
        <v>Clitocybe nebularis</v>
      </c>
      <c r="H1614" s="10" t="n">
        <f aca="false">IF(ISERROR(SEARCH("µ",G1614,1)),0,SEARCH("µ",G1614,1))</f>
        <v>0</v>
      </c>
      <c r="I1614" s="0" t="str">
        <f aca="false">IF(H1614&gt;0,LEFT(G1614,H1614-1),G1614)</f>
        <v>Clitocybe nebularis</v>
      </c>
      <c r="J1614" s="0" t="n">
        <f aca="false">COUNTIF(A$7:A$223,I1614)</f>
        <v>1</v>
      </c>
      <c r="K1614" s="1" t="s">
        <v>1068</v>
      </c>
      <c r="L1614" s="1" t="n">
        <f aca="false">IF(COUNTIF(A$7:A$270,K1614)=1,1,0)</f>
        <v>1</v>
      </c>
    </row>
    <row r="1615" customFormat="false" ht="12.8" hidden="false" customHeight="false" outlineLevel="0" collapsed="false">
      <c r="F1615" s="2" t="s">
        <v>128</v>
      </c>
      <c r="G1615" s="0" t="str">
        <f aca="false">SUBSTITUTE(F1615," ","μ",2)</f>
        <v>Clitocybe nebularis</v>
      </c>
      <c r="H1615" s="10" t="n">
        <f aca="false">IF(ISERROR(SEARCH("µ",G1615,1)),0,SEARCH("µ",G1615,1))</f>
        <v>0</v>
      </c>
      <c r="I1615" s="0" t="str">
        <f aca="false">IF(H1615&gt;0,LEFT(G1615,H1615-1),G1615)</f>
        <v>Clitocybe nebularis</v>
      </c>
      <c r="J1615" s="0" t="n">
        <f aca="false">COUNTIF(A$7:A$223,I1615)</f>
        <v>1</v>
      </c>
      <c r="K1615" s="1" t="s">
        <v>1068</v>
      </c>
      <c r="L1615" s="1" t="n">
        <f aca="false">IF(COUNTIF(A$7:A$270,K1615)=1,1,0)</f>
        <v>1</v>
      </c>
    </row>
    <row r="1616" customFormat="false" ht="12.8" hidden="false" customHeight="false" outlineLevel="0" collapsed="false">
      <c r="F1616" s="2" t="s">
        <v>2396</v>
      </c>
      <c r="G1616" s="0" t="str">
        <f aca="false">SUBSTITUTE(F1616," ","μ",2)</f>
        <v>Clitocybe nebularisμavancé</v>
      </c>
      <c r="H1616" s="10" t="n">
        <f aca="false">IF(ISERROR(SEARCH("µ",G1616,1)),0,SEARCH("µ",G1616,1))</f>
        <v>20</v>
      </c>
      <c r="I1616" s="0" t="str">
        <f aca="false">IF(H1616&gt;0,LEFT(G1616,H1616-1),G1616)</f>
        <v>Clitocybe nebularis</v>
      </c>
      <c r="J1616" s="0" t="n">
        <f aca="false">COUNTIF(A$7:A$223,I1616)</f>
        <v>1</v>
      </c>
      <c r="K1616" s="1" t="s">
        <v>1068</v>
      </c>
      <c r="L1616" s="1" t="n">
        <f aca="false">IF(COUNTIF(A$7:A$270,K1616)=1,1,0)</f>
        <v>1</v>
      </c>
    </row>
    <row r="1617" customFormat="false" ht="12.8" hidden="false" customHeight="false" outlineLevel="0" collapsed="false">
      <c r="F1617" s="2" t="s">
        <v>149</v>
      </c>
      <c r="G1617" s="0" t="str">
        <f aca="false">SUBSTITUTE(F1617," ","μ",2)</f>
        <v>Lepista nuda</v>
      </c>
      <c r="H1617" s="10" t="n">
        <f aca="false">IF(ISERROR(SEARCH("µ",G1617,1)),0,SEARCH("µ",G1617,1))</f>
        <v>0</v>
      </c>
      <c r="I1617" s="0" t="str">
        <f aca="false">IF(H1617&gt;0,LEFT(G1617,H1617-1),G1617)</f>
        <v>Lepista nuda</v>
      </c>
      <c r="J1617" s="0" t="n">
        <f aca="false">COUNTIF(A$7:A$223,I1617)</f>
        <v>0</v>
      </c>
      <c r="K1617" s="1" t="s">
        <v>1068</v>
      </c>
      <c r="L1617" s="1" t="n">
        <f aca="false">IF(COUNTIF(A$7:A$270,K1617)=1,1,0)</f>
        <v>1</v>
      </c>
    </row>
    <row r="1618" customFormat="false" ht="12.8" hidden="false" customHeight="false" outlineLevel="0" collapsed="false">
      <c r="F1618" s="2" t="s">
        <v>149</v>
      </c>
      <c r="G1618" s="0" t="str">
        <f aca="false">SUBSTITUTE(F1618," ","μ",2)</f>
        <v>Lepista nuda</v>
      </c>
      <c r="H1618" s="10" t="n">
        <f aca="false">IF(ISERROR(SEARCH("µ",G1618,1)),0,SEARCH("µ",G1618,1))</f>
        <v>0</v>
      </c>
      <c r="I1618" s="0" t="str">
        <f aca="false">IF(H1618&gt;0,LEFT(G1618,H1618-1),G1618)</f>
        <v>Lepista nuda</v>
      </c>
      <c r="J1618" s="0" t="n">
        <f aca="false">COUNTIF(A$7:A$223,I1618)</f>
        <v>0</v>
      </c>
      <c r="K1618" s="1" t="s">
        <v>1068</v>
      </c>
      <c r="L1618" s="1" t="n">
        <f aca="false">IF(COUNTIF(A$7:A$270,K1618)=1,1,0)</f>
        <v>1</v>
      </c>
    </row>
    <row r="1619" customFormat="false" ht="12.8" hidden="false" customHeight="false" outlineLevel="0" collapsed="false">
      <c r="F1619" s="2" t="s">
        <v>344</v>
      </c>
      <c r="G1619" s="0" t="str">
        <f aca="false">SUBSTITUTE(F1619," ","μ",2)</f>
        <v>Lepista panaeolus</v>
      </c>
      <c r="H1619" s="10" t="n">
        <f aca="false">IF(ISERROR(SEARCH("µ",G1619,1)),0,SEARCH("µ",G1619,1))</f>
        <v>0</v>
      </c>
      <c r="I1619" s="0" t="str">
        <f aca="false">IF(H1619&gt;0,LEFT(G1619,H1619-1),G1619)</f>
        <v>Lepista panaeolus</v>
      </c>
      <c r="J1619" s="0" t="n">
        <f aca="false">COUNTIF(A$7:A$223,I1619)</f>
        <v>0</v>
      </c>
      <c r="K1619" s="1" t="s">
        <v>1068</v>
      </c>
      <c r="L1619" s="1" t="n">
        <f aca="false">IF(COUNTIF(A$7:A$270,K1619)=1,1,0)</f>
        <v>1</v>
      </c>
    </row>
    <row r="1620" customFormat="false" ht="12.8" hidden="false" customHeight="false" outlineLevel="0" collapsed="false">
      <c r="F1620" s="2" t="s">
        <v>344</v>
      </c>
      <c r="G1620" s="0" t="str">
        <f aca="false">SUBSTITUTE(F1620," ","μ",2)</f>
        <v>Lepista panaeolus</v>
      </c>
      <c r="H1620" s="10" t="n">
        <f aca="false">IF(ISERROR(SEARCH("µ",G1620,1)),0,SEARCH("µ",G1620,1))</f>
        <v>0</v>
      </c>
      <c r="I1620" s="0" t="str">
        <f aca="false">IF(H1620&gt;0,LEFT(G1620,H1620-1),G1620)</f>
        <v>Lepista panaeolus</v>
      </c>
      <c r="J1620" s="0" t="n">
        <f aca="false">COUNTIF(A$7:A$223,I1620)</f>
        <v>0</v>
      </c>
      <c r="K1620" s="1" t="s">
        <v>1068</v>
      </c>
      <c r="L1620" s="1" t="n">
        <f aca="false">IF(COUNTIF(A$7:A$270,K1620)=1,1,0)</f>
        <v>1</v>
      </c>
    </row>
    <row r="1621" customFormat="false" ht="12.8" hidden="false" customHeight="false" outlineLevel="0" collapsed="false">
      <c r="F1621" s="2" t="s">
        <v>1249</v>
      </c>
      <c r="G1621" s="0" t="str">
        <f aca="false">SUBSTITUTE(F1621," ","μ",2)</f>
        <v>Lepista saeva</v>
      </c>
      <c r="H1621" s="10" t="n">
        <f aca="false">IF(ISERROR(SEARCH("µ",G1621,1)),0,SEARCH("µ",G1621,1))</f>
        <v>0</v>
      </c>
      <c r="I1621" s="0" t="str">
        <f aca="false">IF(H1621&gt;0,LEFT(G1621,H1621-1),G1621)</f>
        <v>Lepista saeva</v>
      </c>
      <c r="J1621" s="0" t="n">
        <f aca="false">COUNTIF(A$7:A$223,I1621)</f>
        <v>1</v>
      </c>
      <c r="K1621" s="1" t="s">
        <v>1068</v>
      </c>
      <c r="L1621" s="1" t="n">
        <f aca="false">IF(COUNTIF(A$7:A$270,K1621)=1,1,0)</f>
        <v>1</v>
      </c>
    </row>
    <row r="1622" customFormat="false" ht="12.8" hidden="false" customHeight="false" outlineLevel="0" collapsed="false">
      <c r="F1622" s="2" t="s">
        <v>1252</v>
      </c>
      <c r="G1622" s="0" t="str">
        <f aca="false">SUBSTITUTE(F1622," ","μ",2)</f>
        <v>Lepista saevaμen conserve</v>
      </c>
      <c r="H1622" s="10" t="n">
        <f aca="false">IF(ISERROR(SEARCH("µ",G1622,1)),0,SEARCH("µ",G1622,1))</f>
        <v>14</v>
      </c>
      <c r="I1622" s="0" t="str">
        <f aca="false">IF(H1622&gt;0,LEFT(G1622,H1622-1),G1622)</f>
        <v>Lepista saeva</v>
      </c>
      <c r="J1622" s="0" t="n">
        <f aca="false">COUNTIF(A$7:A$223,I1622)</f>
        <v>1</v>
      </c>
      <c r="K1622" s="1" t="s">
        <v>7</v>
      </c>
      <c r="L1622" s="1" t="n">
        <f aca="false">IF(COUNTIF(A$7:A$270,K1622)=1,1,0)</f>
        <v>1</v>
      </c>
    </row>
    <row r="1623" customFormat="false" ht="12.8" hidden="false" customHeight="false" outlineLevel="0" collapsed="false">
      <c r="F1623" s="2" t="s">
        <v>1254</v>
      </c>
      <c r="G1623" s="0" t="str">
        <f aca="false">SUBSTITUTE(F1623," ","μ",2)</f>
        <v>Lepista sordida</v>
      </c>
      <c r="H1623" s="10" t="n">
        <f aca="false">IF(ISERROR(SEARCH("µ",G1623,1)),0,SEARCH("µ",G1623,1))</f>
        <v>0</v>
      </c>
      <c r="I1623" s="0" t="str">
        <f aca="false">IF(H1623&gt;0,LEFT(G1623,H1623-1),G1623)</f>
        <v>Lepista sordida</v>
      </c>
      <c r="J1623" s="0" t="n">
        <f aca="false">COUNTIF(A$7:A$223,I1623)</f>
        <v>1</v>
      </c>
      <c r="K1623" s="1" t="s">
        <v>7</v>
      </c>
      <c r="L1623" s="1" t="n">
        <f aca="false">IF(COUNTIF(A$7:A$270,K1623)=1,1,0)</f>
        <v>1</v>
      </c>
    </row>
    <row r="1624" customFormat="false" ht="12.8" hidden="false" customHeight="false" outlineLevel="0" collapsed="false">
      <c r="F1624" s="2" t="s">
        <v>218</v>
      </c>
      <c r="G1624" s="0" t="str">
        <f aca="false">SUBSTITUTE(F1624," ","μ",2)</f>
        <v>Leratiomyces ceresμcru</v>
      </c>
      <c r="H1624" s="10" t="n">
        <f aca="false">IF(ISERROR(SEARCH("µ",G1624,1)),0,SEARCH("µ",G1624,1))</f>
        <v>19</v>
      </c>
      <c r="I1624" s="0" t="str">
        <f aca="false">IF(H1624&gt;0,LEFT(G1624,H1624-1),G1624)</f>
        <v>Leratiomyces ceres</v>
      </c>
      <c r="J1624" s="0" t="n">
        <f aca="false">COUNTIF(A$7:A$223,I1624)</f>
        <v>0</v>
      </c>
      <c r="K1624" s="1" t="s">
        <v>7</v>
      </c>
      <c r="L1624" s="1" t="n">
        <f aca="false">IF(COUNTIF(A$7:A$270,K1624)=1,1,0)</f>
        <v>1</v>
      </c>
    </row>
    <row r="1625" customFormat="false" ht="12.8" hidden="false" customHeight="false" outlineLevel="0" collapsed="false">
      <c r="F1625" s="2" t="s">
        <v>218</v>
      </c>
      <c r="G1625" s="0" t="str">
        <f aca="false">SUBSTITUTE(F1625," ","μ",2)</f>
        <v>Leratiomyces ceresμcru</v>
      </c>
      <c r="H1625" s="10" t="n">
        <f aca="false">IF(ISERROR(SEARCH("µ",G1625,1)),0,SEARCH("µ",G1625,1))</f>
        <v>19</v>
      </c>
      <c r="I1625" s="0" t="str">
        <f aca="false">IF(H1625&gt;0,LEFT(G1625,H1625-1),G1625)</f>
        <v>Leratiomyces ceres</v>
      </c>
      <c r="J1625" s="0" t="n">
        <f aca="false">COUNTIF(A$7:A$223,I1625)</f>
        <v>0</v>
      </c>
      <c r="K1625" s="1" t="s">
        <v>7</v>
      </c>
      <c r="L1625" s="1" t="n">
        <f aca="false">IF(COUNTIF(A$7:A$270,K1625)=1,1,0)</f>
        <v>1</v>
      </c>
    </row>
    <row r="1626" customFormat="false" ht="12.8" hidden="false" customHeight="false" outlineLevel="0" collapsed="false">
      <c r="F1626" s="2" t="s">
        <v>278</v>
      </c>
      <c r="G1626" s="0" t="str">
        <f aca="false">SUBSTITUTE(F1626," ","μ",2)</f>
        <v>Leucoagaricus bresadola</v>
      </c>
      <c r="H1626" s="10" t="n">
        <f aca="false">IF(ISERROR(SEARCH("µ",G1626,1)),0,SEARCH("µ",G1626,1))</f>
        <v>0</v>
      </c>
      <c r="I1626" s="0" t="str">
        <f aca="false">IF(H1626&gt;0,LEFT(G1626,H1626-1),G1626)</f>
        <v>Leucoagaricus bresadola</v>
      </c>
      <c r="J1626" s="0" t="n">
        <f aca="false">COUNTIF(A$7:A$223,I1626)</f>
        <v>0</v>
      </c>
      <c r="K1626" s="1" t="s">
        <v>1148</v>
      </c>
      <c r="L1626" s="1" t="n">
        <f aca="false">IF(COUNTIF(A$7:A$270,K1626)=1,1,0)</f>
        <v>1</v>
      </c>
    </row>
    <row r="1627" customFormat="false" ht="12.8" hidden="false" customHeight="false" outlineLevel="0" collapsed="false">
      <c r="F1627" s="2" t="s">
        <v>278</v>
      </c>
      <c r="G1627" s="0" t="str">
        <f aca="false">SUBSTITUTE(F1627," ","μ",2)</f>
        <v>Leucoagaricus bresadola</v>
      </c>
      <c r="H1627" s="10" t="n">
        <f aca="false">IF(ISERROR(SEARCH("µ",G1627,1)),0,SEARCH("µ",G1627,1))</f>
        <v>0</v>
      </c>
      <c r="I1627" s="0" t="str">
        <f aca="false">IF(H1627&gt;0,LEFT(G1627,H1627-1),G1627)</f>
        <v>Leucoagaricus bresadola</v>
      </c>
      <c r="J1627" s="0" t="n">
        <f aca="false">COUNTIF(A$7:A$223,I1627)</f>
        <v>0</v>
      </c>
      <c r="K1627" s="1" t="s">
        <v>1150</v>
      </c>
      <c r="L1627" s="1" t="n">
        <f aca="false">IF(COUNTIF(A$7:A$270,K1627)=1,1,0)</f>
        <v>1</v>
      </c>
    </row>
    <row r="1628" customFormat="false" ht="12.8" hidden="false" customHeight="false" outlineLevel="0" collapsed="false">
      <c r="F1628" s="2" t="s">
        <v>1255</v>
      </c>
      <c r="G1628" s="0" t="str">
        <f aca="false">SUBSTITUTE(F1628," ","μ",2)</f>
        <v>Leucoagaricus cinerascens</v>
      </c>
      <c r="H1628" s="10" t="n">
        <f aca="false">IF(ISERROR(SEARCH("µ",G1628,1)),0,SEARCH("µ",G1628,1))</f>
        <v>0</v>
      </c>
      <c r="I1628" s="0" t="str">
        <f aca="false">IF(H1628&gt;0,LEFT(G1628,H1628-1),G1628)</f>
        <v>Leucoagaricus cinerascens</v>
      </c>
      <c r="J1628" s="0" t="n">
        <f aca="false">COUNTIF(A$7:A$223,I1628)</f>
        <v>1</v>
      </c>
      <c r="K1628" s="1" t="s">
        <v>1150</v>
      </c>
      <c r="L1628" s="1" t="n">
        <f aca="false">IF(COUNTIF(A$7:A$270,K1628)=1,1,0)</f>
        <v>1</v>
      </c>
    </row>
    <row r="1629" customFormat="false" ht="12.8" hidden="false" customHeight="false" outlineLevel="0" collapsed="false">
      <c r="F1629" s="2" t="s">
        <v>1255</v>
      </c>
      <c r="G1629" s="0" t="str">
        <f aca="false">SUBSTITUTE(F1629," ","μ",2)</f>
        <v>Leucoagaricus cinerascens</v>
      </c>
      <c r="H1629" s="10" t="n">
        <f aca="false">IF(ISERROR(SEARCH("µ",G1629,1)),0,SEARCH("µ",G1629,1))</f>
        <v>0</v>
      </c>
      <c r="I1629" s="0" t="str">
        <f aca="false">IF(H1629&gt;0,LEFT(G1629,H1629-1),G1629)</f>
        <v>Leucoagaricus cinerascens</v>
      </c>
      <c r="J1629" s="0" t="n">
        <f aca="false">COUNTIF(A$7:A$223,I1629)</f>
        <v>1</v>
      </c>
      <c r="K1629" s="1" t="s">
        <v>1156</v>
      </c>
      <c r="L1629" s="1" t="n">
        <f aca="false">IF(COUNTIF(A$7:A$270,K1629)=1,1,0)</f>
        <v>1</v>
      </c>
    </row>
    <row r="1630" customFormat="false" ht="12.8" hidden="false" customHeight="false" outlineLevel="0" collapsed="false">
      <c r="F1630" s="2" t="s">
        <v>1256</v>
      </c>
      <c r="G1630" s="0" t="str">
        <f aca="false">SUBSTITUTE(F1630," ","μ",2)</f>
        <v>Leucoagaricus grisescens ?</v>
      </c>
      <c r="H1630" s="10" t="n">
        <f aca="false">IF(ISERROR(SEARCH("µ",G1630,1)),0,SEARCH("µ",G1630,1))</f>
        <v>0</v>
      </c>
      <c r="I1630" s="0" t="str">
        <f aca="false">IF(H1630&gt;0,LEFT(G1630,H1630-1),G1630)</f>
        <v>Leucoagaricus grisescens ?</v>
      </c>
      <c r="J1630" s="0" t="n">
        <f aca="false">COUNTIF(A$7:A$223,I1630)</f>
        <v>0</v>
      </c>
      <c r="K1630" s="1" t="s">
        <v>103</v>
      </c>
      <c r="L1630" s="1" t="n">
        <f aca="false">IF(COUNTIF(A$7:A$270,K1630)=1,1,0)</f>
        <v>1</v>
      </c>
    </row>
    <row r="1631" customFormat="false" ht="12.8" hidden="false" customHeight="false" outlineLevel="0" collapsed="false">
      <c r="F1631" s="2" t="s">
        <v>49</v>
      </c>
      <c r="G1631" s="0" t="str">
        <f aca="false">SUBSTITUTE(F1631," ","μ",2)</f>
        <v>Leucoagaricus leucothites</v>
      </c>
      <c r="H1631" s="10" t="n">
        <f aca="false">IF(ISERROR(SEARCH("µ",G1631,1)),0,SEARCH("µ",G1631,1))</f>
        <v>0</v>
      </c>
      <c r="I1631" s="0" t="str">
        <f aca="false">IF(H1631&gt;0,LEFT(G1631,H1631-1),G1631)</f>
        <v>Leucoagaricus leucothites</v>
      </c>
      <c r="J1631" s="0" t="n">
        <f aca="false">COUNTIF(A$7:A$223,I1631)</f>
        <v>1</v>
      </c>
      <c r="K1631" s="1" t="s">
        <v>103</v>
      </c>
      <c r="L1631" s="1" t="n">
        <f aca="false">IF(COUNTIF(A$7:A$270,K1631)=1,1,0)</f>
        <v>1</v>
      </c>
    </row>
    <row r="1632" customFormat="false" ht="12.8" hidden="false" customHeight="false" outlineLevel="0" collapsed="false">
      <c r="F1632" s="2" t="s">
        <v>49</v>
      </c>
      <c r="G1632" s="0" t="str">
        <f aca="false">SUBSTITUTE(F1632," ","μ",2)</f>
        <v>Leucoagaricus leucothites</v>
      </c>
      <c r="H1632" s="10" t="n">
        <f aca="false">IF(ISERROR(SEARCH("µ",G1632,1)),0,SEARCH("µ",G1632,1))</f>
        <v>0</v>
      </c>
      <c r="I1632" s="0" t="str">
        <f aca="false">IF(H1632&gt;0,LEFT(G1632,H1632-1),G1632)</f>
        <v>Leucoagaricus leucothites</v>
      </c>
      <c r="J1632" s="0" t="n">
        <f aca="false">COUNTIF(A$7:A$223,I1632)</f>
        <v>1</v>
      </c>
      <c r="K1632" s="1" t="s">
        <v>103</v>
      </c>
      <c r="L1632" s="1" t="n">
        <f aca="false">IF(COUNTIF(A$7:A$270,K1632)=1,1,0)</f>
        <v>1</v>
      </c>
    </row>
    <row r="1633" customFormat="false" ht="12.8" hidden="false" customHeight="false" outlineLevel="0" collapsed="false">
      <c r="F1633" s="2" t="s">
        <v>49</v>
      </c>
      <c r="G1633" s="0" t="str">
        <f aca="false">SUBSTITUTE(F1633," ","μ",2)</f>
        <v>Leucoagaricus leucothites</v>
      </c>
      <c r="H1633" s="10" t="n">
        <f aca="false">IF(ISERROR(SEARCH("µ",G1633,1)),0,SEARCH("µ",G1633,1))</f>
        <v>0</v>
      </c>
      <c r="I1633" s="0" t="str">
        <f aca="false">IF(H1633&gt;0,LEFT(G1633,H1633-1),G1633)</f>
        <v>Leucoagaricus leucothites</v>
      </c>
      <c r="J1633" s="0" t="n">
        <f aca="false">COUNTIF(A$7:A$223,I1633)</f>
        <v>1</v>
      </c>
      <c r="K1633" s="1" t="s">
        <v>103</v>
      </c>
      <c r="L1633" s="1" t="n">
        <f aca="false">IF(COUNTIF(A$7:A$270,K1633)=1,1,0)</f>
        <v>1</v>
      </c>
    </row>
    <row r="1634" customFormat="false" ht="12.8" hidden="false" customHeight="false" outlineLevel="0" collapsed="false">
      <c r="F1634" s="2" t="s">
        <v>49</v>
      </c>
      <c r="G1634" s="0" t="str">
        <f aca="false">SUBSTITUTE(F1634," ","μ",2)</f>
        <v>Leucoagaricus leucothites</v>
      </c>
      <c r="H1634" s="10" t="n">
        <f aca="false">IF(ISERROR(SEARCH("µ",G1634,1)),0,SEARCH("µ",G1634,1))</f>
        <v>0</v>
      </c>
      <c r="I1634" s="0" t="str">
        <f aca="false">IF(H1634&gt;0,LEFT(G1634,H1634-1),G1634)</f>
        <v>Leucoagaricus leucothites</v>
      </c>
      <c r="J1634" s="0" t="n">
        <f aca="false">COUNTIF(A$7:A$223,I1634)</f>
        <v>1</v>
      </c>
      <c r="K1634" s="1" t="s">
        <v>103</v>
      </c>
      <c r="L1634" s="1" t="n">
        <f aca="false">IF(COUNTIF(A$7:A$270,K1634)=1,1,0)</f>
        <v>1</v>
      </c>
    </row>
    <row r="1635" customFormat="false" ht="12.8" hidden="false" customHeight="false" outlineLevel="0" collapsed="false">
      <c r="F1635" s="2" t="s">
        <v>49</v>
      </c>
      <c r="G1635" s="0" t="str">
        <f aca="false">SUBSTITUTE(F1635," ","μ",2)</f>
        <v>Leucoagaricus leucothites</v>
      </c>
      <c r="H1635" s="10" t="n">
        <f aca="false">IF(ISERROR(SEARCH("µ",G1635,1)),0,SEARCH("µ",G1635,1))</f>
        <v>0</v>
      </c>
      <c r="I1635" s="0" t="str">
        <f aca="false">IF(H1635&gt;0,LEFT(G1635,H1635-1),G1635)</f>
        <v>Leucoagaricus leucothites</v>
      </c>
      <c r="J1635" s="0" t="n">
        <f aca="false">COUNTIF(A$7:A$223,I1635)</f>
        <v>1</v>
      </c>
      <c r="K1635" s="1" t="s">
        <v>103</v>
      </c>
      <c r="L1635" s="1" t="n">
        <f aca="false">IF(COUNTIF(A$7:A$270,K1635)=1,1,0)</f>
        <v>1</v>
      </c>
    </row>
    <row r="1636" customFormat="false" ht="12.8" hidden="false" customHeight="false" outlineLevel="0" collapsed="false">
      <c r="F1636" s="2" t="s">
        <v>1260</v>
      </c>
      <c r="G1636" s="0" t="str">
        <f aca="false">SUBSTITUTE(F1636," ","μ",2)</f>
        <v>Leucoagaricus leucothitesμ(lien?)</v>
      </c>
      <c r="H1636" s="10" t="n">
        <f aca="false">IF(ISERROR(SEARCH("µ",G1636,1)),0,SEARCH("µ",G1636,1))</f>
        <v>26</v>
      </c>
      <c r="I1636" s="0" t="str">
        <f aca="false">IF(H1636&gt;0,LEFT(G1636,H1636-1),G1636)</f>
        <v>Leucoagaricus leucothites</v>
      </c>
      <c r="J1636" s="0" t="n">
        <f aca="false">COUNTIF(A$7:A$223,I1636)</f>
        <v>1</v>
      </c>
      <c r="K1636" s="1" t="s">
        <v>103</v>
      </c>
      <c r="L1636" s="1" t="n">
        <f aca="false">IF(COUNTIF(A$7:A$270,K1636)=1,1,0)</f>
        <v>1</v>
      </c>
    </row>
    <row r="1637" customFormat="false" ht="12.8" hidden="false" customHeight="false" outlineLevel="0" collapsed="false">
      <c r="F1637" s="2" t="s">
        <v>1262</v>
      </c>
      <c r="G1637" s="0" t="str">
        <f aca="false">SUBSTITUTE(F1637," ","μ",2)</f>
        <v>Leucoagaricus leucothitesμavariés</v>
      </c>
      <c r="H1637" s="10" t="n">
        <f aca="false">IF(ISERROR(SEARCH("µ",G1637,1)),0,SEARCH("µ",G1637,1))</f>
        <v>26</v>
      </c>
      <c r="I1637" s="0" t="str">
        <f aca="false">IF(H1637&gt;0,LEFT(G1637,H1637-1),G1637)</f>
        <v>Leucoagaricus leucothites</v>
      </c>
      <c r="J1637" s="0" t="n">
        <f aca="false">COUNTIF(A$7:A$223,I1637)</f>
        <v>1</v>
      </c>
      <c r="K1637" s="1" t="s">
        <v>103</v>
      </c>
      <c r="L1637" s="1" t="n">
        <f aca="false">IF(COUNTIF(A$7:A$270,K1637)=1,1,0)</f>
        <v>1</v>
      </c>
    </row>
    <row r="1638" customFormat="false" ht="12.8" hidden="false" customHeight="false" outlineLevel="0" collapsed="false">
      <c r="F1638" s="2" t="s">
        <v>1263</v>
      </c>
      <c r="G1638" s="0" t="str">
        <f aca="false">SUBSTITUTE(F1638," ","μ",2)</f>
        <v>Leucoagaricus leucothitesμpollué</v>
      </c>
      <c r="H1638" s="10" t="n">
        <f aca="false">IF(ISERROR(SEARCH("µ",G1638,1)),0,SEARCH("µ",G1638,1))</f>
        <v>26</v>
      </c>
      <c r="I1638" s="0" t="str">
        <f aca="false">IF(H1638&gt;0,LEFT(G1638,H1638-1),G1638)</f>
        <v>Leucoagaricus leucothites</v>
      </c>
      <c r="J1638" s="0" t="n">
        <f aca="false">COUNTIF(A$7:A$223,I1638)</f>
        <v>1</v>
      </c>
      <c r="K1638" s="1" t="s">
        <v>103</v>
      </c>
      <c r="L1638" s="1" t="n">
        <f aca="false">IF(COUNTIF(A$7:A$270,K1638)=1,1,0)</f>
        <v>1</v>
      </c>
    </row>
    <row r="1639" customFormat="false" ht="12.8" hidden="false" customHeight="false" outlineLevel="0" collapsed="false">
      <c r="F1639" s="2" t="s">
        <v>1265</v>
      </c>
      <c r="G1639" s="0" t="str">
        <f aca="false">SUBSTITUTE(F1639," ","μ",2)</f>
        <v>Leucoagaricus sp.μ</v>
      </c>
      <c r="H1639" s="10" t="n">
        <f aca="false">IF(ISERROR(SEARCH("µ",G1639,1)),0,SEARCH("µ",G1639,1))</f>
        <v>18</v>
      </c>
      <c r="I1639" s="0" t="str">
        <f aca="false">IF(H1639&gt;0,LEFT(G1639,H1639-1),G1639)</f>
        <v>Leucoagaricus sp.</v>
      </c>
      <c r="J1639" s="0" t="n">
        <f aca="false">COUNTIF(A$7:A$223,I1639)</f>
        <v>0</v>
      </c>
      <c r="K1639" s="1" t="s">
        <v>103</v>
      </c>
      <c r="L1639" s="1" t="n">
        <f aca="false">IF(COUNTIF(A$7:A$270,K1639)=1,1,0)</f>
        <v>1</v>
      </c>
    </row>
    <row r="1640" customFormat="false" ht="12.8" hidden="false" customHeight="false" outlineLevel="0" collapsed="false">
      <c r="F1640" s="2" t="s">
        <v>20</v>
      </c>
      <c r="G1640" s="0" t="str">
        <f aca="false">SUBSTITUTE(F1640," ","μ",2)</f>
        <v>Leucocoprinus birnbaumii</v>
      </c>
      <c r="H1640" s="10" t="n">
        <f aca="false">IF(ISERROR(SEARCH("µ",G1640,1)),0,SEARCH("µ",G1640,1))</f>
        <v>0</v>
      </c>
      <c r="I1640" s="0" t="str">
        <f aca="false">IF(H1640&gt;0,LEFT(G1640,H1640-1),G1640)</f>
        <v>Leucocoprinus birnbaumii</v>
      </c>
      <c r="J1640" s="0" t="n">
        <f aca="false">COUNTIF(A$7:A$223,I1640)</f>
        <v>1</v>
      </c>
      <c r="K1640" s="1" t="s">
        <v>103</v>
      </c>
      <c r="L1640" s="1" t="n">
        <f aca="false">IF(COUNTIF(A$7:A$270,K1640)=1,1,0)</f>
        <v>1</v>
      </c>
    </row>
    <row r="1641" customFormat="false" ht="12.8" hidden="false" customHeight="false" outlineLevel="0" collapsed="false">
      <c r="F1641" s="2" t="s">
        <v>20</v>
      </c>
      <c r="G1641" s="0" t="str">
        <f aca="false">SUBSTITUTE(F1641," ","μ",2)</f>
        <v>Leucocoprinus birnbaumii</v>
      </c>
      <c r="H1641" s="10" t="n">
        <f aca="false">IF(ISERROR(SEARCH("µ",G1641,1)),0,SEARCH("µ",G1641,1))</f>
        <v>0</v>
      </c>
      <c r="I1641" s="0" t="str">
        <f aca="false">IF(H1641&gt;0,LEFT(G1641,H1641-1),G1641)</f>
        <v>Leucocoprinus birnbaumii</v>
      </c>
      <c r="J1641" s="0" t="n">
        <f aca="false">COUNTIF(A$7:A$223,I1641)</f>
        <v>1</v>
      </c>
      <c r="K1641" s="1" t="s">
        <v>70</v>
      </c>
      <c r="L1641" s="1" t="n">
        <f aca="false">IF(COUNTIF(A$7:A$270,K1641)=1,1,0)</f>
        <v>1</v>
      </c>
    </row>
    <row r="1642" customFormat="false" ht="12.8" hidden="false" customHeight="false" outlineLevel="0" collapsed="false">
      <c r="F1642" s="2" t="s">
        <v>20</v>
      </c>
      <c r="G1642" s="0" t="str">
        <f aca="false">SUBSTITUTE(F1642," ","μ",2)</f>
        <v>Leucocoprinus birnbaumii</v>
      </c>
      <c r="H1642" s="10" t="n">
        <f aca="false">IF(ISERROR(SEARCH("µ",G1642,1)),0,SEARCH("µ",G1642,1))</f>
        <v>0</v>
      </c>
      <c r="I1642" s="0" t="str">
        <f aca="false">IF(H1642&gt;0,LEFT(G1642,H1642-1),G1642)</f>
        <v>Leucocoprinus birnbaumii</v>
      </c>
      <c r="J1642" s="0" t="n">
        <f aca="false">COUNTIF(A$7:A$223,I1642)</f>
        <v>1</v>
      </c>
      <c r="K1642" s="1" t="s">
        <v>1162</v>
      </c>
      <c r="L1642" s="1" t="n">
        <f aca="false">IF(COUNTIF(A$7:A$270,K1642)=1,1,0)</f>
        <v>1</v>
      </c>
    </row>
    <row r="1643" customFormat="false" ht="12.8" hidden="false" customHeight="false" outlineLevel="0" collapsed="false">
      <c r="F1643" s="2" t="s">
        <v>20</v>
      </c>
      <c r="G1643" s="0" t="str">
        <f aca="false">SUBSTITUTE(F1643," ","μ",2)</f>
        <v>Leucocoprinus birnbaumii</v>
      </c>
      <c r="H1643" s="10" t="n">
        <f aca="false">IF(ISERROR(SEARCH("µ",G1643,1)),0,SEARCH("µ",G1643,1))</f>
        <v>0</v>
      </c>
      <c r="I1643" s="0" t="str">
        <f aca="false">IF(H1643&gt;0,LEFT(G1643,H1643-1),G1643)</f>
        <v>Leucocoprinus birnbaumii</v>
      </c>
      <c r="J1643" s="0" t="n">
        <f aca="false">COUNTIF(A$7:A$223,I1643)</f>
        <v>1</v>
      </c>
      <c r="K1643" s="1" t="s">
        <v>67</v>
      </c>
      <c r="L1643" s="1" t="n">
        <f aca="false">IF(COUNTIF(A$7:A$270,K1643)=1,1,0)</f>
        <v>1</v>
      </c>
    </row>
    <row r="1644" customFormat="false" ht="12.8" hidden="false" customHeight="false" outlineLevel="0" collapsed="false">
      <c r="F1644" s="2" t="s">
        <v>1269</v>
      </c>
      <c r="G1644" s="0" t="str">
        <f aca="false">SUBSTITUTE(F1644," ","μ",2)</f>
        <v>Leucocoprinus sp.</v>
      </c>
      <c r="H1644" s="10" t="n">
        <f aca="false">IF(ISERROR(SEARCH("µ",G1644,1)),0,SEARCH("µ",G1644,1))</f>
        <v>0</v>
      </c>
      <c r="I1644" s="0" t="str">
        <f aca="false">IF(H1644&gt;0,LEFT(G1644,H1644-1),G1644)</f>
        <v>Leucocoprinus sp.</v>
      </c>
      <c r="J1644" s="0" t="n">
        <f aca="false">COUNTIF(A$7:A$223,I1644)</f>
        <v>0</v>
      </c>
      <c r="K1644" s="1" t="s">
        <v>67</v>
      </c>
      <c r="L1644" s="1" t="n">
        <f aca="false">IF(COUNTIF(A$7:A$270,K1644)=1,1,0)</f>
        <v>1</v>
      </c>
    </row>
    <row r="1645" customFormat="false" ht="12.8" hidden="false" customHeight="false" outlineLevel="0" collapsed="false">
      <c r="F1645" s="2" t="s">
        <v>1271</v>
      </c>
      <c r="G1645" s="0" t="str">
        <f aca="false">SUBSTITUTE(F1645," ","μ",2)</f>
        <v>Leucopaxillus gentianeus</v>
      </c>
      <c r="H1645" s="10" t="n">
        <f aca="false">IF(ISERROR(SEARCH("µ",G1645,1)),0,SEARCH("µ",G1645,1))</f>
        <v>0</v>
      </c>
      <c r="I1645" s="0" t="str">
        <f aca="false">IF(H1645&gt;0,LEFT(G1645,H1645-1),G1645)</f>
        <v>Leucopaxillus gentianeus</v>
      </c>
      <c r="J1645" s="0" t="n">
        <f aca="false">COUNTIF(A$7:A$223,I1645)</f>
        <v>1</v>
      </c>
      <c r="K1645" s="1" t="s">
        <v>67</v>
      </c>
      <c r="L1645" s="1" t="n">
        <f aca="false">IF(COUNTIF(A$7:A$270,K1645)=1,1,0)</f>
        <v>1</v>
      </c>
    </row>
    <row r="1646" customFormat="false" ht="12.8" hidden="false" customHeight="false" outlineLevel="0" collapsed="false">
      <c r="F1646" s="2" t="s">
        <v>1272</v>
      </c>
      <c r="G1646" s="0" t="str">
        <f aca="false">SUBSTITUTE(F1646," ","μ",2)</f>
        <v>Leucopaxillus sp.</v>
      </c>
      <c r="H1646" s="10" t="n">
        <f aca="false">IF(ISERROR(SEARCH("µ",G1646,1)),0,SEARCH("µ",G1646,1))</f>
        <v>0</v>
      </c>
      <c r="I1646" s="0" t="str">
        <f aca="false">IF(H1646&gt;0,LEFT(G1646,H1646-1),G1646)</f>
        <v>Leucopaxillus sp.</v>
      </c>
      <c r="J1646" s="0" t="n">
        <f aca="false">COUNTIF(A$7:A$223,I1646)</f>
        <v>0</v>
      </c>
      <c r="K1646" s="1" t="s">
        <v>67</v>
      </c>
      <c r="L1646" s="1" t="n">
        <f aca="false">IF(COUNTIF(A$7:A$270,K1646)=1,1,0)</f>
        <v>1</v>
      </c>
    </row>
    <row r="1647" customFormat="false" ht="12.8" hidden="false" customHeight="false" outlineLevel="0" collapsed="false">
      <c r="F1647" s="2" t="s">
        <v>1273</v>
      </c>
      <c r="G1647" s="0" t="str">
        <f aca="false">SUBSTITUTE(F1647," ","μ",2)</f>
        <v>Leucopaxillus tricolor</v>
      </c>
      <c r="H1647" s="10" t="n">
        <f aca="false">IF(ISERROR(SEARCH("µ",G1647,1)),0,SEARCH("µ",G1647,1))</f>
        <v>0</v>
      </c>
      <c r="I1647" s="0" t="str">
        <f aca="false">IF(H1647&gt;0,LEFT(G1647,H1647-1),G1647)</f>
        <v>Leucopaxillus tricolor</v>
      </c>
      <c r="J1647" s="0" t="n">
        <f aca="false">COUNTIF(A$7:A$223,I1647)</f>
        <v>1</v>
      </c>
      <c r="K1647" s="1" t="s">
        <v>67</v>
      </c>
      <c r="L1647" s="1" t="n">
        <f aca="false">IF(COUNTIF(A$7:A$270,K1647)=1,1,0)</f>
        <v>1</v>
      </c>
    </row>
    <row r="1648" customFormat="false" ht="12.8" hidden="false" customHeight="false" outlineLevel="0" collapsed="false">
      <c r="F1648" s="2" t="s">
        <v>1274</v>
      </c>
      <c r="G1648" s="0" t="str">
        <f aca="false">SUBSTITUTE(F1648," ","μ",2)</f>
        <v>Lyophyllum decastesμ(cause ? )</v>
      </c>
      <c r="H1648" s="10" t="n">
        <f aca="false">IF(ISERROR(SEARCH("µ",G1648,1)),0,SEARCH("µ",G1648,1))</f>
        <v>20</v>
      </c>
      <c r="I1648" s="0" t="str">
        <f aca="false">IF(H1648&gt;0,LEFT(G1648,H1648-1),G1648)</f>
        <v>Lyophyllum decastes</v>
      </c>
      <c r="J1648" s="0" t="n">
        <f aca="false">COUNTIF(A$7:A$223,I1648)</f>
        <v>0</v>
      </c>
      <c r="K1648" s="1" t="s">
        <v>67</v>
      </c>
      <c r="L1648" s="1" t="n">
        <f aca="false">IF(COUNTIF(A$7:A$270,K1648)=1,1,0)</f>
        <v>1</v>
      </c>
    </row>
    <row r="1649" customFormat="false" ht="12.8" hidden="false" customHeight="false" outlineLevel="0" collapsed="false">
      <c r="F1649" s="2" t="s">
        <v>138</v>
      </c>
      <c r="G1649" s="0" t="str">
        <f aca="false">SUBSTITUTE(F1649," ","μ",2)</f>
        <v>Lyophyllum sp.</v>
      </c>
      <c r="H1649" s="10" t="n">
        <f aca="false">IF(ISERROR(SEARCH("µ",G1649,1)),0,SEARCH("µ",G1649,1))</f>
        <v>0</v>
      </c>
      <c r="I1649" s="0" t="str">
        <f aca="false">IF(H1649&gt;0,LEFT(G1649,H1649-1),G1649)</f>
        <v>Lyophyllum sp.</v>
      </c>
      <c r="J1649" s="0" t="n">
        <f aca="false">COUNTIF(A$7:A$223,I1649)</f>
        <v>0</v>
      </c>
      <c r="K1649" s="1" t="s">
        <v>816</v>
      </c>
      <c r="L1649" s="1" t="n">
        <f aca="false">IF(COUNTIF(A$7:A$270,K1649)=1,1,0)</f>
        <v>1</v>
      </c>
    </row>
    <row r="1650" customFormat="false" ht="12.8" hidden="false" customHeight="false" outlineLevel="0" collapsed="false">
      <c r="F1650" s="2" t="s">
        <v>138</v>
      </c>
      <c r="G1650" s="0" t="str">
        <f aca="false">SUBSTITUTE(F1650," ","μ",2)</f>
        <v>Lyophyllum sp.</v>
      </c>
      <c r="H1650" s="10" t="n">
        <f aca="false">IF(ISERROR(SEARCH("µ",G1650,1)),0,SEARCH("µ",G1650,1))</f>
        <v>0</v>
      </c>
      <c r="I1650" s="0" t="str">
        <f aca="false">IF(H1650&gt;0,LEFT(G1650,H1650-1),G1650)</f>
        <v>Lyophyllum sp.</v>
      </c>
      <c r="J1650" s="0" t="n">
        <f aca="false">COUNTIF(A$7:A$223,I1650)</f>
        <v>0</v>
      </c>
      <c r="K1650" s="1" t="s">
        <v>816</v>
      </c>
      <c r="L1650" s="1" t="n">
        <f aca="false">IF(COUNTIF(A$7:A$270,K1650)=1,1,0)</f>
        <v>1</v>
      </c>
    </row>
    <row r="1651" customFormat="false" ht="12.8" hidden="false" customHeight="false" outlineLevel="0" collapsed="false">
      <c r="F1651" s="2" t="s">
        <v>1277</v>
      </c>
      <c r="G1651" s="0" t="str">
        <f aca="false">SUBSTITUTE(F1651," ","μ",2)</f>
        <v>Macrolepiota</v>
      </c>
      <c r="H1651" s="10" t="n">
        <f aca="false">IF(ISERROR(SEARCH("µ",G1651,1)),0,SEARCH("µ",G1651,1))</f>
        <v>0</v>
      </c>
      <c r="I1651" s="0" t="str">
        <f aca="false">IF(H1651&gt;0,LEFT(G1651,H1651-1),G1651)</f>
        <v>Macrolepiota</v>
      </c>
      <c r="J1651" s="0" t="n">
        <f aca="false">COUNTIF(A$7:A$223,I1651)</f>
        <v>0</v>
      </c>
      <c r="K1651" s="1" t="s">
        <v>816</v>
      </c>
      <c r="L1651" s="1" t="n">
        <f aca="false">IF(COUNTIF(A$7:A$270,K1651)=1,1,0)</f>
        <v>1</v>
      </c>
    </row>
    <row r="1652" customFormat="false" ht="12.8" hidden="false" customHeight="false" outlineLevel="0" collapsed="false">
      <c r="F1652" s="2" t="s">
        <v>1279</v>
      </c>
      <c r="G1652" s="0" t="str">
        <f aca="false">SUBSTITUTE(F1652," ","μ",2)</f>
        <v>Macrolepiota avancée</v>
      </c>
      <c r="H1652" s="10" t="n">
        <f aca="false">IF(ISERROR(SEARCH("µ",G1652,1)),0,SEARCH("µ",G1652,1))</f>
        <v>0</v>
      </c>
      <c r="I1652" s="0" t="str">
        <f aca="false">IF(H1652&gt;0,LEFT(G1652,H1652-1),G1652)</f>
        <v>Macrolepiota avancée</v>
      </c>
      <c r="J1652" s="0" t="n">
        <f aca="false">COUNTIF(A$7:A$223,I1652)</f>
        <v>0</v>
      </c>
      <c r="K1652" s="1" t="s">
        <v>816</v>
      </c>
      <c r="L1652" s="1" t="n">
        <f aca="false">IF(COUNTIF(A$7:A$270,K1652)=1,1,0)</f>
        <v>1</v>
      </c>
    </row>
    <row r="1653" customFormat="false" ht="12.8" hidden="false" customHeight="false" outlineLevel="0" collapsed="false">
      <c r="F1653" s="2" t="s">
        <v>1279</v>
      </c>
      <c r="G1653" s="0" t="str">
        <f aca="false">SUBSTITUTE(F1653," ","μ",2)</f>
        <v>Macrolepiota avancée</v>
      </c>
      <c r="H1653" s="10" t="n">
        <f aca="false">IF(ISERROR(SEARCH("µ",G1653,1)),0,SEARCH("µ",G1653,1))</f>
        <v>0</v>
      </c>
      <c r="I1653" s="0" t="str">
        <f aca="false">IF(H1653&gt;0,LEFT(G1653,H1653-1),G1653)</f>
        <v>Macrolepiota avancée</v>
      </c>
      <c r="J1653" s="0" t="n">
        <f aca="false">COUNTIF(A$7:A$223,I1653)</f>
        <v>0</v>
      </c>
      <c r="K1653" s="1" t="s">
        <v>816</v>
      </c>
      <c r="L1653" s="1" t="n">
        <f aca="false">IF(COUNTIF(A$7:A$270,K1653)=1,1,0)</f>
        <v>1</v>
      </c>
    </row>
    <row r="1654" customFormat="false" ht="12.8" hidden="false" customHeight="false" outlineLevel="0" collapsed="false">
      <c r="F1654" s="2" t="s">
        <v>1280</v>
      </c>
      <c r="G1654" s="0" t="str">
        <f aca="false">SUBSTITUTE(F1654," ","μ",2)</f>
        <v>Macrolepiota cfμexcriata ( autre cause?)</v>
      </c>
      <c r="H1654" s="10" t="n">
        <f aca="false">IF(ISERROR(SEARCH("µ",G1654,1)),0,SEARCH("µ",G1654,1))</f>
        <v>16</v>
      </c>
      <c r="I1654" s="0" t="str">
        <f aca="false">IF(H1654&gt;0,LEFT(G1654,H1654-1),G1654)</f>
        <v>Macrolepiota cf</v>
      </c>
      <c r="J1654" s="0" t="n">
        <f aca="false">COUNTIF(A$7:A$223,I1654)</f>
        <v>0</v>
      </c>
      <c r="K1654" s="1" t="s">
        <v>289</v>
      </c>
      <c r="L1654" s="1" t="n">
        <f aca="false">IF(COUNTIF(A$7:A$270,K1654)=1,1,0)</f>
        <v>1</v>
      </c>
    </row>
    <row r="1655" customFormat="false" ht="12.8" hidden="false" customHeight="false" outlineLevel="0" collapsed="false">
      <c r="F1655" s="2" t="s">
        <v>1282</v>
      </c>
      <c r="G1655" s="0" t="str">
        <f aca="false">SUBSTITUTE(F1655," ","μ",2)</f>
        <v>Macrolepiota cf.Proceraμ(cause?)</v>
      </c>
      <c r="H1655" s="10" t="n">
        <f aca="false">IF(ISERROR(SEARCH("µ",G1655,1)),0,SEARCH("µ",G1655,1))</f>
        <v>24</v>
      </c>
      <c r="I1655" s="0" t="str">
        <f aca="false">IF(H1655&gt;0,LEFT(G1655,H1655-1),G1655)</f>
        <v>Macrolepiota cf.Procera</v>
      </c>
      <c r="J1655" s="0" t="n">
        <f aca="false">COUNTIF(A$7:A$223,I1655)</f>
        <v>0</v>
      </c>
      <c r="K1655" s="1" t="s">
        <v>289</v>
      </c>
      <c r="L1655" s="1" t="n">
        <f aca="false">IF(COUNTIF(A$7:A$270,K1655)=1,1,0)</f>
        <v>1</v>
      </c>
    </row>
    <row r="1656" customFormat="false" ht="12.8" hidden="false" customHeight="false" outlineLevel="0" collapsed="false">
      <c r="F1656" s="2" t="s">
        <v>1284</v>
      </c>
      <c r="G1656" s="0" t="str">
        <f aca="false">SUBSTITUTE(F1656," ","μ",2)</f>
        <v>Macrolepiota excoriata</v>
      </c>
      <c r="H1656" s="10" t="n">
        <f aca="false">IF(ISERROR(SEARCH("µ",G1656,1)),0,SEARCH("µ",G1656,1))</f>
        <v>0</v>
      </c>
      <c r="I1656" s="0" t="str">
        <f aca="false">IF(H1656&gt;0,LEFT(G1656,H1656-1),G1656)</f>
        <v>Macrolepiota excoriata</v>
      </c>
      <c r="J1656" s="0" t="n">
        <f aca="false">COUNTIF(A$7:A$223,I1656)</f>
        <v>1</v>
      </c>
      <c r="K1656" s="1" t="s">
        <v>289</v>
      </c>
      <c r="L1656" s="1" t="n">
        <f aca="false">IF(COUNTIF(A$7:A$270,K1656)=1,1,0)</f>
        <v>1</v>
      </c>
    </row>
    <row r="1657" customFormat="false" ht="12.8" hidden="false" customHeight="false" outlineLevel="0" collapsed="false">
      <c r="F1657" s="2" t="s">
        <v>1284</v>
      </c>
      <c r="G1657" s="0" t="str">
        <f aca="false">SUBSTITUTE(F1657," ","μ",2)</f>
        <v>Macrolepiota excoriata</v>
      </c>
      <c r="H1657" s="10" t="n">
        <f aca="false">IF(ISERROR(SEARCH("µ",G1657,1)),0,SEARCH("µ",G1657,1))</f>
        <v>0</v>
      </c>
      <c r="I1657" s="0" t="str">
        <f aca="false">IF(H1657&gt;0,LEFT(G1657,H1657-1),G1657)</f>
        <v>Macrolepiota excoriata</v>
      </c>
      <c r="J1657" s="0" t="n">
        <f aca="false">COUNTIF(A$7:A$223,I1657)</f>
        <v>1</v>
      </c>
      <c r="K1657" s="1" t="s">
        <v>289</v>
      </c>
      <c r="L1657" s="1" t="n">
        <f aca="false">IF(COUNTIF(A$7:A$270,K1657)=1,1,0)</f>
        <v>1</v>
      </c>
    </row>
    <row r="1658" customFormat="false" ht="12.8" hidden="false" customHeight="false" outlineLevel="0" collapsed="false">
      <c r="F1658" s="2" t="s">
        <v>1286</v>
      </c>
      <c r="G1658" s="0" t="str">
        <f aca="false">SUBSTITUTE(F1658," ","μ",2)</f>
        <v>Macrolepiota excoriataμ(cause?)</v>
      </c>
      <c r="H1658" s="10" t="n">
        <f aca="false">IF(ISERROR(SEARCH("µ",G1658,1)),0,SEARCH("µ",G1658,1))</f>
        <v>23</v>
      </c>
      <c r="I1658" s="0" t="str">
        <f aca="false">IF(H1658&gt;0,LEFT(G1658,H1658-1),G1658)</f>
        <v>Macrolepiota excoriata</v>
      </c>
      <c r="J1658" s="0" t="n">
        <f aca="false">COUNTIF(A$7:A$223,I1658)</f>
        <v>1</v>
      </c>
      <c r="K1658" s="1" t="s">
        <v>289</v>
      </c>
      <c r="L1658" s="1" t="n">
        <f aca="false">IF(COUNTIF(A$7:A$270,K1658)=1,1,0)</f>
        <v>1</v>
      </c>
    </row>
    <row r="1659" customFormat="false" ht="12.8" hidden="false" customHeight="false" outlineLevel="0" collapsed="false">
      <c r="F1659" s="2" t="s">
        <v>1287</v>
      </c>
      <c r="G1659" s="0" t="str">
        <f aca="false">SUBSTITUTE(F1659," ","μ",2)</f>
        <v>Macrolepiota excoriataμavancée</v>
      </c>
      <c r="H1659" s="10" t="n">
        <f aca="false">IF(ISERROR(SEARCH("µ",G1659,1)),0,SEARCH("µ",G1659,1))</f>
        <v>23</v>
      </c>
      <c r="I1659" s="0" t="str">
        <f aca="false">IF(H1659&gt;0,LEFT(G1659,H1659-1),G1659)</f>
        <v>Macrolepiota excoriata</v>
      </c>
      <c r="J1659" s="0" t="n">
        <f aca="false">COUNTIF(A$7:A$223,I1659)</f>
        <v>1</v>
      </c>
      <c r="K1659" s="1" t="s">
        <v>289</v>
      </c>
      <c r="L1659" s="1" t="n">
        <f aca="false">IF(COUNTIF(A$7:A$270,K1659)=1,1,0)</f>
        <v>1</v>
      </c>
    </row>
    <row r="1660" customFormat="false" ht="12.8" hidden="false" customHeight="false" outlineLevel="0" collapsed="false">
      <c r="F1660" s="2" t="s">
        <v>1288</v>
      </c>
      <c r="G1660" s="0" t="str">
        <f aca="false">SUBSTITUTE(F1660," ","μ",2)</f>
        <v>Macrolepiota fuliginosa</v>
      </c>
      <c r="H1660" s="10" t="n">
        <f aca="false">IF(ISERROR(SEARCH("µ",G1660,1)),0,SEARCH("µ",G1660,1))</f>
        <v>0</v>
      </c>
      <c r="I1660" s="0" t="str">
        <f aca="false">IF(H1660&gt;0,LEFT(G1660,H1660-1),G1660)</f>
        <v>Macrolepiota fuliginosa</v>
      </c>
      <c r="J1660" s="0" t="n">
        <f aca="false">COUNTIF(A$7:A$223,I1660)</f>
        <v>1</v>
      </c>
      <c r="K1660" s="1" t="s">
        <v>289</v>
      </c>
      <c r="L1660" s="1" t="n">
        <f aca="false">IF(COUNTIF(A$7:A$270,K1660)=1,1,0)</f>
        <v>1</v>
      </c>
    </row>
    <row r="1661" customFormat="false" ht="12.8" hidden="false" customHeight="false" outlineLevel="0" collapsed="false">
      <c r="F1661" s="2" t="s">
        <v>1288</v>
      </c>
      <c r="G1661" s="0" t="str">
        <f aca="false">SUBSTITUTE(F1661," ","μ",2)</f>
        <v>Macrolepiota fuliginosa</v>
      </c>
      <c r="H1661" s="10" t="n">
        <f aca="false">IF(ISERROR(SEARCH("µ",G1661,1)),0,SEARCH("µ",G1661,1))</f>
        <v>0</v>
      </c>
      <c r="I1661" s="0" t="str">
        <f aca="false">IF(H1661&gt;0,LEFT(G1661,H1661-1),G1661)</f>
        <v>Macrolepiota fuliginosa</v>
      </c>
      <c r="J1661" s="0" t="n">
        <f aca="false">COUNTIF(A$7:A$223,I1661)</f>
        <v>1</v>
      </c>
      <c r="K1661" s="1" t="s">
        <v>289</v>
      </c>
      <c r="L1661" s="1" t="n">
        <f aca="false">IF(COUNTIF(A$7:A$270,K1661)=1,1,0)</f>
        <v>1</v>
      </c>
    </row>
    <row r="1662" customFormat="false" ht="12.8" hidden="false" customHeight="false" outlineLevel="0" collapsed="false">
      <c r="F1662" s="2" t="s">
        <v>66</v>
      </c>
      <c r="G1662" s="0" t="str">
        <f aca="false">SUBSTITUTE(F1662," ","μ",2)</f>
        <v>Macrolepiota konradii</v>
      </c>
      <c r="H1662" s="10" t="n">
        <f aca="false">IF(ISERROR(SEARCH("µ",G1662,1)),0,SEARCH("µ",G1662,1))</f>
        <v>0</v>
      </c>
      <c r="I1662" s="0" t="str">
        <f aca="false">IF(H1662&gt;0,LEFT(G1662,H1662-1),G1662)</f>
        <v>Macrolepiota konradii</v>
      </c>
      <c r="J1662" s="0" t="n">
        <f aca="false">COUNTIF(A$7:A$223,I1662)</f>
        <v>1</v>
      </c>
      <c r="K1662" s="1" t="s">
        <v>289</v>
      </c>
      <c r="L1662" s="1" t="n">
        <f aca="false">IF(COUNTIF(A$7:A$270,K1662)=1,1,0)</f>
        <v>1</v>
      </c>
    </row>
    <row r="1663" customFormat="false" ht="12.8" hidden="false" customHeight="false" outlineLevel="0" collapsed="false">
      <c r="F1663" s="2" t="s">
        <v>1289</v>
      </c>
      <c r="G1663" s="0" t="str">
        <f aca="false">SUBSTITUTE(F1663," ","μ",2)</f>
        <v>Macrolepiota konradiiμavarié</v>
      </c>
      <c r="H1663" s="10" t="n">
        <f aca="false">IF(ISERROR(SEARCH("µ",G1663,1)),0,SEARCH("µ",G1663,1))</f>
        <v>22</v>
      </c>
      <c r="I1663" s="0" t="str">
        <f aca="false">IF(H1663&gt;0,LEFT(G1663,H1663-1),G1663)</f>
        <v>Macrolepiota konradii</v>
      </c>
      <c r="J1663" s="0" t="n">
        <f aca="false">COUNTIF(A$7:A$223,I1663)</f>
        <v>1</v>
      </c>
      <c r="K1663" s="1" t="s">
        <v>2335</v>
      </c>
      <c r="L1663" s="1" t="n">
        <f aca="false">IF(COUNTIF(A$7:A$270,K1663)=1,1,0)</f>
        <v>1</v>
      </c>
    </row>
    <row r="1664" customFormat="false" ht="12.8" hidden="false" customHeight="false" outlineLevel="0" collapsed="false">
      <c r="F1664" s="2" t="s">
        <v>1290</v>
      </c>
      <c r="G1664" s="0" t="str">
        <f aca="false">SUBSTITUTE(F1664," ","μ",2)</f>
        <v>Macrolepiota mastoidea</v>
      </c>
      <c r="H1664" s="10" t="n">
        <f aca="false">IF(ISERROR(SEARCH("µ",G1664,1)),0,SEARCH("µ",G1664,1))</f>
        <v>0</v>
      </c>
      <c r="I1664" s="0" t="str">
        <f aca="false">IF(H1664&gt;0,LEFT(G1664,H1664-1),G1664)</f>
        <v>Macrolepiota mastoidea</v>
      </c>
      <c r="J1664" s="0" t="n">
        <f aca="false">COUNTIF(A$7:A$223,I1664)</f>
        <v>1</v>
      </c>
      <c r="K1664" s="1" t="s">
        <v>61</v>
      </c>
      <c r="L1664" s="1" t="n">
        <f aca="false">IF(COUNTIF(A$7:A$270,K1664)=1,1,0)</f>
        <v>1</v>
      </c>
    </row>
    <row r="1665" customFormat="false" ht="12.8" hidden="false" customHeight="false" outlineLevel="0" collapsed="false">
      <c r="F1665" s="2" t="s">
        <v>1290</v>
      </c>
      <c r="G1665" s="0" t="str">
        <f aca="false">SUBSTITUTE(F1665," ","μ",2)</f>
        <v>Macrolepiota mastoidea</v>
      </c>
      <c r="H1665" s="10" t="n">
        <f aca="false">IF(ISERROR(SEARCH("µ",G1665,1)),0,SEARCH("µ",G1665,1))</f>
        <v>0</v>
      </c>
      <c r="I1665" s="0" t="str">
        <f aca="false">IF(H1665&gt;0,LEFT(G1665,H1665-1),G1665)</f>
        <v>Macrolepiota mastoidea</v>
      </c>
      <c r="J1665" s="0" t="n">
        <f aca="false">COUNTIF(A$7:A$223,I1665)</f>
        <v>1</v>
      </c>
      <c r="K1665" s="1" t="s">
        <v>61</v>
      </c>
      <c r="L1665" s="1" t="n">
        <f aca="false">IF(COUNTIF(A$7:A$270,K1665)=1,1,0)</f>
        <v>1</v>
      </c>
    </row>
    <row r="1666" customFormat="false" ht="12.8" hidden="false" customHeight="false" outlineLevel="0" collapsed="false">
      <c r="F1666" s="2" t="s">
        <v>1290</v>
      </c>
      <c r="G1666" s="0" t="str">
        <f aca="false">SUBSTITUTE(F1666," ","μ",2)</f>
        <v>Macrolepiota mastoidea</v>
      </c>
      <c r="H1666" s="10" t="n">
        <f aca="false">IF(ISERROR(SEARCH("µ",G1666,1)),0,SEARCH("µ",G1666,1))</f>
        <v>0</v>
      </c>
      <c r="I1666" s="0" t="str">
        <f aca="false">IF(H1666&gt;0,LEFT(G1666,H1666-1),G1666)</f>
        <v>Macrolepiota mastoidea</v>
      </c>
      <c r="J1666" s="0" t="n">
        <f aca="false">COUNTIF(A$7:A$223,I1666)</f>
        <v>1</v>
      </c>
      <c r="K1666" s="1" t="s">
        <v>61</v>
      </c>
      <c r="L1666" s="1" t="n">
        <f aca="false">IF(COUNTIF(A$7:A$270,K1666)=1,1,0)</f>
        <v>1</v>
      </c>
    </row>
    <row r="1667" customFormat="false" ht="12.8" hidden="false" customHeight="false" outlineLevel="0" collapsed="false">
      <c r="F1667" s="2" t="s">
        <v>1290</v>
      </c>
      <c r="G1667" s="0" t="str">
        <f aca="false">SUBSTITUTE(F1667," ","μ",2)</f>
        <v>Macrolepiota mastoidea</v>
      </c>
      <c r="H1667" s="10" t="n">
        <f aca="false">IF(ISERROR(SEARCH("µ",G1667,1)),0,SEARCH("µ",G1667,1))</f>
        <v>0</v>
      </c>
      <c r="I1667" s="0" t="str">
        <f aca="false">IF(H1667&gt;0,LEFT(G1667,H1667-1),G1667)</f>
        <v>Macrolepiota mastoidea</v>
      </c>
      <c r="J1667" s="0" t="n">
        <f aca="false">COUNTIF(A$7:A$223,I1667)</f>
        <v>1</v>
      </c>
      <c r="K1667" s="1" t="s">
        <v>61</v>
      </c>
      <c r="L1667" s="1" t="n">
        <f aca="false">IF(COUNTIF(A$7:A$270,K1667)=1,1,0)</f>
        <v>1</v>
      </c>
    </row>
    <row r="1668" customFormat="false" ht="12.8" hidden="false" customHeight="false" outlineLevel="0" collapsed="false">
      <c r="F1668" s="2" t="s">
        <v>1290</v>
      </c>
      <c r="G1668" s="0" t="str">
        <f aca="false">SUBSTITUTE(F1668," ","μ",2)</f>
        <v>Macrolepiota mastoidea</v>
      </c>
      <c r="H1668" s="10" t="n">
        <f aca="false">IF(ISERROR(SEARCH("µ",G1668,1)),0,SEARCH("µ",G1668,1))</f>
        <v>0</v>
      </c>
      <c r="I1668" s="0" t="str">
        <f aca="false">IF(H1668&gt;0,LEFT(G1668,H1668-1),G1668)</f>
        <v>Macrolepiota mastoidea</v>
      </c>
      <c r="J1668" s="0" t="n">
        <f aca="false">COUNTIF(A$7:A$223,I1668)</f>
        <v>1</v>
      </c>
      <c r="K1668" s="1" t="s">
        <v>1190</v>
      </c>
      <c r="L1668" s="1" t="n">
        <f aca="false">IF(COUNTIF(A$7:A$270,K1668)=1,1,0)</f>
        <v>1</v>
      </c>
    </row>
    <row r="1669" customFormat="false" ht="12.8" hidden="false" customHeight="false" outlineLevel="0" collapsed="false">
      <c r="F1669" s="2" t="s">
        <v>1290</v>
      </c>
      <c r="G1669" s="0" t="str">
        <f aca="false">SUBSTITUTE(F1669," ","μ",2)</f>
        <v>Macrolepiota mastoidea</v>
      </c>
      <c r="H1669" s="10" t="n">
        <f aca="false">IF(ISERROR(SEARCH("µ",G1669,1)),0,SEARCH("µ",G1669,1))</f>
        <v>0</v>
      </c>
      <c r="I1669" s="0" t="str">
        <f aca="false">IF(H1669&gt;0,LEFT(G1669,H1669-1),G1669)</f>
        <v>Macrolepiota mastoidea</v>
      </c>
      <c r="J1669" s="0" t="n">
        <f aca="false">COUNTIF(A$7:A$223,I1669)</f>
        <v>1</v>
      </c>
      <c r="K1669" s="1" t="s">
        <v>1191</v>
      </c>
      <c r="L1669" s="1" t="n">
        <f aca="false">IF(COUNTIF(A$7:A$270,K1669)=1,1,0)</f>
        <v>1</v>
      </c>
    </row>
    <row r="1670" customFormat="false" ht="12.8" hidden="false" customHeight="false" outlineLevel="0" collapsed="false">
      <c r="F1670" s="2" t="s">
        <v>1290</v>
      </c>
      <c r="G1670" s="0" t="str">
        <f aca="false">SUBSTITUTE(F1670," ","μ",2)</f>
        <v>Macrolepiota mastoidea</v>
      </c>
      <c r="H1670" s="10" t="n">
        <f aca="false">IF(ISERROR(SEARCH("µ",G1670,1)),0,SEARCH("µ",G1670,1))</f>
        <v>0</v>
      </c>
      <c r="I1670" s="0" t="str">
        <f aca="false">IF(H1670&gt;0,LEFT(G1670,H1670-1),G1670)</f>
        <v>Macrolepiota mastoidea</v>
      </c>
      <c r="J1670" s="0" t="n">
        <f aca="false">COUNTIF(A$7:A$223,I1670)</f>
        <v>1</v>
      </c>
      <c r="K1670" s="1" t="s">
        <v>1194</v>
      </c>
      <c r="L1670" s="1" t="n">
        <f aca="false">IF(COUNTIF(A$7:A$270,K1670)=1,1,0)</f>
        <v>1</v>
      </c>
    </row>
    <row r="1671" customFormat="false" ht="12.8" hidden="false" customHeight="false" outlineLevel="0" collapsed="false">
      <c r="F1671" s="2" t="s">
        <v>1292</v>
      </c>
      <c r="G1671" s="0" t="str">
        <f aca="false">SUBSTITUTE(F1671," ","μ",2)</f>
        <v>Macrolepiota mastoideaμ(+ bière avariée)</v>
      </c>
      <c r="H1671" s="10" t="n">
        <f aca="false">IF(ISERROR(SEARCH("µ",G1671,1)),0,SEARCH("µ",G1671,1))</f>
        <v>23</v>
      </c>
      <c r="I1671" s="0" t="str">
        <f aca="false">IF(H1671&gt;0,LEFT(G1671,H1671-1),G1671)</f>
        <v>Macrolepiota mastoidea</v>
      </c>
      <c r="J1671" s="0" t="n">
        <f aca="false">COUNTIF(A$7:A$223,I1671)</f>
        <v>1</v>
      </c>
      <c r="K1671" s="1" t="s">
        <v>1194</v>
      </c>
      <c r="L1671" s="1" t="n">
        <f aca="false">IF(COUNTIF(A$7:A$270,K1671)=1,1,0)</f>
        <v>1</v>
      </c>
    </row>
    <row r="1672" customFormat="false" ht="12.8" hidden="false" customHeight="false" outlineLevel="0" collapsed="false">
      <c r="F1672" s="2" t="s">
        <v>62</v>
      </c>
      <c r="G1672" s="0" t="str">
        <f aca="false">SUBSTITUTE(F1672," ","μ",2)</f>
        <v>Macrolepiota procera</v>
      </c>
      <c r="H1672" s="10" t="n">
        <f aca="false">IF(ISERROR(SEARCH("µ",G1672,1)),0,SEARCH("µ",G1672,1))</f>
        <v>0</v>
      </c>
      <c r="I1672" s="0" t="str">
        <f aca="false">IF(H1672&gt;0,LEFT(G1672,H1672-1),G1672)</f>
        <v>Macrolepiota procera</v>
      </c>
      <c r="J1672" s="0" t="n">
        <f aca="false">COUNTIF(A$7:A$223,I1672)</f>
        <v>1</v>
      </c>
      <c r="K1672" s="1" t="s">
        <v>188</v>
      </c>
      <c r="L1672" s="1" t="n">
        <f aca="false">IF(COUNTIF(A$7:A$270,K1672)=1,1,0)</f>
        <v>1</v>
      </c>
    </row>
    <row r="1673" customFormat="false" ht="12.8" hidden="false" customHeight="false" outlineLevel="0" collapsed="false">
      <c r="F1673" s="2" t="s">
        <v>62</v>
      </c>
      <c r="G1673" s="0" t="str">
        <f aca="false">SUBSTITUTE(F1673," ","μ",2)</f>
        <v>Macrolepiota procera</v>
      </c>
      <c r="H1673" s="10" t="n">
        <f aca="false">IF(ISERROR(SEARCH("µ",G1673,1)),0,SEARCH("µ",G1673,1))</f>
        <v>0</v>
      </c>
      <c r="I1673" s="0" t="str">
        <f aca="false">IF(H1673&gt;0,LEFT(G1673,H1673-1),G1673)</f>
        <v>Macrolepiota procera</v>
      </c>
      <c r="J1673" s="0" t="n">
        <f aca="false">COUNTIF(A$7:A$223,I1673)</f>
        <v>1</v>
      </c>
      <c r="K1673" s="1" t="s">
        <v>188</v>
      </c>
      <c r="L1673" s="1" t="n">
        <f aca="false">IF(COUNTIF(A$7:A$270,K1673)=1,1,0)</f>
        <v>1</v>
      </c>
    </row>
    <row r="1674" customFormat="false" ht="12.8" hidden="false" customHeight="false" outlineLevel="0" collapsed="false">
      <c r="F1674" s="2" t="s">
        <v>62</v>
      </c>
      <c r="G1674" s="0" t="str">
        <f aca="false">SUBSTITUTE(F1674," ","μ",2)</f>
        <v>Macrolepiota procera</v>
      </c>
      <c r="H1674" s="10" t="n">
        <f aca="false">IF(ISERROR(SEARCH("µ",G1674,1)),0,SEARCH("µ",G1674,1))</f>
        <v>0</v>
      </c>
      <c r="I1674" s="0" t="str">
        <f aca="false">IF(H1674&gt;0,LEFT(G1674,H1674-1),G1674)</f>
        <v>Macrolepiota procera</v>
      </c>
      <c r="J1674" s="0" t="n">
        <f aca="false">COUNTIF(A$7:A$223,I1674)</f>
        <v>1</v>
      </c>
      <c r="K1674" s="1" t="s">
        <v>188</v>
      </c>
      <c r="L1674" s="1" t="n">
        <f aca="false">IF(COUNTIF(A$7:A$270,K1674)=1,1,0)</f>
        <v>1</v>
      </c>
    </row>
    <row r="1675" customFormat="false" ht="12.8" hidden="false" customHeight="false" outlineLevel="0" collapsed="false">
      <c r="F1675" s="2" t="s">
        <v>62</v>
      </c>
      <c r="G1675" s="0" t="str">
        <f aca="false">SUBSTITUTE(F1675," ","μ",2)</f>
        <v>Macrolepiota procera</v>
      </c>
      <c r="H1675" s="10" t="n">
        <f aca="false">IF(ISERROR(SEARCH("µ",G1675,1)),0,SEARCH("µ",G1675,1))</f>
        <v>0</v>
      </c>
      <c r="I1675" s="0" t="str">
        <f aca="false">IF(H1675&gt;0,LEFT(G1675,H1675-1),G1675)</f>
        <v>Macrolepiota procera</v>
      </c>
      <c r="J1675" s="0" t="n">
        <f aca="false">COUNTIF(A$7:A$223,I1675)</f>
        <v>1</v>
      </c>
      <c r="K1675" s="1" t="s">
        <v>188</v>
      </c>
      <c r="L1675" s="1" t="n">
        <f aca="false">IF(COUNTIF(A$7:A$270,K1675)=1,1,0)</f>
        <v>1</v>
      </c>
    </row>
    <row r="1676" customFormat="false" ht="12.8" hidden="false" customHeight="false" outlineLevel="0" collapsed="false">
      <c r="F1676" s="2" t="s">
        <v>62</v>
      </c>
      <c r="G1676" s="0" t="str">
        <f aca="false">SUBSTITUTE(F1676," ","μ",2)</f>
        <v>Macrolepiota procera</v>
      </c>
      <c r="H1676" s="10" t="n">
        <f aca="false">IF(ISERROR(SEARCH("µ",G1676,1)),0,SEARCH("µ",G1676,1))</f>
        <v>0</v>
      </c>
      <c r="I1676" s="0" t="str">
        <f aca="false">IF(H1676&gt;0,LEFT(G1676,H1676-1),G1676)</f>
        <v>Macrolepiota procera</v>
      </c>
      <c r="J1676" s="0" t="n">
        <f aca="false">COUNTIF(A$7:A$223,I1676)</f>
        <v>1</v>
      </c>
      <c r="K1676" s="1" t="s">
        <v>188</v>
      </c>
      <c r="L1676" s="1" t="n">
        <f aca="false">IF(COUNTIF(A$7:A$270,K1676)=1,1,0)</f>
        <v>1</v>
      </c>
    </row>
    <row r="1677" customFormat="false" ht="12.8" hidden="false" customHeight="false" outlineLevel="0" collapsed="false">
      <c r="F1677" s="2" t="s">
        <v>62</v>
      </c>
      <c r="G1677" s="0" t="str">
        <f aca="false">SUBSTITUTE(F1677," ","μ",2)</f>
        <v>Macrolepiota procera</v>
      </c>
      <c r="H1677" s="10" t="n">
        <f aca="false">IF(ISERROR(SEARCH("µ",G1677,1)),0,SEARCH("µ",G1677,1))</f>
        <v>0</v>
      </c>
      <c r="I1677" s="0" t="str">
        <f aca="false">IF(H1677&gt;0,LEFT(G1677,H1677-1),G1677)</f>
        <v>Macrolepiota procera</v>
      </c>
      <c r="J1677" s="0" t="n">
        <f aca="false">COUNTIF(A$7:A$223,I1677)</f>
        <v>1</v>
      </c>
      <c r="K1677" s="1" t="s">
        <v>188</v>
      </c>
      <c r="L1677" s="1" t="n">
        <f aca="false">IF(COUNTIF(A$7:A$270,K1677)=1,1,0)</f>
        <v>1</v>
      </c>
    </row>
    <row r="1678" customFormat="false" ht="12.8" hidden="false" customHeight="false" outlineLevel="0" collapsed="false">
      <c r="F1678" s="2" t="s">
        <v>62</v>
      </c>
      <c r="G1678" s="0" t="str">
        <f aca="false">SUBSTITUTE(F1678," ","μ",2)</f>
        <v>Macrolepiota procera</v>
      </c>
      <c r="H1678" s="10" t="n">
        <f aca="false">IF(ISERROR(SEARCH("µ",G1678,1)),0,SEARCH("µ",G1678,1))</f>
        <v>0</v>
      </c>
      <c r="I1678" s="0" t="str">
        <f aca="false">IF(H1678&gt;0,LEFT(G1678,H1678-1),G1678)</f>
        <v>Macrolepiota procera</v>
      </c>
      <c r="J1678" s="0" t="n">
        <f aca="false">COUNTIF(A$7:A$223,I1678)</f>
        <v>1</v>
      </c>
      <c r="K1678" s="1" t="s">
        <v>188</v>
      </c>
      <c r="L1678" s="1" t="n">
        <f aca="false">IF(COUNTIF(A$7:A$270,K1678)=1,1,0)</f>
        <v>1</v>
      </c>
    </row>
    <row r="1679" customFormat="false" ht="12.8" hidden="false" customHeight="false" outlineLevel="0" collapsed="false">
      <c r="F1679" s="2" t="s">
        <v>62</v>
      </c>
      <c r="G1679" s="0" t="str">
        <f aca="false">SUBSTITUTE(F1679," ","μ",2)</f>
        <v>Macrolepiota procera</v>
      </c>
      <c r="H1679" s="10" t="n">
        <f aca="false">IF(ISERROR(SEARCH("µ",G1679,1)),0,SEARCH("µ",G1679,1))</f>
        <v>0</v>
      </c>
      <c r="I1679" s="0" t="str">
        <f aca="false">IF(H1679&gt;0,LEFT(G1679,H1679-1),G1679)</f>
        <v>Macrolepiota procera</v>
      </c>
      <c r="J1679" s="0" t="n">
        <f aca="false">COUNTIF(A$7:A$223,I1679)</f>
        <v>1</v>
      </c>
      <c r="K1679" s="1" t="s">
        <v>188</v>
      </c>
      <c r="L1679" s="1" t="n">
        <f aca="false">IF(COUNTIF(A$7:A$270,K1679)=1,1,0)</f>
        <v>1</v>
      </c>
    </row>
    <row r="1680" customFormat="false" ht="12.8" hidden="false" customHeight="false" outlineLevel="0" collapsed="false">
      <c r="F1680" s="2" t="s">
        <v>62</v>
      </c>
      <c r="G1680" s="0" t="str">
        <f aca="false">SUBSTITUTE(F1680," ","μ",2)</f>
        <v>Macrolepiota procera</v>
      </c>
      <c r="H1680" s="10" t="n">
        <f aca="false">IF(ISERROR(SEARCH("µ",G1680,1)),0,SEARCH("µ",G1680,1))</f>
        <v>0</v>
      </c>
      <c r="I1680" s="0" t="str">
        <f aca="false">IF(H1680&gt;0,LEFT(G1680,H1680-1),G1680)</f>
        <v>Macrolepiota procera</v>
      </c>
      <c r="J1680" s="0" t="n">
        <f aca="false">COUNTIF(A$7:A$223,I1680)</f>
        <v>1</v>
      </c>
      <c r="K1680" s="1" t="s">
        <v>1586</v>
      </c>
      <c r="L1680" s="1" t="n">
        <f aca="false">IF(COUNTIF(A$7:A$270,K1680)=1,1,0)</f>
        <v>1</v>
      </c>
    </row>
    <row r="1681" customFormat="false" ht="12.8" hidden="false" customHeight="false" outlineLevel="0" collapsed="false">
      <c r="F1681" s="2" t="s">
        <v>62</v>
      </c>
      <c r="G1681" s="0" t="str">
        <f aca="false">SUBSTITUTE(F1681," ","μ",2)</f>
        <v>Macrolepiota procera</v>
      </c>
      <c r="H1681" s="10" t="n">
        <f aca="false">IF(ISERROR(SEARCH("µ",G1681,1)),0,SEARCH("µ",G1681,1))</f>
        <v>0</v>
      </c>
      <c r="I1681" s="0" t="str">
        <f aca="false">IF(H1681&gt;0,LEFT(G1681,H1681-1),G1681)</f>
        <v>Macrolepiota procera</v>
      </c>
      <c r="J1681" s="0" t="n">
        <f aca="false">COUNTIF(A$7:A$223,I1681)</f>
        <v>1</v>
      </c>
      <c r="K1681" s="1" t="s">
        <v>1199</v>
      </c>
      <c r="L1681" s="1" t="n">
        <f aca="false">IF(COUNTIF(A$7:A$270,K1681)=1,1,0)</f>
        <v>1</v>
      </c>
    </row>
    <row r="1682" customFormat="false" ht="12.8" hidden="false" customHeight="false" outlineLevel="0" collapsed="false">
      <c r="F1682" s="2" t="s">
        <v>62</v>
      </c>
      <c r="G1682" s="0" t="str">
        <f aca="false">SUBSTITUTE(F1682," ","μ",2)</f>
        <v>Macrolepiota procera</v>
      </c>
      <c r="H1682" s="10" t="n">
        <f aca="false">IF(ISERROR(SEARCH("µ",G1682,1)),0,SEARCH("µ",G1682,1))</f>
        <v>0</v>
      </c>
      <c r="I1682" s="0" t="str">
        <f aca="false">IF(H1682&gt;0,LEFT(G1682,H1682-1),G1682)</f>
        <v>Macrolepiota procera</v>
      </c>
      <c r="J1682" s="0" t="n">
        <f aca="false">COUNTIF(A$7:A$223,I1682)</f>
        <v>1</v>
      </c>
      <c r="K1682" s="1" t="s">
        <v>1200</v>
      </c>
      <c r="L1682" s="1" t="n">
        <f aca="false">IF(COUNTIF(A$7:A$270,K1682)=1,1,0)</f>
        <v>1</v>
      </c>
    </row>
    <row r="1683" customFormat="false" ht="12.8" hidden="false" customHeight="false" outlineLevel="0" collapsed="false">
      <c r="F1683" s="2" t="s">
        <v>62</v>
      </c>
      <c r="G1683" s="0" t="str">
        <f aca="false">SUBSTITUTE(F1683," ","μ",2)</f>
        <v>Macrolepiota procera</v>
      </c>
      <c r="H1683" s="10" t="n">
        <f aca="false">IF(ISERROR(SEARCH("µ",G1683,1)),0,SEARCH("µ",G1683,1))</f>
        <v>0</v>
      </c>
      <c r="I1683" s="0" t="str">
        <f aca="false">IF(H1683&gt;0,LEFT(G1683,H1683-1),G1683)</f>
        <v>Macrolepiota procera</v>
      </c>
      <c r="J1683" s="0" t="n">
        <f aca="false">COUNTIF(A$7:A$223,I1683)</f>
        <v>1</v>
      </c>
      <c r="K1683" s="1" t="s">
        <v>1204</v>
      </c>
      <c r="L1683" s="1" t="n">
        <f aca="false">IF(COUNTIF(A$7:A$270,K1683)=1,1,0)</f>
        <v>1</v>
      </c>
    </row>
    <row r="1684" customFormat="false" ht="12.8" hidden="false" customHeight="false" outlineLevel="0" collapsed="false">
      <c r="F1684" s="2" t="s">
        <v>62</v>
      </c>
      <c r="G1684" s="0" t="str">
        <f aca="false">SUBSTITUTE(F1684," ","μ",2)</f>
        <v>Macrolepiota procera</v>
      </c>
      <c r="H1684" s="10" t="n">
        <f aca="false">IF(ISERROR(SEARCH("µ",G1684,1)),0,SEARCH("µ",G1684,1))</f>
        <v>0</v>
      </c>
      <c r="I1684" s="0" t="str">
        <f aca="false">IF(H1684&gt;0,LEFT(G1684,H1684-1),G1684)</f>
        <v>Macrolepiota procera</v>
      </c>
      <c r="J1684" s="0" t="n">
        <f aca="false">COUNTIF(A$7:A$223,I1684)</f>
        <v>1</v>
      </c>
      <c r="K1684" s="1" t="s">
        <v>1204</v>
      </c>
      <c r="L1684" s="1" t="n">
        <f aca="false">IF(COUNTIF(A$7:A$270,K1684)=1,1,0)</f>
        <v>1</v>
      </c>
    </row>
    <row r="1685" customFormat="false" ht="12.8" hidden="false" customHeight="false" outlineLevel="0" collapsed="false">
      <c r="F1685" s="2" t="s">
        <v>62</v>
      </c>
      <c r="G1685" s="0" t="str">
        <f aca="false">SUBSTITUTE(F1685," ","μ",2)</f>
        <v>Macrolepiota procera</v>
      </c>
      <c r="H1685" s="10" t="n">
        <f aca="false">IF(ISERROR(SEARCH("µ",G1685,1)),0,SEARCH("µ",G1685,1))</f>
        <v>0</v>
      </c>
      <c r="I1685" s="0" t="str">
        <f aca="false">IF(H1685&gt;0,LEFT(G1685,H1685-1),G1685)</f>
        <v>Macrolepiota procera</v>
      </c>
      <c r="J1685" s="0" t="n">
        <f aca="false">COUNTIF(A$7:A$223,I1685)</f>
        <v>1</v>
      </c>
      <c r="K1685" s="1" t="s">
        <v>1204</v>
      </c>
      <c r="L1685" s="1" t="n">
        <f aca="false">IF(COUNTIF(A$7:A$270,K1685)=1,1,0)</f>
        <v>1</v>
      </c>
    </row>
    <row r="1686" customFormat="false" ht="12.8" hidden="false" customHeight="false" outlineLevel="0" collapsed="false">
      <c r="F1686" s="2" t="s">
        <v>62</v>
      </c>
      <c r="G1686" s="0" t="str">
        <f aca="false">SUBSTITUTE(F1686," ","μ",2)</f>
        <v>Macrolepiota procera</v>
      </c>
      <c r="H1686" s="10" t="n">
        <f aca="false">IF(ISERROR(SEARCH("µ",G1686,1)),0,SEARCH("µ",G1686,1))</f>
        <v>0</v>
      </c>
      <c r="I1686" s="0" t="str">
        <f aca="false">IF(H1686&gt;0,LEFT(G1686,H1686-1),G1686)</f>
        <v>Macrolepiota procera</v>
      </c>
      <c r="J1686" s="0" t="n">
        <f aca="false">COUNTIF(A$7:A$223,I1686)</f>
        <v>1</v>
      </c>
      <c r="K1686" s="1" t="s">
        <v>1205</v>
      </c>
      <c r="L1686" s="1" t="n">
        <f aca="false">IF(COUNTIF(A$7:A$270,K1686)=1,1,0)</f>
        <v>1</v>
      </c>
    </row>
    <row r="1687" customFormat="false" ht="12.8" hidden="false" customHeight="false" outlineLevel="0" collapsed="false">
      <c r="F1687" s="2" t="s">
        <v>62</v>
      </c>
      <c r="G1687" s="0" t="str">
        <f aca="false">SUBSTITUTE(F1687," ","μ",2)</f>
        <v>Macrolepiota procera</v>
      </c>
      <c r="H1687" s="10" t="n">
        <f aca="false">IF(ISERROR(SEARCH("µ",G1687,1)),0,SEARCH("µ",G1687,1))</f>
        <v>0</v>
      </c>
      <c r="I1687" s="0" t="str">
        <f aca="false">IF(H1687&gt;0,LEFT(G1687,H1687-1),G1687)</f>
        <v>Macrolepiota procera</v>
      </c>
      <c r="J1687" s="0" t="n">
        <f aca="false">COUNTIF(A$7:A$223,I1687)</f>
        <v>1</v>
      </c>
      <c r="K1687" s="1" t="s">
        <v>2337</v>
      </c>
      <c r="L1687" s="1" t="n">
        <f aca="false">IF(COUNTIF(A$7:A$270,K1687)=1,1,0)</f>
        <v>1</v>
      </c>
    </row>
    <row r="1688" customFormat="false" ht="12.8" hidden="false" customHeight="false" outlineLevel="0" collapsed="false">
      <c r="F1688" s="2" t="s">
        <v>62</v>
      </c>
      <c r="G1688" s="0" t="str">
        <f aca="false">SUBSTITUTE(F1688," ","μ",2)</f>
        <v>Macrolepiota procera</v>
      </c>
      <c r="H1688" s="10" t="n">
        <f aca="false">IF(ISERROR(SEARCH("µ",G1688,1)),0,SEARCH("µ",G1688,1))</f>
        <v>0</v>
      </c>
      <c r="I1688" s="0" t="str">
        <f aca="false">IF(H1688&gt;0,LEFT(G1688,H1688-1),G1688)</f>
        <v>Macrolepiota procera</v>
      </c>
      <c r="J1688" s="0" t="n">
        <f aca="false">COUNTIF(A$7:A$223,I1688)</f>
        <v>1</v>
      </c>
      <c r="K1688" s="1" t="s">
        <v>1211</v>
      </c>
      <c r="L1688" s="1" t="n">
        <f aca="false">IF(COUNTIF(A$7:A$270,K1688)=1,1,0)</f>
        <v>1</v>
      </c>
    </row>
    <row r="1689" customFormat="false" ht="12.8" hidden="false" customHeight="false" outlineLevel="0" collapsed="false">
      <c r="F1689" s="2" t="s">
        <v>62</v>
      </c>
      <c r="G1689" s="0" t="str">
        <f aca="false">SUBSTITUTE(F1689," ","μ",2)</f>
        <v>Macrolepiota procera</v>
      </c>
      <c r="H1689" s="10" t="n">
        <f aca="false">IF(ISERROR(SEARCH("µ",G1689,1)),0,SEARCH("µ",G1689,1))</f>
        <v>0</v>
      </c>
      <c r="I1689" s="0" t="str">
        <f aca="false">IF(H1689&gt;0,LEFT(G1689,H1689-1),G1689)</f>
        <v>Macrolepiota procera</v>
      </c>
      <c r="J1689" s="0" t="n">
        <f aca="false">COUNTIF(A$7:A$223,I1689)</f>
        <v>1</v>
      </c>
      <c r="K1689" s="1" t="s">
        <v>1213</v>
      </c>
      <c r="L1689" s="1" t="n">
        <f aca="false">IF(COUNTIF(A$7:A$270,K1689)=1,1,0)</f>
        <v>1</v>
      </c>
    </row>
    <row r="1690" customFormat="false" ht="12.8" hidden="false" customHeight="false" outlineLevel="0" collapsed="false">
      <c r="F1690" s="2" t="s">
        <v>62</v>
      </c>
      <c r="G1690" s="0" t="str">
        <f aca="false">SUBSTITUTE(F1690," ","μ",2)</f>
        <v>Macrolepiota procera</v>
      </c>
      <c r="H1690" s="10" t="n">
        <f aca="false">IF(ISERROR(SEARCH("µ",G1690,1)),0,SEARCH("µ",G1690,1))</f>
        <v>0</v>
      </c>
      <c r="I1690" s="0" t="str">
        <f aca="false">IF(H1690&gt;0,LEFT(G1690,H1690-1),G1690)</f>
        <v>Macrolepiota procera</v>
      </c>
      <c r="J1690" s="0" t="n">
        <f aca="false">COUNTIF(A$7:A$223,I1690)</f>
        <v>1</v>
      </c>
      <c r="K1690" s="1" t="s">
        <v>1213</v>
      </c>
      <c r="L1690" s="1" t="n">
        <f aca="false">IF(COUNTIF(A$7:A$270,K1690)=1,1,0)</f>
        <v>1</v>
      </c>
    </row>
    <row r="1691" customFormat="false" ht="12.8" hidden="false" customHeight="false" outlineLevel="0" collapsed="false">
      <c r="F1691" s="2" t="s">
        <v>62</v>
      </c>
      <c r="G1691" s="0" t="str">
        <f aca="false">SUBSTITUTE(F1691," ","μ",2)</f>
        <v>Macrolepiota procera</v>
      </c>
      <c r="H1691" s="10" t="n">
        <f aca="false">IF(ISERROR(SEARCH("µ",G1691,1)),0,SEARCH("µ",G1691,1))</f>
        <v>0</v>
      </c>
      <c r="I1691" s="0" t="str">
        <f aca="false">IF(H1691&gt;0,LEFT(G1691,H1691-1),G1691)</f>
        <v>Macrolepiota procera</v>
      </c>
      <c r="J1691" s="0" t="n">
        <f aca="false">COUNTIF(A$7:A$223,I1691)</f>
        <v>1</v>
      </c>
      <c r="K1691" s="1" t="s">
        <v>99</v>
      </c>
      <c r="L1691" s="1" t="n">
        <f aca="false">IF(COUNTIF(A$7:A$270,K1691)=1,1,0)</f>
        <v>1</v>
      </c>
    </row>
    <row r="1692" customFormat="false" ht="12.8" hidden="false" customHeight="false" outlineLevel="0" collapsed="false">
      <c r="F1692" s="2" t="s">
        <v>62</v>
      </c>
      <c r="G1692" s="0" t="str">
        <f aca="false">SUBSTITUTE(F1692," ","μ",2)</f>
        <v>Macrolepiota procera</v>
      </c>
      <c r="H1692" s="10" t="n">
        <f aca="false">IF(ISERROR(SEARCH("µ",G1692,1)),0,SEARCH("µ",G1692,1))</f>
        <v>0</v>
      </c>
      <c r="I1692" s="0" t="str">
        <f aca="false">IF(H1692&gt;0,LEFT(G1692,H1692-1),G1692)</f>
        <v>Macrolepiota procera</v>
      </c>
      <c r="J1692" s="0" t="n">
        <f aca="false">COUNTIF(A$7:A$223,I1692)</f>
        <v>1</v>
      </c>
      <c r="K1692" s="1" t="s">
        <v>99</v>
      </c>
      <c r="L1692" s="1" t="n">
        <f aca="false">IF(COUNTIF(A$7:A$270,K1692)=1,1,0)</f>
        <v>1</v>
      </c>
    </row>
    <row r="1693" customFormat="false" ht="12.8" hidden="false" customHeight="false" outlineLevel="0" collapsed="false">
      <c r="F1693" s="2" t="s">
        <v>62</v>
      </c>
      <c r="G1693" s="0" t="str">
        <f aca="false">SUBSTITUTE(F1693," ","μ",2)</f>
        <v>Macrolepiota procera</v>
      </c>
      <c r="H1693" s="10" t="n">
        <f aca="false">IF(ISERROR(SEARCH("µ",G1693,1)),0,SEARCH("µ",G1693,1))</f>
        <v>0</v>
      </c>
      <c r="I1693" s="0" t="str">
        <f aca="false">IF(H1693&gt;0,LEFT(G1693,H1693-1),G1693)</f>
        <v>Macrolepiota procera</v>
      </c>
      <c r="J1693" s="0" t="n">
        <f aca="false">COUNTIF(A$7:A$223,I1693)</f>
        <v>1</v>
      </c>
      <c r="K1693" s="1" t="s">
        <v>99</v>
      </c>
      <c r="L1693" s="1" t="n">
        <f aca="false">IF(COUNTIF(A$7:A$270,K1693)=1,1,0)</f>
        <v>1</v>
      </c>
    </row>
    <row r="1694" customFormat="false" ht="12.8" hidden="false" customHeight="false" outlineLevel="0" collapsed="false">
      <c r="F1694" s="2" t="s">
        <v>62</v>
      </c>
      <c r="G1694" s="0" t="str">
        <f aca="false">SUBSTITUTE(F1694," ","μ",2)</f>
        <v>Macrolepiota procera</v>
      </c>
      <c r="H1694" s="10" t="n">
        <f aca="false">IF(ISERROR(SEARCH("µ",G1694,1)),0,SEARCH("µ",G1694,1))</f>
        <v>0</v>
      </c>
      <c r="I1694" s="0" t="str">
        <f aca="false">IF(H1694&gt;0,LEFT(G1694,H1694-1),G1694)</f>
        <v>Macrolepiota procera</v>
      </c>
      <c r="J1694" s="0" t="n">
        <f aca="false">COUNTIF(A$7:A$223,I1694)</f>
        <v>1</v>
      </c>
      <c r="K1694" s="1" t="s">
        <v>99</v>
      </c>
      <c r="L1694" s="1" t="n">
        <f aca="false">IF(COUNTIF(A$7:A$270,K1694)=1,1,0)</f>
        <v>1</v>
      </c>
    </row>
    <row r="1695" customFormat="false" ht="12.8" hidden="false" customHeight="false" outlineLevel="0" collapsed="false">
      <c r="F1695" s="2" t="s">
        <v>62</v>
      </c>
      <c r="G1695" s="0" t="str">
        <f aca="false">SUBSTITUTE(F1695," ","μ",2)</f>
        <v>Macrolepiota procera</v>
      </c>
      <c r="H1695" s="10" t="n">
        <f aca="false">IF(ISERROR(SEARCH("µ",G1695,1)),0,SEARCH("µ",G1695,1))</f>
        <v>0</v>
      </c>
      <c r="I1695" s="0" t="str">
        <f aca="false">IF(H1695&gt;0,LEFT(G1695,H1695-1),G1695)</f>
        <v>Macrolepiota procera</v>
      </c>
      <c r="J1695" s="0" t="n">
        <f aca="false">COUNTIF(A$7:A$223,I1695)</f>
        <v>1</v>
      </c>
      <c r="K1695" s="1" t="s">
        <v>99</v>
      </c>
      <c r="L1695" s="1" t="n">
        <f aca="false">IF(COUNTIF(A$7:A$270,K1695)=1,1,0)</f>
        <v>1</v>
      </c>
    </row>
    <row r="1696" customFormat="false" ht="12.8" hidden="false" customHeight="false" outlineLevel="0" collapsed="false">
      <c r="F1696" s="2" t="s">
        <v>62</v>
      </c>
      <c r="G1696" s="0" t="str">
        <f aca="false">SUBSTITUTE(F1696," ","μ",2)</f>
        <v>Macrolepiota procera</v>
      </c>
      <c r="H1696" s="10" t="n">
        <f aca="false">IF(ISERROR(SEARCH("µ",G1696,1)),0,SEARCH("µ",G1696,1))</f>
        <v>0</v>
      </c>
      <c r="I1696" s="0" t="str">
        <f aca="false">IF(H1696&gt;0,LEFT(G1696,H1696-1),G1696)</f>
        <v>Macrolepiota procera</v>
      </c>
      <c r="J1696" s="0" t="n">
        <f aca="false">COUNTIF(A$7:A$223,I1696)</f>
        <v>1</v>
      </c>
      <c r="K1696" s="1" t="s">
        <v>99</v>
      </c>
      <c r="L1696" s="1" t="n">
        <f aca="false">IF(COUNTIF(A$7:A$270,K1696)=1,1,0)</f>
        <v>1</v>
      </c>
    </row>
    <row r="1697" customFormat="false" ht="12.8" hidden="false" customHeight="false" outlineLevel="0" collapsed="false">
      <c r="F1697" s="2" t="s">
        <v>62</v>
      </c>
      <c r="G1697" s="0" t="str">
        <f aca="false">SUBSTITUTE(F1697," ","μ",2)</f>
        <v>Macrolepiota procera</v>
      </c>
      <c r="H1697" s="10" t="n">
        <f aca="false">IF(ISERROR(SEARCH("µ",G1697,1)),0,SEARCH("µ",G1697,1))</f>
        <v>0</v>
      </c>
      <c r="I1697" s="0" t="str">
        <f aca="false">IF(H1697&gt;0,LEFT(G1697,H1697-1),G1697)</f>
        <v>Macrolepiota procera</v>
      </c>
      <c r="J1697" s="0" t="n">
        <f aca="false">COUNTIF(A$7:A$223,I1697)</f>
        <v>1</v>
      </c>
      <c r="K1697" s="1" t="s">
        <v>99</v>
      </c>
      <c r="L1697" s="1" t="n">
        <f aca="false">IF(COUNTIF(A$7:A$270,K1697)=1,1,0)</f>
        <v>1</v>
      </c>
    </row>
    <row r="1698" customFormat="false" ht="12.8" hidden="false" customHeight="false" outlineLevel="0" collapsed="false">
      <c r="F1698" s="2" t="s">
        <v>62</v>
      </c>
      <c r="G1698" s="0" t="str">
        <f aca="false">SUBSTITUTE(F1698," ","μ",2)</f>
        <v>Macrolepiota procera</v>
      </c>
      <c r="H1698" s="10" t="n">
        <f aca="false">IF(ISERROR(SEARCH("µ",G1698,1)),0,SEARCH("µ",G1698,1))</f>
        <v>0</v>
      </c>
      <c r="I1698" s="0" t="str">
        <f aca="false">IF(H1698&gt;0,LEFT(G1698,H1698-1),G1698)</f>
        <v>Macrolepiota procera</v>
      </c>
      <c r="J1698" s="0" t="n">
        <f aca="false">COUNTIF(A$7:A$223,I1698)</f>
        <v>1</v>
      </c>
      <c r="K1698" s="1" t="s">
        <v>99</v>
      </c>
      <c r="L1698" s="1" t="n">
        <f aca="false">IF(COUNTIF(A$7:A$270,K1698)=1,1,0)</f>
        <v>1</v>
      </c>
    </row>
    <row r="1699" customFormat="false" ht="12.8" hidden="false" customHeight="false" outlineLevel="0" collapsed="false">
      <c r="F1699" s="2" t="s">
        <v>62</v>
      </c>
      <c r="G1699" s="0" t="str">
        <f aca="false">SUBSTITUTE(F1699," ","μ",2)</f>
        <v>Macrolepiota procera</v>
      </c>
      <c r="H1699" s="10" t="n">
        <f aca="false">IF(ISERROR(SEARCH("µ",G1699,1)),0,SEARCH("µ",G1699,1))</f>
        <v>0</v>
      </c>
      <c r="I1699" s="0" t="str">
        <f aca="false">IF(H1699&gt;0,LEFT(G1699,H1699-1),G1699)</f>
        <v>Macrolepiota procera</v>
      </c>
      <c r="J1699" s="0" t="n">
        <f aca="false">COUNTIF(A$7:A$223,I1699)</f>
        <v>1</v>
      </c>
      <c r="K1699" s="1" t="s">
        <v>99</v>
      </c>
      <c r="L1699" s="1" t="n">
        <f aca="false">IF(COUNTIF(A$7:A$270,K1699)=1,1,0)</f>
        <v>1</v>
      </c>
    </row>
    <row r="1700" customFormat="false" ht="12.8" hidden="false" customHeight="false" outlineLevel="0" collapsed="false">
      <c r="F1700" s="2" t="s">
        <v>62</v>
      </c>
      <c r="G1700" s="0" t="str">
        <f aca="false">SUBSTITUTE(F1700," ","μ",2)</f>
        <v>Macrolepiota procera</v>
      </c>
      <c r="H1700" s="10" t="n">
        <f aca="false">IF(ISERROR(SEARCH("µ",G1700,1)),0,SEARCH("µ",G1700,1))</f>
        <v>0</v>
      </c>
      <c r="I1700" s="0" t="str">
        <f aca="false">IF(H1700&gt;0,LEFT(G1700,H1700-1),G1700)</f>
        <v>Macrolepiota procera</v>
      </c>
      <c r="J1700" s="0" t="n">
        <f aca="false">COUNTIF(A$7:A$223,I1700)</f>
        <v>1</v>
      </c>
      <c r="K1700" s="1" t="s">
        <v>99</v>
      </c>
      <c r="L1700" s="1" t="n">
        <f aca="false">IF(COUNTIF(A$7:A$270,K1700)=1,1,0)</f>
        <v>1</v>
      </c>
    </row>
    <row r="1701" customFormat="false" ht="12.8" hidden="false" customHeight="false" outlineLevel="0" collapsed="false">
      <c r="F1701" s="2" t="s">
        <v>62</v>
      </c>
      <c r="G1701" s="0" t="str">
        <f aca="false">SUBSTITUTE(F1701," ","μ",2)</f>
        <v>Macrolepiota procera</v>
      </c>
      <c r="H1701" s="10" t="n">
        <f aca="false">IF(ISERROR(SEARCH("µ",G1701,1)),0,SEARCH("µ",G1701,1))</f>
        <v>0</v>
      </c>
      <c r="I1701" s="0" t="str">
        <f aca="false">IF(H1701&gt;0,LEFT(G1701,H1701-1),G1701)</f>
        <v>Macrolepiota procera</v>
      </c>
      <c r="J1701" s="0" t="n">
        <f aca="false">COUNTIF(A$7:A$223,I1701)</f>
        <v>1</v>
      </c>
      <c r="K1701" s="1" t="s">
        <v>99</v>
      </c>
      <c r="L1701" s="1" t="n">
        <f aca="false">IF(COUNTIF(A$7:A$270,K1701)=1,1,0)</f>
        <v>1</v>
      </c>
    </row>
    <row r="1702" customFormat="false" ht="12.8" hidden="false" customHeight="false" outlineLevel="0" collapsed="false">
      <c r="F1702" s="2" t="s">
        <v>62</v>
      </c>
      <c r="G1702" s="0" t="str">
        <f aca="false">SUBSTITUTE(F1702," ","μ",2)</f>
        <v>Macrolepiota procera</v>
      </c>
      <c r="H1702" s="10" t="n">
        <f aca="false">IF(ISERROR(SEARCH("µ",G1702,1)),0,SEARCH("µ",G1702,1))</f>
        <v>0</v>
      </c>
      <c r="I1702" s="0" t="str">
        <f aca="false">IF(H1702&gt;0,LEFT(G1702,H1702-1),G1702)</f>
        <v>Macrolepiota procera</v>
      </c>
      <c r="J1702" s="0" t="n">
        <f aca="false">COUNTIF(A$7:A$223,I1702)</f>
        <v>1</v>
      </c>
      <c r="K1702" s="1" t="s">
        <v>99</v>
      </c>
      <c r="L1702" s="1" t="n">
        <f aca="false">IF(COUNTIF(A$7:A$270,K1702)=1,1,0)</f>
        <v>1</v>
      </c>
    </row>
    <row r="1703" customFormat="false" ht="12.8" hidden="false" customHeight="false" outlineLevel="0" collapsed="false">
      <c r="F1703" s="2" t="s">
        <v>62</v>
      </c>
      <c r="G1703" s="0" t="str">
        <f aca="false">SUBSTITUTE(F1703," ","μ",2)</f>
        <v>Macrolepiota procera</v>
      </c>
      <c r="H1703" s="10" t="n">
        <f aca="false">IF(ISERROR(SEARCH("µ",G1703,1)),0,SEARCH("µ",G1703,1))</f>
        <v>0</v>
      </c>
      <c r="I1703" s="0" t="str">
        <f aca="false">IF(H1703&gt;0,LEFT(G1703,H1703-1),G1703)</f>
        <v>Macrolepiota procera</v>
      </c>
      <c r="J1703" s="0" t="n">
        <f aca="false">COUNTIF(A$7:A$223,I1703)</f>
        <v>1</v>
      </c>
      <c r="K1703" s="1" t="s">
        <v>99</v>
      </c>
      <c r="L1703" s="1" t="n">
        <f aca="false">IF(COUNTIF(A$7:A$270,K1703)=1,1,0)</f>
        <v>1</v>
      </c>
    </row>
    <row r="1704" customFormat="false" ht="12.8" hidden="false" customHeight="false" outlineLevel="0" collapsed="false">
      <c r="F1704" s="2" t="s">
        <v>62</v>
      </c>
      <c r="G1704" s="0" t="str">
        <f aca="false">SUBSTITUTE(F1704," ","μ",2)</f>
        <v>Macrolepiota procera</v>
      </c>
      <c r="H1704" s="10" t="n">
        <f aca="false">IF(ISERROR(SEARCH("µ",G1704,1)),0,SEARCH("µ",G1704,1))</f>
        <v>0</v>
      </c>
      <c r="I1704" s="0" t="str">
        <f aca="false">IF(H1704&gt;0,LEFT(G1704,H1704-1),G1704)</f>
        <v>Macrolepiota procera</v>
      </c>
      <c r="J1704" s="0" t="n">
        <f aca="false">COUNTIF(A$7:A$223,I1704)</f>
        <v>1</v>
      </c>
      <c r="K1704" s="1" t="s">
        <v>1220</v>
      </c>
      <c r="L1704" s="1" t="n">
        <f aca="false">IF(COUNTIF(A$7:A$270,K1704)=1,1,0)</f>
        <v>1</v>
      </c>
    </row>
    <row r="1705" customFormat="false" ht="12.8" hidden="false" customHeight="false" outlineLevel="0" collapsed="false">
      <c r="F1705" s="2" t="s">
        <v>62</v>
      </c>
      <c r="G1705" s="0" t="str">
        <f aca="false">SUBSTITUTE(F1705," ","μ",2)</f>
        <v>Macrolepiota procera</v>
      </c>
      <c r="H1705" s="10" t="n">
        <f aca="false">IF(ISERROR(SEARCH("µ",G1705,1)),0,SEARCH("µ",G1705,1))</f>
        <v>0</v>
      </c>
      <c r="I1705" s="0" t="str">
        <f aca="false">IF(H1705&gt;0,LEFT(G1705,H1705-1),G1705)</f>
        <v>Macrolepiota procera</v>
      </c>
      <c r="J1705" s="0" t="n">
        <f aca="false">COUNTIF(A$7:A$223,I1705)</f>
        <v>1</v>
      </c>
      <c r="K1705" s="1" t="s">
        <v>1221</v>
      </c>
      <c r="L1705" s="1" t="n">
        <f aca="false">IF(COUNTIF(A$7:A$270,K1705)=1,1,0)</f>
        <v>1</v>
      </c>
    </row>
    <row r="1706" customFormat="false" ht="12.8" hidden="false" customHeight="false" outlineLevel="0" collapsed="false">
      <c r="F1706" s="2" t="s">
        <v>62</v>
      </c>
      <c r="G1706" s="0" t="str">
        <f aca="false">SUBSTITUTE(F1706," ","μ",2)</f>
        <v>Macrolepiota procera</v>
      </c>
      <c r="H1706" s="10" t="n">
        <f aca="false">IF(ISERROR(SEARCH("µ",G1706,1)),0,SEARCH("µ",G1706,1))</f>
        <v>0</v>
      </c>
      <c r="I1706" s="0" t="str">
        <f aca="false">IF(H1706&gt;0,LEFT(G1706,H1706-1),G1706)</f>
        <v>Macrolepiota procera</v>
      </c>
      <c r="J1706" s="0" t="n">
        <f aca="false">COUNTIF(A$7:A$223,I1706)</f>
        <v>1</v>
      </c>
      <c r="K1706" s="1" t="s">
        <v>46</v>
      </c>
      <c r="L1706" s="1" t="n">
        <f aca="false">IF(COUNTIF(A$7:A$270,K1706)=1,1,0)</f>
        <v>1</v>
      </c>
    </row>
    <row r="1707" customFormat="false" ht="12.8" hidden="false" customHeight="false" outlineLevel="0" collapsed="false">
      <c r="F1707" s="2" t="s">
        <v>62</v>
      </c>
      <c r="G1707" s="0" t="str">
        <f aca="false">SUBSTITUTE(F1707," ","μ",2)</f>
        <v>Macrolepiota procera</v>
      </c>
      <c r="H1707" s="10" t="n">
        <f aca="false">IF(ISERROR(SEARCH("µ",G1707,1)),0,SEARCH("µ",G1707,1))</f>
        <v>0</v>
      </c>
      <c r="I1707" s="0" t="str">
        <f aca="false">IF(H1707&gt;0,LEFT(G1707,H1707-1),G1707)</f>
        <v>Macrolepiota procera</v>
      </c>
      <c r="J1707" s="0" t="n">
        <f aca="false">COUNTIF(A$7:A$223,I1707)</f>
        <v>1</v>
      </c>
      <c r="K1707" s="1" t="s">
        <v>1225</v>
      </c>
      <c r="L1707" s="1" t="n">
        <f aca="false">IF(COUNTIF(A$7:A$270,K1707)=1,1,0)</f>
        <v>1</v>
      </c>
    </row>
    <row r="1708" customFormat="false" ht="12.8" hidden="false" customHeight="false" outlineLevel="0" collapsed="false">
      <c r="F1708" s="2" t="s">
        <v>62</v>
      </c>
      <c r="G1708" s="0" t="str">
        <f aca="false">SUBSTITUTE(F1708," ","μ",2)</f>
        <v>Macrolepiota procera</v>
      </c>
      <c r="H1708" s="10" t="n">
        <f aca="false">IF(ISERROR(SEARCH("µ",G1708,1)),0,SEARCH("µ",G1708,1))</f>
        <v>0</v>
      </c>
      <c r="I1708" s="0" t="str">
        <f aca="false">IF(H1708&gt;0,LEFT(G1708,H1708-1),G1708)</f>
        <v>Macrolepiota procera</v>
      </c>
      <c r="J1708" s="0" t="n">
        <f aca="false">COUNTIF(A$7:A$223,I1708)</f>
        <v>1</v>
      </c>
      <c r="K1708" s="1" t="s">
        <v>1225</v>
      </c>
      <c r="L1708" s="1" t="n">
        <f aca="false">IF(COUNTIF(A$7:A$270,K1708)=1,1,0)</f>
        <v>1</v>
      </c>
    </row>
    <row r="1709" customFormat="false" ht="12.8" hidden="false" customHeight="false" outlineLevel="0" collapsed="false">
      <c r="F1709" s="2" t="s">
        <v>62</v>
      </c>
      <c r="G1709" s="0" t="str">
        <f aca="false">SUBSTITUTE(F1709," ","μ",2)</f>
        <v>Macrolepiota procera</v>
      </c>
      <c r="H1709" s="10" t="n">
        <f aca="false">IF(ISERROR(SEARCH("µ",G1709,1)),0,SEARCH("µ",G1709,1))</f>
        <v>0</v>
      </c>
      <c r="I1709" s="0" t="str">
        <f aca="false">IF(H1709&gt;0,LEFT(G1709,H1709-1),G1709)</f>
        <v>Macrolepiota procera</v>
      </c>
      <c r="J1709" s="0" t="n">
        <f aca="false">COUNTIF(A$7:A$223,I1709)</f>
        <v>1</v>
      </c>
      <c r="K1709" s="1" t="s">
        <v>2338</v>
      </c>
      <c r="L1709" s="1" t="n">
        <f aca="false">IF(COUNTIF(A$7:A$270,K1709)=1,1,0)</f>
        <v>1</v>
      </c>
    </row>
    <row r="1710" customFormat="false" ht="12.8" hidden="false" customHeight="false" outlineLevel="0" collapsed="false">
      <c r="F1710" s="2" t="s">
        <v>62</v>
      </c>
      <c r="G1710" s="0" t="str">
        <f aca="false">SUBSTITUTE(F1710," ","μ",2)</f>
        <v>Macrolepiota procera</v>
      </c>
      <c r="H1710" s="10" t="n">
        <f aca="false">IF(ISERROR(SEARCH("µ",G1710,1)),0,SEARCH("µ",G1710,1))</f>
        <v>0</v>
      </c>
      <c r="I1710" s="0" t="str">
        <f aca="false">IF(H1710&gt;0,LEFT(G1710,H1710-1),G1710)</f>
        <v>Macrolepiota procera</v>
      </c>
      <c r="J1710" s="0" t="n">
        <f aca="false">COUNTIF(A$7:A$223,I1710)</f>
        <v>1</v>
      </c>
      <c r="K1710" s="1" t="s">
        <v>314</v>
      </c>
      <c r="L1710" s="1" t="n">
        <f aca="false">IF(COUNTIF(A$7:A$270,K1710)=1,1,0)</f>
        <v>1</v>
      </c>
    </row>
    <row r="1711" customFormat="false" ht="12.8" hidden="false" customHeight="false" outlineLevel="0" collapsed="false">
      <c r="F1711" s="2" t="s">
        <v>62</v>
      </c>
      <c r="G1711" s="0" t="str">
        <f aca="false">SUBSTITUTE(F1711," ","μ",2)</f>
        <v>Macrolepiota procera</v>
      </c>
      <c r="H1711" s="10" t="n">
        <f aca="false">IF(ISERROR(SEARCH("µ",G1711,1)),0,SEARCH("µ",G1711,1))</f>
        <v>0</v>
      </c>
      <c r="I1711" s="0" t="str">
        <f aca="false">IF(H1711&gt;0,LEFT(G1711,H1711-1),G1711)</f>
        <v>Macrolepiota procera</v>
      </c>
      <c r="J1711" s="0" t="n">
        <f aca="false">COUNTIF(A$7:A$223,I1711)</f>
        <v>1</v>
      </c>
      <c r="K1711" s="1" t="s">
        <v>314</v>
      </c>
      <c r="L1711" s="1" t="n">
        <f aca="false">IF(COUNTIF(A$7:A$270,K1711)=1,1,0)</f>
        <v>1</v>
      </c>
    </row>
    <row r="1712" customFormat="false" ht="12.8" hidden="false" customHeight="false" outlineLevel="0" collapsed="false">
      <c r="F1712" s="2" t="s">
        <v>62</v>
      </c>
      <c r="G1712" s="0" t="str">
        <f aca="false">SUBSTITUTE(F1712," ","μ",2)</f>
        <v>Macrolepiota procera</v>
      </c>
      <c r="H1712" s="10" t="n">
        <f aca="false">IF(ISERROR(SEARCH("µ",G1712,1)),0,SEARCH("µ",G1712,1))</f>
        <v>0</v>
      </c>
      <c r="I1712" s="0" t="str">
        <f aca="false">IF(H1712&gt;0,LEFT(G1712,H1712-1),G1712)</f>
        <v>Macrolepiota procera</v>
      </c>
      <c r="J1712" s="0" t="n">
        <f aca="false">COUNTIF(A$7:A$223,I1712)</f>
        <v>1</v>
      </c>
      <c r="K1712" s="1" t="s">
        <v>314</v>
      </c>
      <c r="L1712" s="1" t="n">
        <f aca="false">IF(COUNTIF(A$7:A$270,K1712)=1,1,0)</f>
        <v>1</v>
      </c>
    </row>
    <row r="1713" customFormat="false" ht="12.8" hidden="false" customHeight="false" outlineLevel="0" collapsed="false">
      <c r="F1713" s="2" t="s">
        <v>62</v>
      </c>
      <c r="G1713" s="0" t="str">
        <f aca="false">SUBSTITUTE(F1713," ","μ",2)</f>
        <v>Macrolepiota procera</v>
      </c>
      <c r="H1713" s="10" t="n">
        <f aca="false">IF(ISERROR(SEARCH("µ",G1713,1)),0,SEARCH("µ",G1713,1))</f>
        <v>0</v>
      </c>
      <c r="I1713" s="0" t="str">
        <f aca="false">IF(H1713&gt;0,LEFT(G1713,H1713-1),G1713)</f>
        <v>Macrolepiota procera</v>
      </c>
      <c r="J1713" s="0" t="n">
        <f aca="false">COUNTIF(A$7:A$223,I1713)</f>
        <v>1</v>
      </c>
      <c r="K1713" s="1" t="s">
        <v>1233</v>
      </c>
      <c r="L1713" s="1" t="n">
        <f aca="false">IF(COUNTIF(A$7:A$270,K1713)=1,1,0)</f>
        <v>1</v>
      </c>
    </row>
    <row r="1714" customFormat="false" ht="12.8" hidden="false" customHeight="false" outlineLevel="0" collapsed="false">
      <c r="F1714" s="2" t="s">
        <v>62</v>
      </c>
      <c r="G1714" s="0" t="str">
        <f aca="false">SUBSTITUTE(F1714," ","μ",2)</f>
        <v>Macrolepiota procera</v>
      </c>
      <c r="H1714" s="10" t="n">
        <f aca="false">IF(ISERROR(SEARCH("µ",G1714,1)),0,SEARCH("µ",G1714,1))</f>
        <v>0</v>
      </c>
      <c r="I1714" s="0" t="str">
        <f aca="false">IF(H1714&gt;0,LEFT(G1714,H1714-1),G1714)</f>
        <v>Macrolepiota procera</v>
      </c>
      <c r="J1714" s="0" t="n">
        <f aca="false">COUNTIF(A$7:A$223,I1714)</f>
        <v>1</v>
      </c>
      <c r="K1714" s="1" t="s">
        <v>1234</v>
      </c>
      <c r="L1714" s="1" t="n">
        <f aca="false">IF(COUNTIF(A$7:A$270,K1714)=1,1,0)</f>
        <v>1</v>
      </c>
    </row>
    <row r="1715" customFormat="false" ht="12.8" hidden="false" customHeight="false" outlineLevel="0" collapsed="false">
      <c r="F1715" s="2" t="s">
        <v>62</v>
      </c>
      <c r="G1715" s="0" t="str">
        <f aca="false">SUBSTITUTE(F1715," ","μ",2)</f>
        <v>Macrolepiota procera</v>
      </c>
      <c r="H1715" s="10" t="n">
        <f aca="false">IF(ISERROR(SEARCH("µ",G1715,1)),0,SEARCH("µ",G1715,1))</f>
        <v>0</v>
      </c>
      <c r="I1715" s="0" t="str">
        <f aca="false">IF(H1715&gt;0,LEFT(G1715,H1715-1),G1715)</f>
        <v>Macrolepiota procera</v>
      </c>
      <c r="J1715" s="0" t="n">
        <f aca="false">COUNTIF(A$7:A$223,I1715)</f>
        <v>1</v>
      </c>
      <c r="K1715" s="1" t="s">
        <v>304</v>
      </c>
      <c r="L1715" s="1" t="n">
        <f aca="false">IF(COUNTIF(A$7:A$270,K1715)=1,1,0)</f>
        <v>1</v>
      </c>
    </row>
    <row r="1716" customFormat="false" ht="12.8" hidden="false" customHeight="false" outlineLevel="0" collapsed="false">
      <c r="F1716" s="2" t="s">
        <v>62</v>
      </c>
      <c r="G1716" s="0" t="str">
        <f aca="false">SUBSTITUTE(F1716," ","μ",2)</f>
        <v>Macrolepiota procera</v>
      </c>
      <c r="H1716" s="10" t="n">
        <f aca="false">IF(ISERROR(SEARCH("µ",G1716,1)),0,SEARCH("µ",G1716,1))</f>
        <v>0</v>
      </c>
      <c r="I1716" s="0" t="str">
        <f aca="false">IF(H1716&gt;0,LEFT(G1716,H1716-1),G1716)</f>
        <v>Macrolepiota procera</v>
      </c>
      <c r="J1716" s="0" t="n">
        <f aca="false">COUNTIF(A$7:A$223,I1716)</f>
        <v>1</v>
      </c>
      <c r="K1716" s="1" t="s">
        <v>304</v>
      </c>
      <c r="L1716" s="1" t="n">
        <f aca="false">IF(COUNTIF(A$7:A$270,K1716)=1,1,0)</f>
        <v>1</v>
      </c>
    </row>
    <row r="1717" customFormat="false" ht="12.8" hidden="false" customHeight="false" outlineLevel="0" collapsed="false">
      <c r="F1717" s="2" t="s">
        <v>62</v>
      </c>
      <c r="G1717" s="0" t="str">
        <f aca="false">SUBSTITUTE(F1717," ","μ",2)</f>
        <v>Macrolepiota procera</v>
      </c>
      <c r="H1717" s="10" t="n">
        <f aca="false">IF(ISERROR(SEARCH("µ",G1717,1)),0,SEARCH("µ",G1717,1))</f>
        <v>0</v>
      </c>
      <c r="I1717" s="0" t="str">
        <f aca="false">IF(H1717&gt;0,LEFT(G1717,H1717-1),G1717)</f>
        <v>Macrolepiota procera</v>
      </c>
      <c r="J1717" s="0" t="n">
        <f aca="false">COUNTIF(A$7:A$223,I1717)</f>
        <v>1</v>
      </c>
      <c r="K1717" s="1" t="s">
        <v>304</v>
      </c>
      <c r="L1717" s="1" t="n">
        <f aca="false">IF(COUNTIF(A$7:A$270,K1717)=1,1,0)</f>
        <v>1</v>
      </c>
    </row>
    <row r="1718" customFormat="false" ht="12.8" hidden="false" customHeight="false" outlineLevel="0" collapsed="false">
      <c r="F1718" s="2" t="s">
        <v>62</v>
      </c>
      <c r="G1718" s="0" t="str">
        <f aca="false">SUBSTITUTE(F1718," ","μ",2)</f>
        <v>Macrolepiota procera</v>
      </c>
      <c r="H1718" s="10" t="n">
        <f aca="false">IF(ISERROR(SEARCH("µ",G1718,1)),0,SEARCH("µ",G1718,1))</f>
        <v>0</v>
      </c>
      <c r="I1718" s="0" t="str">
        <f aca="false">IF(H1718&gt;0,LEFT(G1718,H1718-1),G1718)</f>
        <v>Macrolepiota procera</v>
      </c>
      <c r="J1718" s="0" t="n">
        <f aca="false">COUNTIF(A$7:A$223,I1718)</f>
        <v>1</v>
      </c>
      <c r="K1718" s="1" t="s">
        <v>304</v>
      </c>
      <c r="L1718" s="1" t="n">
        <f aca="false">IF(COUNTIF(A$7:A$270,K1718)=1,1,0)</f>
        <v>1</v>
      </c>
    </row>
    <row r="1719" customFormat="false" ht="12.8" hidden="false" customHeight="false" outlineLevel="0" collapsed="false">
      <c r="F1719" s="2" t="s">
        <v>62</v>
      </c>
      <c r="G1719" s="0" t="str">
        <f aca="false">SUBSTITUTE(F1719," ","μ",2)</f>
        <v>Macrolepiota procera</v>
      </c>
      <c r="H1719" s="10" t="n">
        <f aca="false">IF(ISERROR(SEARCH("µ",G1719,1)),0,SEARCH("µ",G1719,1))</f>
        <v>0</v>
      </c>
      <c r="I1719" s="0" t="str">
        <f aca="false">IF(H1719&gt;0,LEFT(G1719,H1719-1),G1719)</f>
        <v>Macrolepiota procera</v>
      </c>
      <c r="J1719" s="0" t="n">
        <f aca="false">COUNTIF(A$7:A$223,I1719)</f>
        <v>1</v>
      </c>
      <c r="K1719" s="1" t="s">
        <v>1237</v>
      </c>
      <c r="L1719" s="1" t="n">
        <f aca="false">IF(COUNTIF(A$7:A$270,K1719)=1,1,0)</f>
        <v>1</v>
      </c>
    </row>
    <row r="1720" customFormat="false" ht="12.8" hidden="false" customHeight="false" outlineLevel="0" collapsed="false">
      <c r="F1720" s="2" t="s">
        <v>62</v>
      </c>
      <c r="G1720" s="0" t="str">
        <f aca="false">SUBSTITUTE(F1720," ","μ",2)</f>
        <v>Macrolepiota procera</v>
      </c>
      <c r="H1720" s="10" t="n">
        <f aca="false">IF(ISERROR(SEARCH("µ",G1720,1)),0,SEARCH("µ",G1720,1))</f>
        <v>0</v>
      </c>
      <c r="I1720" s="0" t="str">
        <f aca="false">IF(H1720&gt;0,LEFT(G1720,H1720-1),G1720)</f>
        <v>Macrolepiota procera</v>
      </c>
      <c r="J1720" s="0" t="n">
        <f aca="false">COUNTIF(A$7:A$223,I1720)</f>
        <v>1</v>
      </c>
      <c r="K1720" s="1" t="s">
        <v>1237</v>
      </c>
      <c r="L1720" s="1" t="n">
        <f aca="false">IF(COUNTIF(A$7:A$270,K1720)=1,1,0)</f>
        <v>1</v>
      </c>
    </row>
    <row r="1721" customFormat="false" ht="12.8" hidden="false" customHeight="false" outlineLevel="0" collapsed="false">
      <c r="F1721" s="2" t="s">
        <v>62</v>
      </c>
      <c r="G1721" s="0" t="str">
        <f aca="false">SUBSTITUTE(F1721," ","μ",2)</f>
        <v>Macrolepiota procera</v>
      </c>
      <c r="H1721" s="10" t="n">
        <f aca="false">IF(ISERROR(SEARCH("µ",G1721,1)),0,SEARCH("µ",G1721,1))</f>
        <v>0</v>
      </c>
      <c r="I1721" s="0" t="str">
        <f aca="false">IF(H1721&gt;0,LEFT(G1721,H1721-1),G1721)</f>
        <v>Macrolepiota procera</v>
      </c>
      <c r="J1721" s="0" t="n">
        <f aca="false">COUNTIF(A$7:A$223,I1721)</f>
        <v>1</v>
      </c>
      <c r="K1721" s="1" t="s">
        <v>1237</v>
      </c>
      <c r="L1721" s="1" t="n">
        <f aca="false">IF(COUNTIF(A$7:A$270,K1721)=1,1,0)</f>
        <v>1</v>
      </c>
    </row>
    <row r="1722" customFormat="false" ht="12.8" hidden="false" customHeight="false" outlineLevel="0" collapsed="false">
      <c r="F1722" s="2" t="s">
        <v>62</v>
      </c>
      <c r="G1722" s="0" t="str">
        <f aca="false">SUBSTITUTE(F1722," ","μ",2)</f>
        <v>Macrolepiota procera</v>
      </c>
      <c r="H1722" s="10" t="n">
        <f aca="false">IF(ISERROR(SEARCH("µ",G1722,1)),0,SEARCH("µ",G1722,1))</f>
        <v>0</v>
      </c>
      <c r="I1722" s="0" t="str">
        <f aca="false">IF(H1722&gt;0,LEFT(G1722,H1722-1),G1722)</f>
        <v>Macrolepiota procera</v>
      </c>
      <c r="J1722" s="0" t="n">
        <f aca="false">COUNTIF(A$7:A$223,I1722)</f>
        <v>1</v>
      </c>
      <c r="K1722" s="1" t="s">
        <v>1237</v>
      </c>
      <c r="L1722" s="1" t="n">
        <f aca="false">IF(COUNTIF(A$7:A$270,K1722)=1,1,0)</f>
        <v>1</v>
      </c>
    </row>
    <row r="1723" customFormat="false" ht="12.8" hidden="false" customHeight="false" outlineLevel="0" collapsed="false">
      <c r="F1723" s="2" t="s">
        <v>62</v>
      </c>
      <c r="G1723" s="0" t="str">
        <f aca="false">SUBSTITUTE(F1723," ","μ",2)</f>
        <v>Macrolepiota procera</v>
      </c>
      <c r="H1723" s="10" t="n">
        <f aca="false">IF(ISERROR(SEARCH("µ",G1723,1)),0,SEARCH("µ",G1723,1))</f>
        <v>0</v>
      </c>
      <c r="I1723" s="0" t="str">
        <f aca="false">IF(H1723&gt;0,LEFT(G1723,H1723-1),G1723)</f>
        <v>Macrolepiota procera</v>
      </c>
      <c r="J1723" s="0" t="n">
        <f aca="false">COUNTIF(A$7:A$223,I1723)</f>
        <v>1</v>
      </c>
      <c r="K1723" s="1" t="s">
        <v>1237</v>
      </c>
      <c r="L1723" s="1" t="n">
        <f aca="false">IF(COUNTIF(A$7:A$270,K1723)=1,1,0)</f>
        <v>1</v>
      </c>
    </row>
    <row r="1724" customFormat="false" ht="12.8" hidden="false" customHeight="false" outlineLevel="0" collapsed="false">
      <c r="F1724" s="2" t="s">
        <v>62</v>
      </c>
      <c r="G1724" s="0" t="str">
        <f aca="false">SUBSTITUTE(F1724," ","μ",2)</f>
        <v>Macrolepiota procera</v>
      </c>
      <c r="H1724" s="10" t="n">
        <f aca="false">IF(ISERROR(SEARCH("µ",G1724,1)),0,SEARCH("µ",G1724,1))</f>
        <v>0</v>
      </c>
      <c r="I1724" s="0" t="str">
        <f aca="false">IF(H1724&gt;0,LEFT(G1724,H1724-1),G1724)</f>
        <v>Macrolepiota procera</v>
      </c>
      <c r="J1724" s="0" t="n">
        <f aca="false">COUNTIF(A$7:A$223,I1724)</f>
        <v>1</v>
      </c>
      <c r="K1724" s="1" t="s">
        <v>1237</v>
      </c>
      <c r="L1724" s="1" t="n">
        <f aca="false">IF(COUNTIF(A$7:A$270,K1724)=1,1,0)</f>
        <v>1</v>
      </c>
    </row>
    <row r="1725" customFormat="false" ht="12.8" hidden="false" customHeight="false" outlineLevel="0" collapsed="false">
      <c r="F1725" s="2" t="s">
        <v>62</v>
      </c>
      <c r="G1725" s="0" t="str">
        <f aca="false">SUBSTITUTE(F1725," ","μ",2)</f>
        <v>Macrolepiota procera</v>
      </c>
      <c r="H1725" s="10" t="n">
        <f aca="false">IF(ISERROR(SEARCH("µ",G1725,1)),0,SEARCH("µ",G1725,1))</f>
        <v>0</v>
      </c>
      <c r="I1725" s="0" t="str">
        <f aca="false">IF(H1725&gt;0,LEFT(G1725,H1725-1),G1725)</f>
        <v>Macrolepiota procera</v>
      </c>
      <c r="J1725" s="0" t="n">
        <f aca="false">COUNTIF(A$7:A$223,I1725)</f>
        <v>1</v>
      </c>
      <c r="K1725" s="1" t="s">
        <v>1237</v>
      </c>
      <c r="L1725" s="1" t="n">
        <f aca="false">IF(COUNTIF(A$7:A$270,K1725)=1,1,0)</f>
        <v>1</v>
      </c>
    </row>
    <row r="1726" customFormat="false" ht="12.8" hidden="false" customHeight="false" outlineLevel="0" collapsed="false">
      <c r="F1726" s="2" t="s">
        <v>1308</v>
      </c>
      <c r="G1726" s="0" t="str">
        <f aca="false">SUBSTITUTE(F1726," ","μ",2)</f>
        <v>Macrolepiota procera ?</v>
      </c>
      <c r="H1726" s="10" t="n">
        <f aca="false">IF(ISERROR(SEARCH("µ",G1726,1)),0,SEARCH("µ",G1726,1))</f>
        <v>0</v>
      </c>
      <c r="I1726" s="0" t="str">
        <f aca="false">IF(H1726&gt;0,LEFT(G1726,H1726-1),G1726)</f>
        <v>Macrolepiota procera ?</v>
      </c>
      <c r="J1726" s="0" t="n">
        <f aca="false">COUNTIF(A$7:A$223,I1726)</f>
        <v>0</v>
      </c>
      <c r="K1726" s="1" t="s">
        <v>1237</v>
      </c>
      <c r="L1726" s="1" t="n">
        <f aca="false">IF(COUNTIF(A$7:A$270,K1726)=1,1,0)</f>
        <v>1</v>
      </c>
    </row>
    <row r="1727" customFormat="false" ht="12.8" hidden="false" customHeight="false" outlineLevel="0" collapsed="false">
      <c r="F1727" s="2" t="s">
        <v>1308</v>
      </c>
      <c r="G1727" s="0" t="str">
        <f aca="false">SUBSTITUTE(F1727," ","μ",2)</f>
        <v>Macrolepiota procera ?</v>
      </c>
      <c r="H1727" s="10" t="n">
        <f aca="false">IF(ISERROR(SEARCH("µ",G1727,1)),0,SEARCH("µ",G1727,1))</f>
        <v>0</v>
      </c>
      <c r="I1727" s="0" t="str">
        <f aca="false">IF(H1727&gt;0,LEFT(G1727,H1727-1),G1727)</f>
        <v>Macrolepiota procera ?</v>
      </c>
      <c r="J1727" s="0" t="n">
        <f aca="false">COUNTIF(A$7:A$223,I1727)</f>
        <v>0</v>
      </c>
      <c r="K1727" s="1" t="s">
        <v>1237</v>
      </c>
      <c r="L1727" s="1" t="n">
        <f aca="false">IF(COUNTIF(A$7:A$270,K1727)=1,1,0)</f>
        <v>1</v>
      </c>
    </row>
    <row r="1728" customFormat="false" ht="12.8" hidden="false" customHeight="false" outlineLevel="0" collapsed="false">
      <c r="F1728" s="2" t="s">
        <v>1308</v>
      </c>
      <c r="G1728" s="0" t="str">
        <f aca="false">SUBSTITUTE(F1728," ","μ",2)</f>
        <v>Macrolepiota procera ?</v>
      </c>
      <c r="H1728" s="10" t="n">
        <f aca="false">IF(ISERROR(SEARCH("µ",G1728,1)),0,SEARCH("µ",G1728,1))</f>
        <v>0</v>
      </c>
      <c r="I1728" s="0" t="str">
        <f aca="false">IF(H1728&gt;0,LEFT(G1728,H1728-1),G1728)</f>
        <v>Macrolepiota procera ?</v>
      </c>
      <c r="J1728" s="0" t="n">
        <f aca="false">COUNTIF(A$7:A$223,I1728)</f>
        <v>0</v>
      </c>
      <c r="K1728" s="1" t="s">
        <v>1237</v>
      </c>
      <c r="L1728" s="1" t="n">
        <f aca="false">IF(COUNTIF(A$7:A$270,K1728)=1,1,0)</f>
        <v>1</v>
      </c>
    </row>
    <row r="1729" customFormat="false" ht="12.8" hidden="false" customHeight="false" outlineLevel="0" collapsed="false">
      <c r="F1729" s="2" t="s">
        <v>1309</v>
      </c>
      <c r="G1729" s="0" t="str">
        <f aca="false">SUBSTITUTE(F1729," ","μ",2)</f>
        <v>Macrolepiota proceraμ(cause ?)</v>
      </c>
      <c r="H1729" s="10" t="n">
        <f aca="false">IF(ISERROR(SEARCH("µ",G1729,1)),0,SEARCH("µ",G1729,1))</f>
        <v>21</v>
      </c>
      <c r="I1729" s="0" t="str">
        <f aca="false">IF(H1729&gt;0,LEFT(G1729,H1729-1),G1729)</f>
        <v>Macrolepiota procera</v>
      </c>
      <c r="J1729" s="0" t="n">
        <f aca="false">COUNTIF(A$7:A$223,I1729)</f>
        <v>1</v>
      </c>
      <c r="K1729" s="1" t="s">
        <v>1237</v>
      </c>
      <c r="L1729" s="1" t="n">
        <f aca="false">IF(COUNTIF(A$7:A$270,K1729)=1,1,0)</f>
        <v>1</v>
      </c>
    </row>
    <row r="1730" customFormat="false" ht="12.8" hidden="false" customHeight="false" outlineLevel="0" collapsed="false">
      <c r="F1730" s="2" t="s">
        <v>1309</v>
      </c>
      <c r="G1730" s="0" t="str">
        <f aca="false">SUBSTITUTE(F1730," ","μ",2)</f>
        <v>Macrolepiota proceraμ(cause ?)</v>
      </c>
      <c r="H1730" s="10" t="n">
        <f aca="false">IF(ISERROR(SEARCH("µ",G1730,1)),0,SEARCH("µ",G1730,1))</f>
        <v>21</v>
      </c>
      <c r="I1730" s="0" t="str">
        <f aca="false">IF(H1730&gt;0,LEFT(G1730,H1730-1),G1730)</f>
        <v>Macrolepiota procera</v>
      </c>
      <c r="J1730" s="0" t="n">
        <f aca="false">COUNTIF(A$7:A$223,I1730)</f>
        <v>1</v>
      </c>
      <c r="K1730" s="1" t="s">
        <v>1237</v>
      </c>
      <c r="L1730" s="1" t="n">
        <f aca="false">IF(COUNTIF(A$7:A$270,K1730)=1,1,0)</f>
        <v>1</v>
      </c>
    </row>
    <row r="1731" customFormat="false" ht="12.8" hidden="false" customHeight="false" outlineLevel="0" collapsed="false">
      <c r="F1731" s="2" t="s">
        <v>1310</v>
      </c>
      <c r="G1731" s="0" t="str">
        <f aca="false">SUBSTITUTE(F1731," ","μ",2)</f>
        <v>Macrolepiota proceraμ(cause?)</v>
      </c>
      <c r="H1731" s="10" t="n">
        <f aca="false">IF(ISERROR(SEARCH("µ",G1731,1)),0,SEARCH("µ",G1731,1))</f>
        <v>21</v>
      </c>
      <c r="I1731" s="0" t="str">
        <f aca="false">IF(H1731&gt;0,LEFT(G1731,H1731-1),G1731)</f>
        <v>Macrolepiota procera</v>
      </c>
      <c r="J1731" s="0" t="n">
        <f aca="false">COUNTIF(A$7:A$223,I1731)</f>
        <v>1</v>
      </c>
      <c r="K1731" s="1" t="s">
        <v>154</v>
      </c>
      <c r="L1731" s="1" t="n">
        <f aca="false">IF(COUNTIF(A$7:A$270,K1731)=1,1,0)</f>
        <v>1</v>
      </c>
    </row>
    <row r="1732" customFormat="false" ht="12.8" hidden="false" customHeight="false" outlineLevel="0" collapsed="false">
      <c r="F1732" s="2" t="s">
        <v>1310</v>
      </c>
      <c r="G1732" s="0" t="str">
        <f aca="false">SUBSTITUTE(F1732," ","μ",2)</f>
        <v>Macrolepiota proceraμ(cause?)</v>
      </c>
      <c r="H1732" s="10" t="n">
        <f aca="false">IF(ISERROR(SEARCH("µ",G1732,1)),0,SEARCH("µ",G1732,1))</f>
        <v>21</v>
      </c>
      <c r="I1732" s="0" t="str">
        <f aca="false">IF(H1732&gt;0,LEFT(G1732,H1732-1),G1732)</f>
        <v>Macrolepiota procera</v>
      </c>
      <c r="J1732" s="0" t="n">
        <f aca="false">COUNTIF(A$7:A$223,I1732)</f>
        <v>1</v>
      </c>
      <c r="K1732" s="1" t="s">
        <v>390</v>
      </c>
      <c r="L1732" s="1" t="n">
        <f aca="false">IF(COUNTIF(A$7:A$270,K1732)=1,1,0)</f>
        <v>1</v>
      </c>
    </row>
    <row r="1733" customFormat="false" ht="12.8" hidden="false" customHeight="false" outlineLevel="0" collapsed="false">
      <c r="F1733" s="2" t="s">
        <v>1311</v>
      </c>
      <c r="G1733" s="0" t="str">
        <f aca="false">SUBSTITUTE(F1733," ","μ",2)</f>
        <v>Macrolepiota proceraμ(mal cuites?)</v>
      </c>
      <c r="H1733" s="10" t="n">
        <f aca="false">IF(ISERROR(SEARCH("µ",G1733,1)),0,SEARCH("µ",G1733,1))</f>
        <v>21</v>
      </c>
      <c r="I1733" s="0" t="str">
        <f aca="false">IF(H1733&gt;0,LEFT(G1733,H1733-1),G1733)</f>
        <v>Macrolepiota procera</v>
      </c>
      <c r="J1733" s="0" t="n">
        <f aca="false">COUNTIF(A$7:A$223,I1733)</f>
        <v>1</v>
      </c>
      <c r="K1733" s="1" t="s">
        <v>390</v>
      </c>
      <c r="L1733" s="1" t="n">
        <f aca="false">IF(COUNTIF(A$7:A$270,K1733)=1,1,0)</f>
        <v>1</v>
      </c>
    </row>
    <row r="1734" customFormat="false" ht="12.8" hidden="false" customHeight="false" outlineLevel="0" collapsed="false">
      <c r="F1734" s="1" t="s">
        <v>219</v>
      </c>
      <c r="G1734" s="0" t="str">
        <f aca="false">SUBSTITUTE(F1734," ","μ",2)</f>
        <v>Macrolepiota proceraμavancé</v>
      </c>
      <c r="H1734" s="10" t="n">
        <f aca="false">IF(ISERROR(SEARCH("µ",G1734,1)),0,SEARCH("µ",G1734,1))</f>
        <v>21</v>
      </c>
      <c r="I1734" s="0" t="str">
        <f aca="false">IF(H1734&gt;0,LEFT(G1734,H1734-1),G1734)</f>
        <v>Macrolepiota procera</v>
      </c>
      <c r="J1734" s="0" t="n">
        <f aca="false">COUNTIF(A$7:A$223,I1734)</f>
        <v>1</v>
      </c>
      <c r="K1734" s="1" t="s">
        <v>390</v>
      </c>
      <c r="L1734" s="1" t="n">
        <f aca="false">IF(COUNTIF(A$7:A$270,K1734)=1,1,0)</f>
        <v>1</v>
      </c>
    </row>
    <row r="1735" customFormat="false" ht="12.8" hidden="false" customHeight="false" outlineLevel="0" collapsed="false">
      <c r="F1735" s="1" t="s">
        <v>219</v>
      </c>
      <c r="G1735" s="0" t="str">
        <f aca="false">SUBSTITUTE(F1735," ","μ",2)</f>
        <v>Macrolepiota proceraμavancé</v>
      </c>
      <c r="H1735" s="10" t="n">
        <f aca="false">IF(ISERROR(SEARCH("µ",G1735,1)),0,SEARCH("µ",G1735,1))</f>
        <v>21</v>
      </c>
      <c r="I1735" s="0" t="str">
        <f aca="false">IF(H1735&gt;0,LEFT(G1735,H1735-1),G1735)</f>
        <v>Macrolepiota procera</v>
      </c>
      <c r="J1735" s="0" t="n">
        <f aca="false">COUNTIF(A$7:A$223,I1735)</f>
        <v>1</v>
      </c>
      <c r="K1735" s="1" t="s">
        <v>390</v>
      </c>
      <c r="L1735" s="1" t="n">
        <f aca="false">IF(COUNTIF(A$7:A$270,K1735)=1,1,0)</f>
        <v>1</v>
      </c>
    </row>
    <row r="1736" customFormat="false" ht="12.8" hidden="false" customHeight="false" outlineLevel="0" collapsed="false">
      <c r="F1736" s="2" t="s">
        <v>1312</v>
      </c>
      <c r="G1736" s="0" t="str">
        <f aca="false">SUBSTITUTE(F1736," ","μ",2)</f>
        <v>Macrolepiota proceraμavancés</v>
      </c>
      <c r="H1736" s="10" t="n">
        <f aca="false">IF(ISERROR(SEARCH("µ",G1736,1)),0,SEARCH("µ",G1736,1))</f>
        <v>21</v>
      </c>
      <c r="I1736" s="0" t="str">
        <f aca="false">IF(H1736&gt;0,LEFT(G1736,H1736-1),G1736)</f>
        <v>Macrolepiota procera</v>
      </c>
      <c r="J1736" s="0" t="n">
        <f aca="false">COUNTIF(A$7:A$223,I1736)</f>
        <v>1</v>
      </c>
      <c r="K1736" s="1" t="s">
        <v>390</v>
      </c>
      <c r="L1736" s="1" t="n">
        <f aca="false">IF(COUNTIF(A$7:A$270,K1736)=1,1,0)</f>
        <v>1</v>
      </c>
    </row>
    <row r="1737" customFormat="false" ht="12.8" hidden="false" customHeight="false" outlineLevel="0" collapsed="false">
      <c r="F1737" s="2" t="s">
        <v>1314</v>
      </c>
      <c r="G1737" s="0" t="str">
        <f aca="false">SUBSTITUTE(F1737," ","μ",2)</f>
        <v>Macrolepiota proceraμavariée</v>
      </c>
      <c r="H1737" s="10" t="n">
        <f aca="false">IF(ISERROR(SEARCH("µ",G1737,1)),0,SEARCH("µ",G1737,1))</f>
        <v>21</v>
      </c>
      <c r="I1737" s="0" t="str">
        <f aca="false">IF(H1737&gt;0,LEFT(G1737,H1737-1),G1737)</f>
        <v>Macrolepiota procera</v>
      </c>
      <c r="J1737" s="0" t="n">
        <f aca="false">COUNTIF(A$7:A$223,I1737)</f>
        <v>1</v>
      </c>
      <c r="K1737" s="1" t="s">
        <v>390</v>
      </c>
      <c r="L1737" s="1" t="n">
        <f aca="false">IF(COUNTIF(A$7:A$270,K1737)=1,1,0)</f>
        <v>1</v>
      </c>
    </row>
    <row r="1738" customFormat="false" ht="12.8" hidden="false" customHeight="false" outlineLevel="0" collapsed="false">
      <c r="F1738" s="2" t="s">
        <v>1315</v>
      </c>
      <c r="G1738" s="0" t="str">
        <f aca="false">SUBSTITUTE(F1738," ","μ",2)</f>
        <v>Macrolepiota proceraμcrue</v>
      </c>
      <c r="H1738" s="10" t="n">
        <f aca="false">IF(ISERROR(SEARCH("µ",G1738,1)),0,SEARCH("µ",G1738,1))</f>
        <v>21</v>
      </c>
      <c r="I1738" s="0" t="str">
        <f aca="false">IF(H1738&gt;0,LEFT(G1738,H1738-1),G1738)</f>
        <v>Macrolepiota procera</v>
      </c>
      <c r="J1738" s="0" t="n">
        <f aca="false">COUNTIF(A$7:A$223,I1738)</f>
        <v>1</v>
      </c>
      <c r="K1738" s="1" t="s">
        <v>390</v>
      </c>
      <c r="L1738" s="1" t="n">
        <f aca="false">IF(COUNTIF(A$7:A$270,K1738)=1,1,0)</f>
        <v>1</v>
      </c>
    </row>
    <row r="1739" customFormat="false" ht="12.8" hidden="false" customHeight="false" outlineLevel="0" collapsed="false">
      <c r="F1739" s="2" t="s">
        <v>1316</v>
      </c>
      <c r="G1739" s="0" t="str">
        <f aca="false">SUBSTITUTE(F1739," ","μ",2)</f>
        <v>Macrolepiota procera/melanoleuca</v>
      </c>
      <c r="H1739" s="10" t="n">
        <f aca="false">IF(ISERROR(SEARCH("µ",G1739,1)),0,SEARCH("µ",G1739,1))</f>
        <v>0</v>
      </c>
      <c r="I1739" s="0" t="str">
        <f aca="false">IF(H1739&gt;0,LEFT(G1739,H1739-1),G1739)</f>
        <v>Macrolepiota procera/melanoleuca</v>
      </c>
      <c r="J1739" s="0" t="n">
        <f aca="false">COUNTIF(A$7:A$223,I1739)</f>
        <v>0</v>
      </c>
      <c r="K1739" s="1" t="s">
        <v>1243</v>
      </c>
      <c r="L1739" s="1" t="n">
        <f aca="false">IF(COUNTIF(A$7:A$270,K1739)=1,1,0)</f>
        <v>1</v>
      </c>
    </row>
    <row r="1740" customFormat="false" ht="12.8" hidden="false" customHeight="false" outlineLevel="0" collapsed="false">
      <c r="F1740" s="2" t="s">
        <v>248</v>
      </c>
      <c r="G1740" s="0" t="str">
        <f aca="false">SUBSTITUTE(F1740," ","μ",2)</f>
        <v>Macrolepiota procera+phalloïde ?</v>
      </c>
      <c r="H1740" s="10" t="n">
        <f aca="false">IF(ISERROR(SEARCH("µ",G1740,1)),0,SEARCH("µ",G1740,1))</f>
        <v>0</v>
      </c>
      <c r="I1740" s="0" t="str">
        <f aca="false">IF(H1740&gt;0,LEFT(G1740,H1740-1),G1740)</f>
        <v>Macrolepiota procera+phalloïde ?</v>
      </c>
      <c r="J1740" s="0" t="n">
        <f aca="false">COUNTIF(A$7:A$223,I1740)</f>
        <v>0</v>
      </c>
      <c r="K1740" s="1" t="s">
        <v>1244</v>
      </c>
      <c r="L1740" s="1" t="n">
        <f aca="false">IF(COUNTIF(A$7:A$270,K1740)=1,1,0)</f>
        <v>1</v>
      </c>
    </row>
    <row r="1741" customFormat="false" ht="12.8" hidden="false" customHeight="false" outlineLevel="0" collapsed="false">
      <c r="F1741" s="2" t="s">
        <v>248</v>
      </c>
      <c r="G1741" s="0" t="str">
        <f aca="false">SUBSTITUTE(F1741," ","μ",2)</f>
        <v>Macrolepiota procera+phalloïde ?</v>
      </c>
      <c r="H1741" s="10" t="n">
        <f aca="false">IF(ISERROR(SEARCH("µ",G1741,1)),0,SEARCH("µ",G1741,1))</f>
        <v>0</v>
      </c>
      <c r="I1741" s="0" t="str">
        <f aca="false">IF(H1741&gt;0,LEFT(G1741,H1741-1),G1741)</f>
        <v>Macrolepiota procera+phalloïde ?</v>
      </c>
      <c r="J1741" s="0" t="n">
        <f aca="false">COUNTIF(A$7:A$223,I1741)</f>
        <v>0</v>
      </c>
      <c r="K1741" s="1" t="s">
        <v>1244</v>
      </c>
      <c r="L1741" s="1" t="n">
        <f aca="false">IF(COUNTIF(A$7:A$270,K1741)=1,1,0)</f>
        <v>1</v>
      </c>
    </row>
    <row r="1742" customFormat="false" ht="12.8" hidden="false" customHeight="false" outlineLevel="0" collapsed="false">
      <c r="F1742" s="2" t="s">
        <v>1318</v>
      </c>
      <c r="G1742" s="0" t="str">
        <f aca="false">SUBSTITUTE(F1742," ","μ",2)</f>
        <v>Macrolepiota pseudoolivascensμavancée</v>
      </c>
      <c r="H1742" s="10" t="n">
        <f aca="false">IF(ISERROR(SEARCH("µ",G1742,1)),0,SEARCH("µ",G1742,1))</f>
        <v>30</v>
      </c>
      <c r="I1742" s="0" t="str">
        <f aca="false">IF(H1742&gt;0,LEFT(G1742,H1742-1),G1742)</f>
        <v>Macrolepiota pseudoolivascens</v>
      </c>
      <c r="J1742" s="0" t="n">
        <f aca="false">COUNTIF(A$7:A$223,I1742)</f>
        <v>1</v>
      </c>
      <c r="K1742" s="1" t="s">
        <v>1244</v>
      </c>
      <c r="L1742" s="1" t="n">
        <f aca="false">IF(COUNTIF(A$7:A$270,K1742)=1,1,0)</f>
        <v>1</v>
      </c>
    </row>
    <row r="1743" customFormat="false" ht="12.8" hidden="false" customHeight="false" outlineLevel="0" collapsed="false">
      <c r="F1743" s="2" t="s">
        <v>1320</v>
      </c>
      <c r="G1743" s="0" t="str">
        <f aca="false">SUBSTITUTE(F1743," ","μ",2)</f>
        <v>Macrolepiota rhacodes</v>
      </c>
      <c r="H1743" s="10" t="n">
        <f aca="false">IF(ISERROR(SEARCH("µ",G1743,1)),0,SEARCH("µ",G1743,1))</f>
        <v>0</v>
      </c>
      <c r="I1743" s="0" t="str">
        <f aca="false">IF(H1743&gt;0,LEFT(G1743,H1743-1),G1743)</f>
        <v>Macrolepiota rhacodes</v>
      </c>
      <c r="J1743" s="0" t="n">
        <f aca="false">COUNTIF(A$7:A$223,I1743)</f>
        <v>1</v>
      </c>
      <c r="K1743" s="1" t="s">
        <v>1244</v>
      </c>
      <c r="L1743" s="1" t="n">
        <f aca="false">IF(COUNTIF(A$7:A$270,K1743)=1,1,0)</f>
        <v>1</v>
      </c>
    </row>
    <row r="1744" customFormat="false" ht="12.8" hidden="false" customHeight="false" outlineLevel="0" collapsed="false">
      <c r="F1744" s="2" t="s">
        <v>1320</v>
      </c>
      <c r="G1744" s="0" t="str">
        <f aca="false">SUBSTITUTE(F1744," ","μ",2)</f>
        <v>Macrolepiota rhacodes</v>
      </c>
      <c r="H1744" s="10" t="n">
        <f aca="false">IF(ISERROR(SEARCH("µ",G1744,1)),0,SEARCH("µ",G1744,1))</f>
        <v>0</v>
      </c>
      <c r="I1744" s="0" t="str">
        <f aca="false">IF(H1744&gt;0,LEFT(G1744,H1744-1),G1744)</f>
        <v>Macrolepiota rhacodes</v>
      </c>
      <c r="J1744" s="0" t="n">
        <f aca="false">COUNTIF(A$7:A$223,I1744)</f>
        <v>1</v>
      </c>
      <c r="K1744" s="1" t="s">
        <v>128</v>
      </c>
      <c r="L1744" s="1" t="n">
        <f aca="false">IF(COUNTIF(A$7:A$270,K1744)=1,1,0)</f>
        <v>1</v>
      </c>
    </row>
    <row r="1745" customFormat="false" ht="12.8" hidden="false" customHeight="false" outlineLevel="0" collapsed="false">
      <c r="F1745" s="2" t="s">
        <v>203</v>
      </c>
      <c r="G1745" s="0" t="str">
        <f aca="false">SUBSTITUTE(F1745," ","μ",2)</f>
        <v>Macrolepiota sp.</v>
      </c>
      <c r="H1745" s="10" t="n">
        <f aca="false">IF(ISERROR(SEARCH("µ",G1745,1)),0,SEARCH("µ",G1745,1))</f>
        <v>0</v>
      </c>
      <c r="I1745" s="0" t="str">
        <f aca="false">IF(H1745&gt;0,LEFT(G1745,H1745-1),G1745)</f>
        <v>Macrolepiota sp.</v>
      </c>
      <c r="J1745" s="0" t="n">
        <f aca="false">COUNTIF(A$7:A$223,I1745)</f>
        <v>0</v>
      </c>
      <c r="K1745" s="1" t="s">
        <v>128</v>
      </c>
      <c r="L1745" s="1" t="n">
        <f aca="false">IF(COUNTIF(A$7:A$270,K1745)=1,1,0)</f>
        <v>1</v>
      </c>
    </row>
    <row r="1746" customFormat="false" ht="12.8" hidden="false" customHeight="false" outlineLevel="0" collapsed="false">
      <c r="F1746" s="2" t="s">
        <v>203</v>
      </c>
      <c r="G1746" s="0" t="str">
        <f aca="false">SUBSTITUTE(F1746," ","μ",2)</f>
        <v>Macrolepiota sp.</v>
      </c>
      <c r="H1746" s="10" t="n">
        <f aca="false">IF(ISERROR(SEARCH("µ",G1746,1)),0,SEARCH("µ",G1746,1))</f>
        <v>0</v>
      </c>
      <c r="I1746" s="0" t="str">
        <f aca="false">IF(H1746&gt;0,LEFT(G1746,H1746-1),G1746)</f>
        <v>Macrolepiota sp.</v>
      </c>
      <c r="J1746" s="0" t="n">
        <f aca="false">COUNTIF(A$7:A$223,I1746)</f>
        <v>0</v>
      </c>
      <c r="K1746" s="1" t="s">
        <v>128</v>
      </c>
      <c r="L1746" s="1" t="n">
        <f aca="false">IF(COUNTIF(A$7:A$270,K1746)=1,1,0)</f>
        <v>1</v>
      </c>
    </row>
    <row r="1747" customFormat="false" ht="12.8" hidden="false" customHeight="false" outlineLevel="0" collapsed="false">
      <c r="F1747" s="2" t="s">
        <v>203</v>
      </c>
      <c r="G1747" s="0" t="str">
        <f aca="false">SUBSTITUTE(F1747," ","μ",2)</f>
        <v>Macrolepiota sp.</v>
      </c>
      <c r="H1747" s="10" t="n">
        <f aca="false">IF(ISERROR(SEARCH("µ",G1747,1)),0,SEARCH("µ",G1747,1))</f>
        <v>0</v>
      </c>
      <c r="I1747" s="0" t="str">
        <f aca="false">IF(H1747&gt;0,LEFT(G1747,H1747-1),G1747)</f>
        <v>Macrolepiota sp.</v>
      </c>
      <c r="J1747" s="0" t="n">
        <f aca="false">COUNTIF(A$7:A$223,I1747)</f>
        <v>0</v>
      </c>
      <c r="K1747" s="1" t="s">
        <v>128</v>
      </c>
      <c r="L1747" s="1" t="n">
        <f aca="false">IF(COUNTIF(A$7:A$270,K1747)=1,1,0)</f>
        <v>1</v>
      </c>
    </row>
    <row r="1748" customFormat="false" ht="12.8" hidden="false" customHeight="false" outlineLevel="0" collapsed="false">
      <c r="F1748" s="2" t="s">
        <v>203</v>
      </c>
      <c r="G1748" s="0" t="str">
        <f aca="false">SUBSTITUTE(F1748," ","μ",2)</f>
        <v>Macrolepiota sp.</v>
      </c>
      <c r="H1748" s="10" t="n">
        <f aca="false">IF(ISERROR(SEARCH("µ",G1748,1)),0,SEARCH("µ",G1748,1))</f>
        <v>0</v>
      </c>
      <c r="I1748" s="0" t="str">
        <f aca="false">IF(H1748&gt;0,LEFT(G1748,H1748-1),G1748)</f>
        <v>Macrolepiota sp.</v>
      </c>
      <c r="J1748" s="0" t="n">
        <f aca="false">COUNTIF(A$7:A$223,I1748)</f>
        <v>0</v>
      </c>
      <c r="K1748" s="1" t="s">
        <v>128</v>
      </c>
      <c r="L1748" s="1" t="n">
        <f aca="false">IF(COUNTIF(A$7:A$270,K1748)=1,1,0)</f>
        <v>1</v>
      </c>
    </row>
    <row r="1749" customFormat="false" ht="12.8" hidden="false" customHeight="false" outlineLevel="0" collapsed="false">
      <c r="F1749" s="2" t="s">
        <v>1323</v>
      </c>
      <c r="G1749" s="0" t="str">
        <f aca="false">SUBSTITUTE(F1749," ","μ",2)</f>
        <v>Macrolepiota sp.μAvancé</v>
      </c>
      <c r="H1749" s="10" t="n">
        <f aca="false">IF(ISERROR(SEARCH("µ",G1749,1)),0,SEARCH("µ",G1749,1))</f>
        <v>17</v>
      </c>
      <c r="I1749" s="0" t="str">
        <f aca="false">IF(H1749&gt;0,LEFT(G1749,H1749-1),G1749)</f>
        <v>Macrolepiota sp.</v>
      </c>
      <c r="J1749" s="0" t="n">
        <f aca="false">COUNTIF(A$7:A$223,I1749)</f>
        <v>0</v>
      </c>
      <c r="K1749" s="1" t="s">
        <v>128</v>
      </c>
      <c r="L1749" s="1" t="n">
        <f aca="false">IF(COUNTIF(A$7:A$270,K1749)=1,1,0)</f>
        <v>1</v>
      </c>
    </row>
    <row r="1750" customFormat="false" ht="12.8" hidden="false" customHeight="false" outlineLevel="0" collapsed="false">
      <c r="F1750" s="2" t="s">
        <v>32</v>
      </c>
      <c r="G1750" s="0" t="str">
        <f aca="false">SUBSTITUTE(F1750," ","μ",2)</f>
        <v>Maramius oreades</v>
      </c>
      <c r="H1750" s="10" t="n">
        <f aca="false">IF(ISERROR(SEARCH("µ",G1750,1)),0,SEARCH("µ",G1750,1))</f>
        <v>0</v>
      </c>
      <c r="I1750" s="0" t="str">
        <f aca="false">IF(H1750&gt;0,LEFT(G1750,H1750-1),G1750)</f>
        <v>Maramius oreades</v>
      </c>
      <c r="J1750" s="0" t="n">
        <f aca="false">COUNTIF(A$7:A$223,I1750)</f>
        <v>0</v>
      </c>
      <c r="K1750" s="1" t="s">
        <v>128</v>
      </c>
      <c r="L1750" s="1" t="n">
        <f aca="false">IF(COUNTIF(A$7:A$270,K1750)=1,1,0)</f>
        <v>1</v>
      </c>
    </row>
    <row r="1751" customFormat="false" ht="12.8" hidden="false" customHeight="false" outlineLevel="0" collapsed="false">
      <c r="F1751" s="2" t="s">
        <v>32</v>
      </c>
      <c r="G1751" s="0" t="str">
        <f aca="false">SUBSTITUTE(F1751," ","μ",2)</f>
        <v>Maramius oreades</v>
      </c>
      <c r="H1751" s="10" t="n">
        <f aca="false">IF(ISERROR(SEARCH("µ",G1751,1)),0,SEARCH("µ",G1751,1))</f>
        <v>0</v>
      </c>
      <c r="I1751" s="0" t="str">
        <f aca="false">IF(H1751&gt;0,LEFT(G1751,H1751-1),G1751)</f>
        <v>Maramius oreades</v>
      </c>
      <c r="J1751" s="0" t="n">
        <f aca="false">COUNTIF(A$7:A$223,I1751)</f>
        <v>0</v>
      </c>
      <c r="K1751" s="1" t="s">
        <v>128</v>
      </c>
      <c r="L1751" s="1" t="n">
        <f aca="false">IF(COUNTIF(A$7:A$270,K1751)=1,1,0)</f>
        <v>1</v>
      </c>
    </row>
    <row r="1752" customFormat="false" ht="12.8" hidden="false" customHeight="false" outlineLevel="0" collapsed="false">
      <c r="F1752" s="2" t="s">
        <v>355</v>
      </c>
      <c r="G1752" s="0" t="str">
        <f aca="false">SUBSTITUTE(F1752," ","μ",2)</f>
        <v>Marasmius collinus</v>
      </c>
      <c r="H1752" s="10" t="n">
        <f aca="false">IF(ISERROR(SEARCH("µ",G1752,1)),0,SEARCH("µ",G1752,1))</f>
        <v>0</v>
      </c>
      <c r="I1752" s="0" t="str">
        <f aca="false">IF(H1752&gt;0,LEFT(G1752,H1752-1),G1752)</f>
        <v>Marasmius collinus</v>
      </c>
      <c r="J1752" s="0" t="n">
        <f aca="false">COUNTIF(A$7:A$223,I1752)</f>
        <v>1</v>
      </c>
      <c r="K1752" s="1" t="s">
        <v>128</v>
      </c>
      <c r="L1752" s="1" t="n">
        <f aca="false">IF(COUNTIF(A$7:A$270,K1752)=1,1,0)</f>
        <v>1</v>
      </c>
    </row>
    <row r="1753" customFormat="false" ht="12.8" hidden="false" customHeight="false" outlineLevel="0" collapsed="false">
      <c r="F1753" s="2" t="s">
        <v>355</v>
      </c>
      <c r="G1753" s="0" t="str">
        <f aca="false">SUBSTITUTE(F1753," ","μ",2)</f>
        <v>Marasmius collinus</v>
      </c>
      <c r="H1753" s="10" t="n">
        <f aca="false">IF(ISERROR(SEARCH("µ",G1753,1)),0,SEARCH("µ",G1753,1))</f>
        <v>0</v>
      </c>
      <c r="I1753" s="0" t="str">
        <f aca="false">IF(H1753&gt;0,LEFT(G1753,H1753-1),G1753)</f>
        <v>Marasmius collinus</v>
      </c>
      <c r="J1753" s="0" t="n">
        <f aca="false">COUNTIF(A$7:A$223,I1753)</f>
        <v>1</v>
      </c>
      <c r="K1753" s="1" t="s">
        <v>128</v>
      </c>
      <c r="L1753" s="1" t="n">
        <f aca="false">IF(COUNTIF(A$7:A$270,K1753)=1,1,0)</f>
        <v>1</v>
      </c>
    </row>
    <row r="1754" customFormat="false" ht="12.8" hidden="false" customHeight="false" outlineLevel="0" collapsed="false">
      <c r="F1754" s="2" t="s">
        <v>355</v>
      </c>
      <c r="G1754" s="0" t="str">
        <f aca="false">SUBSTITUTE(F1754," ","μ",2)</f>
        <v>Marasmius collinus</v>
      </c>
      <c r="H1754" s="10" t="n">
        <f aca="false">IF(ISERROR(SEARCH("µ",G1754,1)),0,SEARCH("µ",G1754,1))</f>
        <v>0</v>
      </c>
      <c r="I1754" s="0" t="str">
        <f aca="false">IF(H1754&gt;0,LEFT(G1754,H1754-1),G1754)</f>
        <v>Marasmius collinus</v>
      </c>
      <c r="J1754" s="0" t="n">
        <f aca="false">COUNTIF(A$7:A$223,I1754)</f>
        <v>1</v>
      </c>
      <c r="K1754" s="1" t="s">
        <v>128</v>
      </c>
      <c r="L1754" s="1" t="n">
        <f aca="false">IF(COUNTIF(A$7:A$270,K1754)=1,1,0)</f>
        <v>1</v>
      </c>
    </row>
    <row r="1755" customFormat="false" ht="12.8" hidden="false" customHeight="false" outlineLevel="0" collapsed="false">
      <c r="F1755" s="2" t="s">
        <v>355</v>
      </c>
      <c r="G1755" s="0" t="str">
        <f aca="false">SUBSTITUTE(F1755," ","μ",2)</f>
        <v>Marasmius collinus</v>
      </c>
      <c r="H1755" s="10" t="n">
        <f aca="false">IF(ISERROR(SEARCH("µ",G1755,1)),0,SEARCH("µ",G1755,1))</f>
        <v>0</v>
      </c>
      <c r="I1755" s="0" t="str">
        <f aca="false">IF(H1755&gt;0,LEFT(G1755,H1755-1),G1755)</f>
        <v>Marasmius collinus</v>
      </c>
      <c r="J1755" s="0" t="n">
        <f aca="false">COUNTIF(A$7:A$223,I1755)</f>
        <v>1</v>
      </c>
      <c r="K1755" s="1" t="s">
        <v>128</v>
      </c>
      <c r="L1755" s="1" t="n">
        <f aca="false">IF(COUNTIF(A$7:A$270,K1755)=1,1,0)</f>
        <v>1</v>
      </c>
    </row>
    <row r="1756" customFormat="false" ht="12.8" hidden="false" customHeight="false" outlineLevel="0" collapsed="false">
      <c r="F1756" s="2" t="s">
        <v>1326</v>
      </c>
      <c r="G1756" s="0" t="str">
        <f aca="false">SUBSTITUTE(F1756," ","μ",2)</f>
        <v>Marasmius collinus ?</v>
      </c>
      <c r="H1756" s="10" t="n">
        <f aca="false">IF(ISERROR(SEARCH("µ",G1756,1)),0,SEARCH("µ",G1756,1))</f>
        <v>0</v>
      </c>
      <c r="I1756" s="0" t="str">
        <f aca="false">IF(H1756&gt;0,LEFT(G1756,H1756-1),G1756)</f>
        <v>Marasmius collinus ?</v>
      </c>
      <c r="J1756" s="0" t="n">
        <f aca="false">COUNTIF(A$7:A$223,I1756)</f>
        <v>0</v>
      </c>
      <c r="K1756" s="1" t="s">
        <v>1249</v>
      </c>
      <c r="L1756" s="1" t="n">
        <f aca="false">IF(COUNTIF(A$7:A$270,K1756)=1,1,0)</f>
        <v>1</v>
      </c>
    </row>
    <row r="1757" customFormat="false" ht="12.8" hidden="false" customHeight="false" outlineLevel="0" collapsed="false">
      <c r="F1757" s="2" t="s">
        <v>1326</v>
      </c>
      <c r="G1757" s="0" t="str">
        <f aca="false">SUBSTITUTE(F1757," ","μ",2)</f>
        <v>Marasmius collinus ?</v>
      </c>
      <c r="H1757" s="10" t="n">
        <f aca="false">IF(ISERROR(SEARCH("µ",G1757,1)),0,SEARCH("µ",G1757,1))</f>
        <v>0</v>
      </c>
      <c r="I1757" s="0" t="str">
        <f aca="false">IF(H1757&gt;0,LEFT(G1757,H1757-1),G1757)</f>
        <v>Marasmius collinus ?</v>
      </c>
      <c r="J1757" s="0" t="n">
        <f aca="false">COUNTIF(A$7:A$223,I1757)</f>
        <v>0</v>
      </c>
      <c r="K1757" s="1" t="s">
        <v>1249</v>
      </c>
      <c r="L1757" s="1" t="n">
        <f aca="false">IF(COUNTIF(A$7:A$270,K1757)=1,1,0)</f>
        <v>1</v>
      </c>
    </row>
    <row r="1758" customFormat="false" ht="12.8" hidden="false" customHeight="false" outlineLevel="0" collapsed="false">
      <c r="F1758" s="2" t="s">
        <v>84</v>
      </c>
      <c r="G1758" s="0" t="str">
        <f aca="false">SUBSTITUTE(F1758," ","μ",2)</f>
        <v>Marasmius oreades</v>
      </c>
      <c r="H1758" s="10" t="n">
        <f aca="false">IF(ISERROR(SEARCH("µ",G1758,1)),0,SEARCH("µ",G1758,1))</f>
        <v>0</v>
      </c>
      <c r="I1758" s="0" t="str">
        <f aca="false">IF(H1758&gt;0,LEFT(G1758,H1758-1),G1758)</f>
        <v>Marasmius oreades</v>
      </c>
      <c r="J1758" s="0" t="n">
        <f aca="false">COUNTIF(A$7:A$223,I1758)</f>
        <v>1</v>
      </c>
      <c r="K1758" s="1" t="s">
        <v>1254</v>
      </c>
      <c r="L1758" s="1" t="n">
        <f aca="false">IF(COUNTIF(A$7:A$270,K1758)=1,1,0)</f>
        <v>1</v>
      </c>
    </row>
    <row r="1759" customFormat="false" ht="12.8" hidden="false" customHeight="false" outlineLevel="0" collapsed="false">
      <c r="F1759" s="2" t="s">
        <v>84</v>
      </c>
      <c r="G1759" s="0" t="str">
        <f aca="false">SUBSTITUTE(F1759," ","μ",2)</f>
        <v>Marasmius oreades</v>
      </c>
      <c r="H1759" s="10" t="n">
        <f aca="false">IF(ISERROR(SEARCH("µ",G1759,1)),0,SEARCH("µ",G1759,1))</f>
        <v>0</v>
      </c>
      <c r="I1759" s="0" t="str">
        <f aca="false">IF(H1759&gt;0,LEFT(G1759,H1759-1),G1759)</f>
        <v>Marasmius oreades</v>
      </c>
      <c r="J1759" s="0" t="n">
        <f aca="false">COUNTIF(A$7:A$223,I1759)</f>
        <v>1</v>
      </c>
      <c r="K1759" s="1" t="s">
        <v>1255</v>
      </c>
      <c r="L1759" s="1" t="n">
        <f aca="false">IF(COUNTIF(A$7:A$270,K1759)=1,1,0)</f>
        <v>1</v>
      </c>
    </row>
    <row r="1760" customFormat="false" ht="12.8" hidden="false" customHeight="false" outlineLevel="0" collapsed="false">
      <c r="F1760" s="2" t="s">
        <v>84</v>
      </c>
      <c r="G1760" s="0" t="str">
        <f aca="false">SUBSTITUTE(F1760," ","μ",2)</f>
        <v>Marasmius oreades</v>
      </c>
      <c r="H1760" s="10" t="n">
        <f aca="false">IF(ISERROR(SEARCH("µ",G1760,1)),0,SEARCH("µ",G1760,1))</f>
        <v>0</v>
      </c>
      <c r="I1760" s="0" t="str">
        <f aca="false">IF(H1760&gt;0,LEFT(G1760,H1760-1),G1760)</f>
        <v>Marasmius oreades</v>
      </c>
      <c r="J1760" s="0" t="n">
        <f aca="false">COUNTIF(A$7:A$223,I1760)</f>
        <v>1</v>
      </c>
      <c r="K1760" s="1" t="s">
        <v>1255</v>
      </c>
      <c r="L1760" s="1" t="n">
        <f aca="false">IF(COUNTIF(A$7:A$270,K1760)=1,1,0)</f>
        <v>1</v>
      </c>
    </row>
    <row r="1761" customFormat="false" ht="12.8" hidden="false" customHeight="false" outlineLevel="0" collapsed="false">
      <c r="F1761" s="2" t="s">
        <v>84</v>
      </c>
      <c r="G1761" s="0" t="str">
        <f aca="false">SUBSTITUTE(F1761," ","μ",2)</f>
        <v>Marasmius oreades</v>
      </c>
      <c r="H1761" s="10" t="n">
        <f aca="false">IF(ISERROR(SEARCH("µ",G1761,1)),0,SEARCH("µ",G1761,1))</f>
        <v>0</v>
      </c>
      <c r="I1761" s="0" t="str">
        <f aca="false">IF(H1761&gt;0,LEFT(G1761,H1761-1),G1761)</f>
        <v>Marasmius oreades</v>
      </c>
      <c r="J1761" s="0" t="n">
        <f aca="false">COUNTIF(A$7:A$223,I1761)</f>
        <v>1</v>
      </c>
      <c r="K1761" s="1" t="s">
        <v>49</v>
      </c>
      <c r="L1761" s="1" t="n">
        <f aca="false">IF(COUNTIF(A$7:A$270,K1761)=1,1,0)</f>
        <v>1</v>
      </c>
    </row>
    <row r="1762" customFormat="false" ht="12.8" hidden="false" customHeight="false" outlineLevel="0" collapsed="false">
      <c r="F1762" s="2" t="s">
        <v>1329</v>
      </c>
      <c r="G1762" s="0" t="str">
        <f aca="false">SUBSTITUTE(F1762," ","μ",2)</f>
        <v>Marasmius oreadesμ(cause ?)</v>
      </c>
      <c r="H1762" s="10" t="n">
        <f aca="false">IF(ISERROR(SEARCH("µ",G1762,1)),0,SEARCH("µ",G1762,1))</f>
        <v>18</v>
      </c>
      <c r="I1762" s="0" t="str">
        <f aca="false">IF(H1762&gt;0,LEFT(G1762,H1762-1),G1762)</f>
        <v>Marasmius oreades</v>
      </c>
      <c r="J1762" s="0" t="n">
        <f aca="false">COUNTIF(A$7:A$223,I1762)</f>
        <v>1</v>
      </c>
      <c r="K1762" s="1" t="s">
        <v>49</v>
      </c>
      <c r="L1762" s="1" t="n">
        <f aca="false">IF(COUNTIF(A$7:A$270,K1762)=1,1,0)</f>
        <v>1</v>
      </c>
    </row>
    <row r="1763" customFormat="false" ht="12.8" hidden="false" customHeight="false" outlineLevel="0" collapsed="false">
      <c r="F1763" s="2" t="s">
        <v>1330</v>
      </c>
      <c r="G1763" s="0" t="str">
        <f aca="false">SUBSTITUTE(F1763," ","μ",2)</f>
        <v>Marasmius oreadesμ(cause?)</v>
      </c>
      <c r="H1763" s="10" t="n">
        <f aca="false">IF(ISERROR(SEARCH("µ",G1763,1)),0,SEARCH("µ",G1763,1))</f>
        <v>18</v>
      </c>
      <c r="I1763" s="0" t="str">
        <f aca="false">IF(H1763&gt;0,LEFT(G1763,H1763-1),G1763)</f>
        <v>Marasmius oreades</v>
      </c>
      <c r="J1763" s="0" t="n">
        <f aca="false">COUNTIF(A$7:A$223,I1763)</f>
        <v>1</v>
      </c>
      <c r="K1763" s="1" t="s">
        <v>49</v>
      </c>
      <c r="L1763" s="1" t="n">
        <f aca="false">IF(COUNTIF(A$7:A$270,K1763)=1,1,0)</f>
        <v>1</v>
      </c>
    </row>
    <row r="1764" customFormat="false" ht="12.8" hidden="false" customHeight="false" outlineLevel="0" collapsed="false">
      <c r="F1764" s="2" t="s">
        <v>1332</v>
      </c>
      <c r="G1764" s="0" t="str">
        <f aca="false">SUBSTITUTE(F1764," ","μ",2)</f>
        <v>Mélange champignonsμcoupés</v>
      </c>
      <c r="H1764" s="10" t="n">
        <f aca="false">IF(ISERROR(SEARCH("µ",G1764,1)),0,SEARCH("µ",G1764,1))</f>
        <v>20</v>
      </c>
      <c r="I1764" s="0" t="str">
        <f aca="false">IF(H1764&gt;0,LEFT(G1764,H1764-1),G1764)</f>
        <v>Mélange champignons</v>
      </c>
      <c r="J1764" s="0" t="n">
        <f aca="false">COUNTIF(A$7:A$223,I1764)</f>
        <v>0</v>
      </c>
      <c r="K1764" s="1" t="s">
        <v>49</v>
      </c>
      <c r="L1764" s="1" t="n">
        <f aca="false">IF(COUNTIF(A$7:A$270,K1764)=1,1,0)</f>
        <v>1</v>
      </c>
    </row>
    <row r="1765" customFormat="false" ht="12.8" hidden="false" customHeight="false" outlineLevel="0" collapsed="false">
      <c r="F1765" s="2" t="s">
        <v>1333</v>
      </c>
      <c r="G1765" s="0" t="str">
        <f aca="false">SUBSTITUTE(F1765," ","μ",2)</f>
        <v>Melanoleuca sp.</v>
      </c>
      <c r="H1765" s="10" t="n">
        <f aca="false">IF(ISERROR(SEARCH("µ",G1765,1)),0,SEARCH("µ",G1765,1))</f>
        <v>0</v>
      </c>
      <c r="I1765" s="0" t="str">
        <f aca="false">IF(H1765&gt;0,LEFT(G1765,H1765-1),G1765)</f>
        <v>Melanoleuca sp.</v>
      </c>
      <c r="J1765" s="0" t="n">
        <f aca="false">COUNTIF(A$7:A$223,I1765)</f>
        <v>0</v>
      </c>
      <c r="K1765" s="1" t="s">
        <v>49</v>
      </c>
      <c r="L1765" s="1" t="n">
        <f aca="false">IF(COUNTIF(A$7:A$270,K1765)=1,1,0)</f>
        <v>1</v>
      </c>
    </row>
    <row r="1766" customFormat="false" ht="12.8" hidden="false" customHeight="false" outlineLevel="0" collapsed="false">
      <c r="F1766" s="2" t="s">
        <v>1334</v>
      </c>
      <c r="G1766" s="0" t="str">
        <f aca="false">SUBSTITUTE(F1766," ","μ",2)</f>
        <v>Mitrophora semilibera/calocybeμgambosa</v>
      </c>
      <c r="H1766" s="10" t="n">
        <f aca="false">IF(ISERROR(SEARCH("µ",G1766,1)),0,SEARCH("µ",G1766,1))</f>
        <v>31</v>
      </c>
      <c r="I1766" s="0" t="str">
        <f aca="false">IF(H1766&gt;0,LEFT(G1766,H1766-1),G1766)</f>
        <v>Mitrophora semilibera/calocybe</v>
      </c>
      <c r="J1766" s="0" t="n">
        <f aca="false">COUNTIF(A$7:A$223,I1766)</f>
        <v>0</v>
      </c>
      <c r="K1766" s="1" t="s">
        <v>49</v>
      </c>
      <c r="L1766" s="1" t="n">
        <f aca="false">IF(COUNTIF(A$7:A$270,K1766)=1,1,0)</f>
        <v>1</v>
      </c>
    </row>
    <row r="1767" customFormat="false" ht="12.8" hidden="false" customHeight="false" outlineLevel="0" collapsed="false">
      <c r="F1767" s="2" t="s">
        <v>1335</v>
      </c>
      <c r="G1767" s="0" t="str">
        <f aca="false">SUBSTITUTE(F1767," ","μ",2)</f>
        <v>Moisissures</v>
      </c>
      <c r="H1767" s="10" t="n">
        <f aca="false">IF(ISERROR(SEARCH("µ",G1767,1)),0,SEARCH("µ",G1767,1))</f>
        <v>0</v>
      </c>
      <c r="I1767" s="0" t="str">
        <f aca="false">IF(H1767&gt;0,LEFT(G1767,H1767-1),G1767)</f>
        <v>Moisissures</v>
      </c>
      <c r="J1767" s="0" t="n">
        <f aca="false">COUNTIF(A$7:A$223,I1767)</f>
        <v>0</v>
      </c>
      <c r="K1767" s="1" t="s">
        <v>49</v>
      </c>
      <c r="L1767" s="1" t="n">
        <f aca="false">IF(COUNTIF(A$7:A$270,K1767)=1,1,0)</f>
        <v>1</v>
      </c>
    </row>
    <row r="1768" customFormat="false" ht="12.8" hidden="false" customHeight="false" outlineLevel="0" collapsed="false">
      <c r="F1768" s="2" t="s">
        <v>1337</v>
      </c>
      <c r="G1768" s="0" t="str">
        <f aca="false">SUBSTITUTE(F1768," ","μ",2)</f>
        <v>Morchella avancée</v>
      </c>
      <c r="H1768" s="10" t="n">
        <f aca="false">IF(ISERROR(SEARCH("µ",G1768,1)),0,SEARCH("µ",G1768,1))</f>
        <v>0</v>
      </c>
      <c r="I1768" s="0" t="str">
        <f aca="false">IF(H1768&gt;0,LEFT(G1768,H1768-1),G1768)</f>
        <v>Morchella avancée</v>
      </c>
      <c r="J1768" s="0" t="n">
        <f aca="false">COUNTIF(A$7:A$223,I1768)</f>
        <v>0</v>
      </c>
      <c r="K1768" s="1" t="s">
        <v>49</v>
      </c>
      <c r="L1768" s="1" t="n">
        <f aca="false">IF(COUNTIF(A$7:A$270,K1768)=1,1,0)</f>
        <v>1</v>
      </c>
    </row>
    <row r="1769" customFormat="false" ht="12.8" hidden="false" customHeight="false" outlineLevel="0" collapsed="false">
      <c r="F1769" s="2" t="s">
        <v>1339</v>
      </c>
      <c r="G1769" s="0" t="str">
        <f aca="false">SUBSTITUTE(F1769," ","μ",2)</f>
        <v>Morchella avariéeμmal cuite</v>
      </c>
      <c r="H1769" s="10" t="n">
        <f aca="false">IF(ISERROR(SEARCH("µ",G1769,1)),0,SEARCH("µ",G1769,1))</f>
        <v>18</v>
      </c>
      <c r="I1769" s="0" t="str">
        <f aca="false">IF(H1769&gt;0,LEFT(G1769,H1769-1),G1769)</f>
        <v>Morchella avariée</v>
      </c>
      <c r="J1769" s="0" t="n">
        <f aca="false">COUNTIF(A$7:A$223,I1769)</f>
        <v>0</v>
      </c>
      <c r="K1769" s="1" t="s">
        <v>20</v>
      </c>
      <c r="L1769" s="1" t="n">
        <f aca="false">IF(COUNTIF(A$7:A$270,K1769)=1,1,0)</f>
        <v>1</v>
      </c>
    </row>
    <row r="1770" customFormat="false" ht="12.8" hidden="false" customHeight="false" outlineLevel="0" collapsed="false">
      <c r="F1770" s="2" t="s">
        <v>1341</v>
      </c>
      <c r="G1770" s="0" t="str">
        <f aca="false">SUBSTITUTE(F1770," ","μ",2)</f>
        <v>Morchella conica</v>
      </c>
      <c r="H1770" s="10" t="n">
        <f aca="false">IF(ISERROR(SEARCH("µ",G1770,1)),0,SEARCH("µ",G1770,1))</f>
        <v>0</v>
      </c>
      <c r="I1770" s="0" t="str">
        <f aca="false">IF(H1770&gt;0,LEFT(G1770,H1770-1),G1770)</f>
        <v>Morchella conica</v>
      </c>
      <c r="J1770" s="0" t="n">
        <f aca="false">COUNTIF(A$7:A$223,I1770)</f>
        <v>1</v>
      </c>
      <c r="K1770" s="1" t="s">
        <v>20</v>
      </c>
      <c r="L1770" s="1" t="n">
        <f aca="false">IF(COUNTIF(A$7:A$270,K1770)=1,1,0)</f>
        <v>1</v>
      </c>
    </row>
    <row r="1771" customFormat="false" ht="12.8" hidden="false" customHeight="false" outlineLevel="0" collapsed="false">
      <c r="F1771" s="2" t="s">
        <v>1343</v>
      </c>
      <c r="G1771" s="0" t="str">
        <f aca="false">SUBSTITUTE(F1771," ","μ",2)</f>
        <v>Morchella dunaliiμavancées</v>
      </c>
      <c r="H1771" s="10" t="n">
        <f aca="false">IF(ISERROR(SEARCH("µ",G1771,1)),0,SEARCH("µ",G1771,1))</f>
        <v>18</v>
      </c>
      <c r="I1771" s="0" t="str">
        <f aca="false">IF(H1771&gt;0,LEFT(G1771,H1771-1),G1771)</f>
        <v>Morchella dunalii</v>
      </c>
      <c r="J1771" s="0" t="n">
        <f aca="false">COUNTIF(A$7:A$223,I1771)</f>
        <v>1</v>
      </c>
      <c r="K1771" s="1" t="s">
        <v>20</v>
      </c>
      <c r="L1771" s="1" t="n">
        <f aca="false">IF(COUNTIF(A$7:A$270,K1771)=1,1,0)</f>
        <v>1</v>
      </c>
    </row>
    <row r="1772" customFormat="false" ht="12.8" hidden="false" customHeight="false" outlineLevel="0" collapsed="false">
      <c r="F1772" s="2" t="s">
        <v>1344</v>
      </c>
      <c r="G1772" s="0" t="str">
        <f aca="false">SUBSTITUTE(F1772," ","μ",2)</f>
        <v>Morchella elataμcrues</v>
      </c>
      <c r="H1772" s="10" t="n">
        <f aca="false">IF(ISERROR(SEARCH("µ",G1772,1)),0,SEARCH("µ",G1772,1))</f>
        <v>16</v>
      </c>
      <c r="I1772" s="0" t="str">
        <f aca="false">IF(H1772&gt;0,LEFT(G1772,H1772-1),G1772)</f>
        <v>Morchella elata</v>
      </c>
      <c r="J1772" s="0" t="n">
        <f aca="false">COUNTIF(A$7:A$223,I1772)</f>
        <v>1</v>
      </c>
      <c r="K1772" s="1" t="s">
        <v>20</v>
      </c>
      <c r="L1772" s="1" t="n">
        <f aca="false">IF(COUNTIF(A$7:A$270,K1772)=1,1,0)</f>
        <v>1</v>
      </c>
    </row>
    <row r="1773" customFormat="false" ht="12.8" hidden="false" customHeight="false" outlineLevel="0" collapsed="false">
      <c r="F1773" s="2" t="s">
        <v>1347</v>
      </c>
      <c r="G1773" s="0" t="str">
        <f aca="false">SUBSTITUTE(F1773," ","μ",2)</f>
        <v>Morchella esculenta</v>
      </c>
      <c r="H1773" s="10" t="n">
        <f aca="false">IF(ISERROR(SEARCH("µ",G1773,1)),0,SEARCH("µ",G1773,1))</f>
        <v>0</v>
      </c>
      <c r="I1773" s="0" t="str">
        <f aca="false">IF(H1773&gt;0,LEFT(G1773,H1773-1),G1773)</f>
        <v>Morchella esculenta</v>
      </c>
      <c r="J1773" s="0" t="n">
        <f aca="false">COUNTIF(A$7:A$223,I1773)</f>
        <v>1</v>
      </c>
      <c r="K1773" s="1" t="s">
        <v>1271</v>
      </c>
      <c r="L1773" s="1" t="n">
        <f aca="false">IF(COUNTIF(A$7:A$270,K1773)=1,1,0)</f>
        <v>1</v>
      </c>
    </row>
    <row r="1774" customFormat="false" ht="12.8" hidden="false" customHeight="false" outlineLevel="0" collapsed="false">
      <c r="F1774" s="2" t="s">
        <v>1347</v>
      </c>
      <c r="G1774" s="0" t="str">
        <f aca="false">SUBSTITUTE(F1774," ","μ",2)</f>
        <v>Morchella esculenta</v>
      </c>
      <c r="H1774" s="10" t="n">
        <f aca="false">IF(ISERROR(SEARCH("µ",G1774,1)),0,SEARCH("µ",G1774,1))</f>
        <v>0</v>
      </c>
      <c r="I1774" s="0" t="str">
        <f aca="false">IF(H1774&gt;0,LEFT(G1774,H1774-1),G1774)</f>
        <v>Morchella esculenta</v>
      </c>
      <c r="J1774" s="0" t="n">
        <f aca="false">COUNTIF(A$7:A$223,I1774)</f>
        <v>1</v>
      </c>
      <c r="K1774" s="1" t="s">
        <v>1273</v>
      </c>
      <c r="L1774" s="1" t="n">
        <f aca="false">IF(COUNTIF(A$7:A$270,K1774)=1,1,0)</f>
        <v>1</v>
      </c>
    </row>
    <row r="1775" customFormat="false" ht="12.8" hidden="false" customHeight="false" outlineLevel="0" collapsed="false">
      <c r="F1775" s="2" t="s">
        <v>1347</v>
      </c>
      <c r="G1775" s="0" t="str">
        <f aca="false">SUBSTITUTE(F1775," ","μ",2)</f>
        <v>Morchella esculenta</v>
      </c>
      <c r="H1775" s="10" t="n">
        <f aca="false">IF(ISERROR(SEARCH("µ",G1775,1)),0,SEARCH("µ",G1775,1))</f>
        <v>0</v>
      </c>
      <c r="I1775" s="0" t="str">
        <f aca="false">IF(H1775&gt;0,LEFT(G1775,H1775-1),G1775)</f>
        <v>Morchella esculenta</v>
      </c>
      <c r="J1775" s="0" t="n">
        <f aca="false">COUNTIF(A$7:A$223,I1775)</f>
        <v>1</v>
      </c>
      <c r="K1775" s="1" t="s">
        <v>1284</v>
      </c>
      <c r="L1775" s="1" t="n">
        <f aca="false">IF(COUNTIF(A$7:A$270,K1775)=1,1,0)</f>
        <v>1</v>
      </c>
    </row>
    <row r="1776" customFormat="false" ht="12.8" hidden="false" customHeight="false" outlineLevel="0" collapsed="false">
      <c r="F1776" s="2" t="s">
        <v>1347</v>
      </c>
      <c r="G1776" s="0" t="str">
        <f aca="false">SUBSTITUTE(F1776," ","μ",2)</f>
        <v>Morchella esculenta</v>
      </c>
      <c r="H1776" s="10" t="n">
        <f aca="false">IF(ISERROR(SEARCH("µ",G1776,1)),0,SEARCH("µ",G1776,1))</f>
        <v>0</v>
      </c>
      <c r="I1776" s="0" t="str">
        <f aca="false">IF(H1776&gt;0,LEFT(G1776,H1776-1),G1776)</f>
        <v>Morchella esculenta</v>
      </c>
      <c r="J1776" s="0" t="n">
        <f aca="false">COUNTIF(A$7:A$223,I1776)</f>
        <v>1</v>
      </c>
      <c r="K1776" s="1" t="s">
        <v>1284</v>
      </c>
      <c r="L1776" s="1" t="n">
        <f aca="false">IF(COUNTIF(A$7:A$270,K1776)=1,1,0)</f>
        <v>1</v>
      </c>
    </row>
    <row r="1777" customFormat="false" ht="12.8" hidden="false" customHeight="false" outlineLevel="0" collapsed="false">
      <c r="F1777" s="2" t="s">
        <v>1347</v>
      </c>
      <c r="G1777" s="0" t="str">
        <f aca="false">SUBSTITUTE(F1777," ","μ",2)</f>
        <v>Morchella esculenta</v>
      </c>
      <c r="H1777" s="10" t="n">
        <f aca="false">IF(ISERROR(SEARCH("µ",G1777,1)),0,SEARCH("µ",G1777,1))</f>
        <v>0</v>
      </c>
      <c r="I1777" s="0" t="str">
        <f aca="false">IF(H1777&gt;0,LEFT(G1777,H1777-1),G1777)</f>
        <v>Morchella esculenta</v>
      </c>
      <c r="J1777" s="0" t="n">
        <f aca="false">COUNTIF(A$7:A$223,I1777)</f>
        <v>1</v>
      </c>
      <c r="K1777" s="1" t="s">
        <v>1284</v>
      </c>
      <c r="L1777" s="1" t="n">
        <f aca="false">IF(COUNTIF(A$7:A$270,K1777)=1,1,0)</f>
        <v>1</v>
      </c>
    </row>
    <row r="1778" customFormat="false" ht="12.8" hidden="false" customHeight="false" outlineLevel="0" collapsed="false">
      <c r="F1778" s="2" t="s">
        <v>1352</v>
      </c>
      <c r="G1778" s="0" t="str">
        <f aca="false">SUBSTITUTE(F1778," ","μ",2)</f>
        <v>Morchella esculentaμ(300g)</v>
      </c>
      <c r="H1778" s="10" t="n">
        <f aca="false">IF(ISERROR(SEARCH("µ",G1778,1)),0,SEARCH("µ",G1778,1))</f>
        <v>20</v>
      </c>
      <c r="I1778" s="0" t="str">
        <f aca="false">IF(H1778&gt;0,LEFT(G1778,H1778-1),G1778)</f>
        <v>Morchella esculenta</v>
      </c>
      <c r="J1778" s="0" t="n">
        <f aca="false">COUNTIF(A$7:A$223,I1778)</f>
        <v>1</v>
      </c>
      <c r="K1778" s="1" t="s">
        <v>1284</v>
      </c>
      <c r="L1778" s="1" t="n">
        <f aca="false">IF(COUNTIF(A$7:A$270,K1778)=1,1,0)</f>
        <v>1</v>
      </c>
    </row>
    <row r="1779" customFormat="false" ht="12.8" hidden="false" customHeight="false" outlineLevel="0" collapsed="false">
      <c r="F1779" s="2" t="s">
        <v>1353</v>
      </c>
      <c r="G1779" s="0" t="str">
        <f aca="false">SUBSTITUTE(F1779," ","μ",2)</f>
        <v>Morchella esculentaμ(nombreuses 2 fois)</v>
      </c>
      <c r="H1779" s="10" t="n">
        <f aca="false">IF(ISERROR(SEARCH("µ",G1779,1)),0,SEARCH("µ",G1779,1))</f>
        <v>20</v>
      </c>
      <c r="I1779" s="0" t="str">
        <f aca="false">IF(H1779&gt;0,LEFT(G1779,H1779-1),G1779)</f>
        <v>Morchella esculenta</v>
      </c>
      <c r="J1779" s="0" t="n">
        <f aca="false">COUNTIF(A$7:A$223,I1779)</f>
        <v>1</v>
      </c>
      <c r="K1779" s="1" t="s">
        <v>1288</v>
      </c>
      <c r="L1779" s="1" t="n">
        <f aca="false">IF(COUNTIF(A$7:A$270,K1779)=1,1,0)</f>
        <v>1</v>
      </c>
    </row>
    <row r="1780" customFormat="false" ht="12.8" hidden="false" customHeight="false" outlineLevel="0" collapsed="false">
      <c r="F1780" s="2" t="s">
        <v>1355</v>
      </c>
      <c r="G1780" s="0" t="str">
        <f aca="false">SUBSTITUTE(F1780," ","μ",2)</f>
        <v>Morchella hortensis</v>
      </c>
      <c r="H1780" s="10" t="n">
        <f aca="false">IF(ISERROR(SEARCH("µ",G1780,1)),0,SEARCH("µ",G1780,1))</f>
        <v>0</v>
      </c>
      <c r="I1780" s="0" t="str">
        <f aca="false">IF(H1780&gt;0,LEFT(G1780,H1780-1),G1780)</f>
        <v>Morchella hortensis</v>
      </c>
      <c r="J1780" s="0" t="n">
        <f aca="false">COUNTIF(A$7:A$223,I1780)</f>
        <v>1</v>
      </c>
      <c r="K1780" s="1" t="s">
        <v>1288</v>
      </c>
      <c r="L1780" s="1" t="n">
        <f aca="false">IF(COUNTIF(A$7:A$270,K1780)=1,1,0)</f>
        <v>1</v>
      </c>
    </row>
    <row r="1781" customFormat="false" ht="12.8" hidden="false" customHeight="false" outlineLevel="0" collapsed="false">
      <c r="F1781" s="2" t="s">
        <v>1356</v>
      </c>
      <c r="G1781" s="0" t="str">
        <f aca="false">SUBSTITUTE(F1781," ","μ",2)</f>
        <v>Morchella importunaμmal cuite</v>
      </c>
      <c r="H1781" s="10" t="n">
        <f aca="false">IF(ISERROR(SEARCH("µ",G1781,1)),0,SEARCH("µ",G1781,1))</f>
        <v>20</v>
      </c>
      <c r="I1781" s="0" t="str">
        <f aca="false">IF(H1781&gt;0,LEFT(G1781,H1781-1),G1781)</f>
        <v>Morchella importuna</v>
      </c>
      <c r="J1781" s="0" t="n">
        <f aca="false">COUNTIF(A$7:A$223,I1781)</f>
        <v>1</v>
      </c>
      <c r="K1781" s="1" t="s">
        <v>66</v>
      </c>
      <c r="L1781" s="1" t="n">
        <f aca="false">IF(COUNTIF(A$7:A$270,K1781)=1,1,0)</f>
        <v>1</v>
      </c>
    </row>
    <row r="1782" customFormat="false" ht="12.8" hidden="false" customHeight="false" outlineLevel="0" collapsed="false">
      <c r="F1782" s="2" t="s">
        <v>223</v>
      </c>
      <c r="G1782" s="0" t="str">
        <f aca="false">SUBSTITUTE(F1782," ","μ",2)</f>
        <v>Morchella sp</v>
      </c>
      <c r="H1782" s="10" t="n">
        <f aca="false">IF(ISERROR(SEARCH("µ",G1782,1)),0,SEARCH("µ",G1782,1))</f>
        <v>0</v>
      </c>
      <c r="I1782" s="0" t="str">
        <f aca="false">IF(H1782&gt;0,LEFT(G1782,H1782-1),G1782)</f>
        <v>Morchella sp</v>
      </c>
      <c r="J1782" s="0" t="n">
        <f aca="false">COUNTIF(A$7:A$223,I1782)</f>
        <v>0</v>
      </c>
      <c r="K1782" s="1" t="s">
        <v>66</v>
      </c>
      <c r="L1782" s="1" t="n">
        <f aca="false">IF(COUNTIF(A$7:A$270,K1782)=1,1,0)</f>
        <v>1</v>
      </c>
    </row>
    <row r="1783" customFormat="false" ht="12.8" hidden="false" customHeight="false" outlineLevel="0" collapsed="false">
      <c r="F1783" s="2" t="s">
        <v>223</v>
      </c>
      <c r="G1783" s="0" t="str">
        <f aca="false">SUBSTITUTE(F1783," ","μ",2)</f>
        <v>Morchella sp</v>
      </c>
      <c r="H1783" s="10" t="n">
        <f aca="false">IF(ISERROR(SEARCH("µ",G1783,1)),0,SEARCH("µ",G1783,1))</f>
        <v>0</v>
      </c>
      <c r="I1783" s="0" t="str">
        <f aca="false">IF(H1783&gt;0,LEFT(G1783,H1783-1),G1783)</f>
        <v>Morchella sp</v>
      </c>
      <c r="J1783" s="0" t="n">
        <f aca="false">COUNTIF(A$7:A$223,I1783)</f>
        <v>0</v>
      </c>
      <c r="K1783" s="1" t="s">
        <v>1290</v>
      </c>
      <c r="L1783" s="1" t="n">
        <f aca="false">IF(COUNTIF(A$7:A$270,K1783)=1,1,0)</f>
        <v>1</v>
      </c>
    </row>
    <row r="1784" customFormat="false" ht="12.8" hidden="false" customHeight="false" outlineLevel="0" collapsed="false">
      <c r="F1784" s="2" t="s">
        <v>225</v>
      </c>
      <c r="G1784" s="0" t="str">
        <f aca="false">SUBSTITUTE(F1784," ","μ",2)</f>
        <v>Morchella sp.</v>
      </c>
      <c r="H1784" s="10" t="n">
        <f aca="false">IF(ISERROR(SEARCH("µ",G1784,1)),0,SEARCH("µ",G1784,1))</f>
        <v>0</v>
      </c>
      <c r="I1784" s="0" t="str">
        <f aca="false">IF(H1784&gt;0,LEFT(G1784,H1784-1),G1784)</f>
        <v>Morchella sp.</v>
      </c>
      <c r="J1784" s="0" t="n">
        <f aca="false">COUNTIF(A$7:A$223,I1784)</f>
        <v>0</v>
      </c>
      <c r="K1784" s="1" t="s">
        <v>1290</v>
      </c>
      <c r="L1784" s="1" t="n">
        <f aca="false">IF(COUNTIF(A$7:A$270,K1784)=1,1,0)</f>
        <v>1</v>
      </c>
    </row>
    <row r="1785" customFormat="false" ht="12.8" hidden="false" customHeight="false" outlineLevel="0" collapsed="false">
      <c r="F1785" s="2" t="s">
        <v>225</v>
      </c>
      <c r="G1785" s="0" t="str">
        <f aca="false">SUBSTITUTE(F1785," ","μ",2)</f>
        <v>Morchella sp.</v>
      </c>
      <c r="H1785" s="10" t="n">
        <f aca="false">IF(ISERROR(SEARCH("µ",G1785,1)),0,SEARCH("µ",G1785,1))</f>
        <v>0</v>
      </c>
      <c r="I1785" s="0" t="str">
        <f aca="false">IF(H1785&gt;0,LEFT(G1785,H1785-1),G1785)</f>
        <v>Morchella sp.</v>
      </c>
      <c r="J1785" s="0" t="n">
        <f aca="false">COUNTIF(A$7:A$223,I1785)</f>
        <v>0</v>
      </c>
      <c r="K1785" s="1" t="s">
        <v>1290</v>
      </c>
      <c r="L1785" s="1" t="n">
        <f aca="false">IF(COUNTIF(A$7:A$270,K1785)=1,1,0)</f>
        <v>1</v>
      </c>
    </row>
    <row r="1786" customFormat="false" ht="12.8" hidden="false" customHeight="false" outlineLevel="0" collapsed="false">
      <c r="F1786" s="2" t="s">
        <v>225</v>
      </c>
      <c r="G1786" s="0" t="str">
        <f aca="false">SUBSTITUTE(F1786," ","μ",2)</f>
        <v>Morchella sp.</v>
      </c>
      <c r="H1786" s="10" t="n">
        <f aca="false">IF(ISERROR(SEARCH("µ",G1786,1)),0,SEARCH("µ",G1786,1))</f>
        <v>0</v>
      </c>
      <c r="I1786" s="0" t="str">
        <f aca="false">IF(H1786&gt;0,LEFT(G1786,H1786-1),G1786)</f>
        <v>Morchella sp.</v>
      </c>
      <c r="J1786" s="0" t="n">
        <f aca="false">COUNTIF(A$7:A$223,I1786)</f>
        <v>0</v>
      </c>
      <c r="K1786" s="1" t="s">
        <v>1290</v>
      </c>
      <c r="L1786" s="1" t="n">
        <f aca="false">IF(COUNTIF(A$7:A$270,K1786)=1,1,0)</f>
        <v>1</v>
      </c>
    </row>
    <row r="1787" customFormat="false" ht="12.8" hidden="false" customHeight="false" outlineLevel="0" collapsed="false">
      <c r="F1787" s="2" t="s">
        <v>225</v>
      </c>
      <c r="G1787" s="0" t="str">
        <f aca="false">SUBSTITUTE(F1787," ","μ",2)</f>
        <v>Morchella sp.</v>
      </c>
      <c r="H1787" s="10" t="n">
        <f aca="false">IF(ISERROR(SEARCH("µ",G1787,1)),0,SEARCH("µ",G1787,1))</f>
        <v>0</v>
      </c>
      <c r="I1787" s="0" t="str">
        <f aca="false">IF(H1787&gt;0,LEFT(G1787,H1787-1),G1787)</f>
        <v>Morchella sp.</v>
      </c>
      <c r="J1787" s="0" t="n">
        <f aca="false">COUNTIF(A$7:A$223,I1787)</f>
        <v>0</v>
      </c>
      <c r="K1787" s="1" t="s">
        <v>1290</v>
      </c>
      <c r="L1787" s="1" t="n">
        <f aca="false">IF(COUNTIF(A$7:A$270,K1787)=1,1,0)</f>
        <v>1</v>
      </c>
    </row>
    <row r="1788" customFormat="false" ht="12.8" hidden="false" customHeight="false" outlineLevel="0" collapsed="false">
      <c r="F1788" s="2" t="s">
        <v>225</v>
      </c>
      <c r="G1788" s="0" t="str">
        <f aca="false">SUBSTITUTE(F1788," ","μ",2)</f>
        <v>Morchella sp.</v>
      </c>
      <c r="H1788" s="10" t="n">
        <f aca="false">IF(ISERROR(SEARCH("µ",G1788,1)),0,SEARCH("µ",G1788,1))</f>
        <v>0</v>
      </c>
      <c r="I1788" s="0" t="str">
        <f aca="false">IF(H1788&gt;0,LEFT(G1788,H1788-1),G1788)</f>
        <v>Morchella sp.</v>
      </c>
      <c r="J1788" s="0" t="n">
        <f aca="false">COUNTIF(A$7:A$223,I1788)</f>
        <v>0</v>
      </c>
      <c r="K1788" s="1" t="s">
        <v>1290</v>
      </c>
      <c r="L1788" s="1" t="n">
        <f aca="false">IF(COUNTIF(A$7:A$270,K1788)=1,1,0)</f>
        <v>1</v>
      </c>
    </row>
    <row r="1789" customFormat="false" ht="12.8" hidden="false" customHeight="false" outlineLevel="0" collapsed="false">
      <c r="F1789" s="2" t="s">
        <v>225</v>
      </c>
      <c r="G1789" s="0" t="str">
        <f aca="false">SUBSTITUTE(F1789," ","μ",2)</f>
        <v>Morchella sp.</v>
      </c>
      <c r="H1789" s="10" t="n">
        <f aca="false">IF(ISERROR(SEARCH("µ",G1789,1)),0,SEARCH("µ",G1789,1))</f>
        <v>0</v>
      </c>
      <c r="I1789" s="0" t="str">
        <f aca="false">IF(H1789&gt;0,LEFT(G1789,H1789-1),G1789)</f>
        <v>Morchella sp.</v>
      </c>
      <c r="J1789" s="0" t="n">
        <f aca="false">COUNTIF(A$7:A$223,I1789)</f>
        <v>0</v>
      </c>
      <c r="K1789" s="1" t="s">
        <v>1290</v>
      </c>
      <c r="L1789" s="1" t="n">
        <f aca="false">IF(COUNTIF(A$7:A$270,K1789)=1,1,0)</f>
        <v>1</v>
      </c>
    </row>
    <row r="1790" customFormat="false" ht="12.8" hidden="false" customHeight="false" outlineLevel="0" collapsed="false">
      <c r="F1790" s="2" t="s">
        <v>225</v>
      </c>
      <c r="G1790" s="0" t="str">
        <f aca="false">SUBSTITUTE(F1790," ","μ",2)</f>
        <v>Morchella sp.</v>
      </c>
      <c r="H1790" s="10" t="n">
        <f aca="false">IF(ISERROR(SEARCH("µ",G1790,1)),0,SEARCH("µ",G1790,1))</f>
        <v>0</v>
      </c>
      <c r="I1790" s="0" t="str">
        <f aca="false">IF(H1790&gt;0,LEFT(G1790,H1790-1),G1790)</f>
        <v>Morchella sp.</v>
      </c>
      <c r="J1790" s="0" t="n">
        <f aca="false">COUNTIF(A$7:A$223,I1790)</f>
        <v>0</v>
      </c>
      <c r="K1790" s="1" t="s">
        <v>1290</v>
      </c>
      <c r="L1790" s="1" t="n">
        <f aca="false">IF(COUNTIF(A$7:A$270,K1790)=1,1,0)</f>
        <v>1</v>
      </c>
    </row>
    <row r="1791" customFormat="false" ht="12.8" hidden="false" customHeight="false" outlineLevel="0" collapsed="false">
      <c r="F1791" s="2" t="s">
        <v>1358</v>
      </c>
      <c r="G1791" s="0" t="str">
        <f aca="false">SUBSTITUTE(F1791," ","μ",2)</f>
        <v>Morchella umbrinaμ(en quantité)</v>
      </c>
      <c r="H1791" s="10" t="n">
        <f aca="false">IF(ISERROR(SEARCH("µ",G1791,1)),0,SEARCH("µ",G1791,1))</f>
        <v>18</v>
      </c>
      <c r="I1791" s="0" t="str">
        <f aca="false">IF(H1791&gt;0,LEFT(G1791,H1791-1),G1791)</f>
        <v>Morchella umbrina</v>
      </c>
      <c r="J1791" s="0" t="n">
        <f aca="false">COUNTIF(A$7:A$223,I1791)</f>
        <v>1</v>
      </c>
      <c r="K1791" s="1" t="s">
        <v>62</v>
      </c>
      <c r="L1791" s="1" t="n">
        <f aca="false">IF(COUNTIF(A$7:A$270,K1791)=1,1,0)</f>
        <v>1</v>
      </c>
    </row>
    <row r="1792" customFormat="false" ht="12.8" hidden="false" customHeight="false" outlineLevel="0" collapsed="false">
      <c r="F1792" s="2" t="s">
        <v>1360</v>
      </c>
      <c r="G1792" s="0" t="str">
        <f aca="false">SUBSTITUTE(F1792," ","μ",2)</f>
        <v>Morilles</v>
      </c>
      <c r="H1792" s="10" t="n">
        <f aca="false">IF(ISERROR(SEARCH("µ",G1792,1)),0,SEARCH("µ",G1792,1))</f>
        <v>0</v>
      </c>
      <c r="I1792" s="0" t="str">
        <f aca="false">IF(H1792&gt;0,LEFT(G1792,H1792-1),G1792)</f>
        <v>Morilles</v>
      </c>
      <c r="J1792" s="0" t="n">
        <f aca="false">COUNTIF(A$7:A$223,I1792)</f>
        <v>0</v>
      </c>
      <c r="K1792" s="1" t="s">
        <v>62</v>
      </c>
      <c r="L1792" s="1" t="n">
        <f aca="false">IF(COUNTIF(A$7:A$270,K1792)=1,1,0)</f>
        <v>1</v>
      </c>
    </row>
    <row r="1793" customFormat="false" ht="12.8" hidden="false" customHeight="false" outlineLevel="0" collapsed="false">
      <c r="F1793" s="2" t="s">
        <v>82</v>
      </c>
      <c r="G1793" s="0" t="str">
        <f aca="false">SUBSTITUTE(F1793," ","μ",2)</f>
        <v>Mucilago crustacea</v>
      </c>
      <c r="H1793" s="10" t="n">
        <f aca="false">IF(ISERROR(SEARCH("µ",G1793,1)),0,SEARCH("µ",G1793,1))</f>
        <v>0</v>
      </c>
      <c r="I1793" s="0" t="str">
        <f aca="false">IF(H1793&gt;0,LEFT(G1793,H1793-1),G1793)</f>
        <v>Mucilago crustacea</v>
      </c>
      <c r="J1793" s="0" t="n">
        <f aca="false">COUNTIF(A$7:A$223,I1793)</f>
        <v>1</v>
      </c>
      <c r="K1793" s="1" t="s">
        <v>62</v>
      </c>
      <c r="L1793" s="1" t="n">
        <f aca="false">IF(COUNTIF(A$7:A$270,K1793)=1,1,0)</f>
        <v>1</v>
      </c>
    </row>
    <row r="1794" customFormat="false" ht="12.8" hidden="false" customHeight="false" outlineLevel="0" collapsed="false">
      <c r="F1794" s="2" t="s">
        <v>1364</v>
      </c>
      <c r="G1794" s="0" t="str">
        <f aca="false">SUBSTITUTE(F1794," ","μ",2)</f>
        <v>Mycena cfμrenati</v>
      </c>
      <c r="H1794" s="10" t="n">
        <f aca="false">IF(ISERROR(SEARCH("µ",G1794,1)),0,SEARCH("µ",G1794,1))</f>
        <v>10</v>
      </c>
      <c r="I1794" s="0" t="str">
        <f aca="false">IF(H1794&gt;0,LEFT(G1794,H1794-1),G1794)</f>
        <v>Mycena cf</v>
      </c>
      <c r="J1794" s="0" t="n">
        <f aca="false">COUNTIF(A$7:A$223,I1794)</f>
        <v>0</v>
      </c>
      <c r="K1794" s="1" t="s">
        <v>62</v>
      </c>
      <c r="L1794" s="1" t="n">
        <f aca="false">IF(COUNTIF(A$7:A$270,K1794)=1,1,0)</f>
        <v>1</v>
      </c>
    </row>
    <row r="1795" customFormat="false" ht="12.8" hidden="false" customHeight="false" outlineLevel="0" collapsed="false">
      <c r="F1795" s="2" t="s">
        <v>1365</v>
      </c>
      <c r="G1795" s="0" t="str">
        <f aca="false">SUBSTITUTE(F1795," ","μ",2)</f>
        <v>Mycena pura</v>
      </c>
      <c r="H1795" s="10" t="n">
        <f aca="false">IF(ISERROR(SEARCH("µ",G1795,1)),0,SEARCH("µ",G1795,1))</f>
        <v>0</v>
      </c>
      <c r="I1795" s="0" t="str">
        <f aca="false">IF(H1795&gt;0,LEFT(G1795,H1795-1),G1795)</f>
        <v>Mycena pura</v>
      </c>
      <c r="J1795" s="0" t="n">
        <f aca="false">COUNTIF(A$7:A$223,I1795)</f>
        <v>1</v>
      </c>
      <c r="K1795" s="1" t="s">
        <v>62</v>
      </c>
      <c r="L1795" s="1" t="n">
        <f aca="false">IF(COUNTIF(A$7:A$270,K1795)=1,1,0)</f>
        <v>1</v>
      </c>
    </row>
    <row r="1796" customFormat="false" ht="12.8" hidden="false" customHeight="false" outlineLevel="0" collapsed="false">
      <c r="F1796" s="2" t="s">
        <v>1365</v>
      </c>
      <c r="G1796" s="0" t="str">
        <f aca="false">SUBSTITUTE(F1796," ","μ",2)</f>
        <v>Mycena pura</v>
      </c>
      <c r="H1796" s="10" t="n">
        <f aca="false">IF(ISERROR(SEARCH("µ",G1796,1)),0,SEARCH("µ",G1796,1))</f>
        <v>0</v>
      </c>
      <c r="I1796" s="0" t="str">
        <f aca="false">IF(H1796&gt;0,LEFT(G1796,H1796-1),G1796)</f>
        <v>Mycena pura</v>
      </c>
      <c r="J1796" s="0" t="n">
        <f aca="false">COUNTIF(A$7:A$223,I1796)</f>
        <v>1</v>
      </c>
      <c r="K1796" s="1" t="s">
        <v>62</v>
      </c>
      <c r="L1796" s="1" t="n">
        <f aca="false">IF(COUNTIF(A$7:A$270,K1796)=1,1,0)</f>
        <v>1</v>
      </c>
    </row>
    <row r="1797" customFormat="false" ht="12.8" hidden="false" customHeight="false" outlineLevel="0" collapsed="false">
      <c r="F1797" s="2" t="s">
        <v>1365</v>
      </c>
      <c r="G1797" s="0" t="str">
        <f aca="false">SUBSTITUTE(F1797," ","μ",2)</f>
        <v>Mycena pura</v>
      </c>
      <c r="H1797" s="10" t="n">
        <f aca="false">IF(ISERROR(SEARCH("µ",G1797,1)),0,SEARCH("µ",G1797,1))</f>
        <v>0</v>
      </c>
      <c r="I1797" s="0" t="str">
        <f aca="false">IF(H1797&gt;0,LEFT(G1797,H1797-1),G1797)</f>
        <v>Mycena pura</v>
      </c>
      <c r="J1797" s="0" t="n">
        <f aca="false">COUNTIF(A$7:A$223,I1797)</f>
        <v>1</v>
      </c>
      <c r="K1797" s="1" t="s">
        <v>62</v>
      </c>
      <c r="L1797" s="1" t="n">
        <f aca="false">IF(COUNTIF(A$7:A$270,K1797)=1,1,0)</f>
        <v>1</v>
      </c>
    </row>
    <row r="1798" customFormat="false" ht="12.8" hidden="false" customHeight="false" outlineLevel="0" collapsed="false">
      <c r="F1798" s="2" t="s">
        <v>345</v>
      </c>
      <c r="G1798" s="0" t="str">
        <f aca="false">SUBSTITUTE(F1798," ","μ",2)</f>
        <v>Mycena rosea</v>
      </c>
      <c r="H1798" s="10" t="n">
        <f aca="false">IF(ISERROR(SEARCH("µ",G1798,1)),0,SEARCH("µ",G1798,1))</f>
        <v>0</v>
      </c>
      <c r="I1798" s="0" t="str">
        <f aca="false">IF(H1798&gt;0,LEFT(G1798,H1798-1),G1798)</f>
        <v>Mycena rosea</v>
      </c>
      <c r="J1798" s="0" t="n">
        <f aca="false">COUNTIF(A$7:A$223,I1798)</f>
        <v>1</v>
      </c>
      <c r="K1798" s="1" t="s">
        <v>62</v>
      </c>
      <c r="L1798" s="1" t="n">
        <f aca="false">IF(COUNTIF(A$7:A$270,K1798)=1,1,0)</f>
        <v>1</v>
      </c>
    </row>
    <row r="1799" customFormat="false" ht="12.8" hidden="false" customHeight="false" outlineLevel="0" collapsed="false">
      <c r="F1799" s="2" t="s">
        <v>345</v>
      </c>
      <c r="G1799" s="0" t="str">
        <f aca="false">SUBSTITUTE(F1799," ","μ",2)</f>
        <v>Mycena rosea</v>
      </c>
      <c r="H1799" s="10" t="n">
        <f aca="false">IF(ISERROR(SEARCH("µ",G1799,1)),0,SEARCH("µ",G1799,1))</f>
        <v>0</v>
      </c>
      <c r="I1799" s="0" t="str">
        <f aca="false">IF(H1799&gt;0,LEFT(G1799,H1799-1),G1799)</f>
        <v>Mycena rosea</v>
      </c>
      <c r="J1799" s="0" t="n">
        <f aca="false">COUNTIF(A$7:A$223,I1799)</f>
        <v>1</v>
      </c>
      <c r="K1799" s="1" t="s">
        <v>62</v>
      </c>
      <c r="L1799" s="1" t="n">
        <f aca="false">IF(COUNTIF(A$7:A$270,K1799)=1,1,0)</f>
        <v>1</v>
      </c>
    </row>
    <row r="1800" customFormat="false" ht="12.8" hidden="false" customHeight="false" outlineLevel="0" collapsed="false">
      <c r="F1800" s="2" t="s">
        <v>345</v>
      </c>
      <c r="G1800" s="0" t="str">
        <f aca="false">SUBSTITUTE(F1800," ","μ",2)</f>
        <v>Mycena rosea</v>
      </c>
      <c r="H1800" s="10" t="n">
        <f aca="false">IF(ISERROR(SEARCH("µ",G1800,1)),0,SEARCH("µ",G1800,1))</f>
        <v>0</v>
      </c>
      <c r="I1800" s="0" t="str">
        <f aca="false">IF(H1800&gt;0,LEFT(G1800,H1800-1),G1800)</f>
        <v>Mycena rosea</v>
      </c>
      <c r="J1800" s="0" t="n">
        <f aca="false">COUNTIF(A$7:A$223,I1800)</f>
        <v>1</v>
      </c>
      <c r="K1800" s="1" t="s">
        <v>62</v>
      </c>
      <c r="L1800" s="1" t="n">
        <f aca="false">IF(COUNTIF(A$7:A$270,K1800)=1,1,0)</f>
        <v>1</v>
      </c>
    </row>
    <row r="1801" customFormat="false" ht="12.8" hidden="false" customHeight="false" outlineLevel="0" collapsed="false">
      <c r="F1801" s="2" t="s">
        <v>345</v>
      </c>
      <c r="G1801" s="0" t="str">
        <f aca="false">SUBSTITUTE(F1801," ","μ",2)</f>
        <v>Mycena rosea</v>
      </c>
      <c r="H1801" s="10" t="n">
        <f aca="false">IF(ISERROR(SEARCH("µ",G1801,1)),0,SEARCH("µ",G1801,1))</f>
        <v>0</v>
      </c>
      <c r="I1801" s="0" t="str">
        <f aca="false">IF(H1801&gt;0,LEFT(G1801,H1801-1),G1801)</f>
        <v>Mycena rosea</v>
      </c>
      <c r="J1801" s="0" t="n">
        <f aca="false">COUNTIF(A$7:A$223,I1801)</f>
        <v>1</v>
      </c>
      <c r="K1801" s="1" t="s">
        <v>62</v>
      </c>
      <c r="L1801" s="1" t="n">
        <f aca="false">IF(COUNTIF(A$7:A$270,K1801)=1,1,0)</f>
        <v>1</v>
      </c>
    </row>
    <row r="1802" customFormat="false" ht="12.8" hidden="false" customHeight="false" outlineLevel="0" collapsed="false">
      <c r="F1802" s="2" t="s">
        <v>345</v>
      </c>
      <c r="G1802" s="0" t="str">
        <f aca="false">SUBSTITUTE(F1802," ","μ",2)</f>
        <v>Mycena rosea</v>
      </c>
      <c r="H1802" s="10" t="n">
        <f aca="false">IF(ISERROR(SEARCH("µ",G1802,1)),0,SEARCH("µ",G1802,1))</f>
        <v>0</v>
      </c>
      <c r="I1802" s="0" t="str">
        <f aca="false">IF(H1802&gt;0,LEFT(G1802,H1802-1),G1802)</f>
        <v>Mycena rosea</v>
      </c>
      <c r="J1802" s="0" t="n">
        <f aca="false">COUNTIF(A$7:A$223,I1802)</f>
        <v>1</v>
      </c>
      <c r="K1802" s="1" t="s">
        <v>62</v>
      </c>
      <c r="L1802" s="1" t="n">
        <f aca="false">IF(COUNTIF(A$7:A$270,K1802)=1,1,0)</f>
        <v>1</v>
      </c>
    </row>
    <row r="1803" customFormat="false" ht="12.8" hidden="false" customHeight="false" outlineLevel="0" collapsed="false">
      <c r="F1803" s="2" t="s">
        <v>345</v>
      </c>
      <c r="G1803" s="0" t="str">
        <f aca="false">SUBSTITUTE(F1803," ","μ",2)</f>
        <v>Mycena rosea</v>
      </c>
      <c r="H1803" s="10" t="n">
        <f aca="false">IF(ISERROR(SEARCH("µ",G1803,1)),0,SEARCH("µ",G1803,1))</f>
        <v>0</v>
      </c>
      <c r="I1803" s="0" t="str">
        <f aca="false">IF(H1803&gt;0,LEFT(G1803,H1803-1),G1803)</f>
        <v>Mycena rosea</v>
      </c>
      <c r="J1803" s="0" t="n">
        <f aca="false">COUNTIF(A$7:A$223,I1803)</f>
        <v>1</v>
      </c>
      <c r="K1803" s="1" t="s">
        <v>62</v>
      </c>
      <c r="L1803" s="1" t="n">
        <f aca="false">IF(COUNTIF(A$7:A$270,K1803)=1,1,0)</f>
        <v>1</v>
      </c>
    </row>
    <row r="1804" customFormat="false" ht="12.8" hidden="false" customHeight="false" outlineLevel="0" collapsed="false">
      <c r="F1804" s="2" t="s">
        <v>345</v>
      </c>
      <c r="G1804" s="0" t="str">
        <f aca="false">SUBSTITUTE(F1804," ","μ",2)</f>
        <v>Mycena rosea</v>
      </c>
      <c r="H1804" s="10" t="n">
        <f aca="false">IF(ISERROR(SEARCH("µ",G1804,1)),0,SEARCH("µ",G1804,1))</f>
        <v>0</v>
      </c>
      <c r="I1804" s="0" t="str">
        <f aca="false">IF(H1804&gt;0,LEFT(G1804,H1804-1),G1804)</f>
        <v>Mycena rosea</v>
      </c>
      <c r="J1804" s="0" t="n">
        <f aca="false">COUNTIF(A$7:A$223,I1804)</f>
        <v>1</v>
      </c>
      <c r="K1804" s="1" t="s">
        <v>62</v>
      </c>
      <c r="L1804" s="1" t="n">
        <f aca="false">IF(COUNTIF(A$7:A$270,K1804)=1,1,0)</f>
        <v>1</v>
      </c>
    </row>
    <row r="1805" customFormat="false" ht="12.8" hidden="false" customHeight="false" outlineLevel="0" collapsed="false">
      <c r="F1805" s="2" t="s">
        <v>345</v>
      </c>
      <c r="G1805" s="0" t="str">
        <f aca="false">SUBSTITUTE(F1805," ","μ",2)</f>
        <v>Mycena rosea</v>
      </c>
      <c r="H1805" s="10" t="n">
        <f aca="false">IF(ISERROR(SEARCH("µ",G1805,1)),0,SEARCH("µ",G1805,1))</f>
        <v>0</v>
      </c>
      <c r="I1805" s="0" t="str">
        <f aca="false">IF(H1805&gt;0,LEFT(G1805,H1805-1),G1805)</f>
        <v>Mycena rosea</v>
      </c>
      <c r="J1805" s="0" t="n">
        <f aca="false">COUNTIF(A$7:A$223,I1805)</f>
        <v>1</v>
      </c>
      <c r="K1805" s="1" t="s">
        <v>62</v>
      </c>
      <c r="L1805" s="1" t="n">
        <f aca="false">IF(COUNTIF(A$7:A$270,K1805)=1,1,0)</f>
        <v>1</v>
      </c>
    </row>
    <row r="1806" customFormat="false" ht="12.8" hidden="false" customHeight="false" outlineLevel="0" collapsed="false">
      <c r="F1806" s="2" t="s">
        <v>345</v>
      </c>
      <c r="G1806" s="0" t="str">
        <f aca="false">SUBSTITUTE(F1806," ","μ",2)</f>
        <v>Mycena rosea</v>
      </c>
      <c r="H1806" s="10" t="n">
        <f aca="false">IF(ISERROR(SEARCH("µ",G1806,1)),0,SEARCH("µ",G1806,1))</f>
        <v>0</v>
      </c>
      <c r="I1806" s="0" t="str">
        <f aca="false">IF(H1806&gt;0,LEFT(G1806,H1806-1),G1806)</f>
        <v>Mycena rosea</v>
      </c>
      <c r="J1806" s="0" t="n">
        <f aca="false">COUNTIF(A$7:A$223,I1806)</f>
        <v>1</v>
      </c>
      <c r="K1806" s="1" t="s">
        <v>62</v>
      </c>
      <c r="L1806" s="1" t="n">
        <f aca="false">IF(COUNTIF(A$7:A$270,K1806)=1,1,0)</f>
        <v>1</v>
      </c>
    </row>
    <row r="1807" customFormat="false" ht="12.8" hidden="false" customHeight="false" outlineLevel="0" collapsed="false">
      <c r="F1807" s="2" t="s">
        <v>1369</v>
      </c>
      <c r="G1807" s="0" t="str">
        <f aca="false">SUBSTITUTE(F1807," ","μ",2)</f>
        <v>Mycena rosea/suillusμbovinus</v>
      </c>
      <c r="H1807" s="10" t="n">
        <f aca="false">IF(ISERROR(SEARCH("µ",G1807,1)),0,SEARCH("µ",G1807,1))</f>
        <v>21</v>
      </c>
      <c r="I1807" s="0" t="str">
        <f aca="false">IF(H1807&gt;0,LEFT(G1807,H1807-1),G1807)</f>
        <v>Mycena rosea/suillus</v>
      </c>
      <c r="J1807" s="0" t="n">
        <f aca="false">COUNTIF(A$7:A$223,I1807)</f>
        <v>0</v>
      </c>
      <c r="K1807" s="1" t="s">
        <v>62</v>
      </c>
      <c r="L1807" s="1" t="n">
        <f aca="false">IF(COUNTIF(A$7:A$270,K1807)=1,1,0)</f>
        <v>1</v>
      </c>
    </row>
    <row r="1808" customFormat="false" ht="12.8" hidden="false" customHeight="false" outlineLevel="0" collapsed="false">
      <c r="F1808" s="2" t="s">
        <v>1370</v>
      </c>
      <c r="G1808" s="0" t="str">
        <f aca="false">SUBSTITUTE(F1808," ","μ",2)</f>
        <v>Mycena sp.</v>
      </c>
      <c r="H1808" s="10" t="n">
        <f aca="false">IF(ISERROR(SEARCH("µ",G1808,1)),0,SEARCH("µ",G1808,1))</f>
        <v>0</v>
      </c>
      <c r="I1808" s="0" t="str">
        <f aca="false">IF(H1808&gt;0,LEFT(G1808,H1808-1),G1808)</f>
        <v>Mycena sp.</v>
      </c>
      <c r="J1808" s="0" t="n">
        <f aca="false">COUNTIF(A$7:A$223,I1808)</f>
        <v>0</v>
      </c>
      <c r="K1808" s="1" t="s">
        <v>62</v>
      </c>
      <c r="L1808" s="1" t="n">
        <f aca="false">IF(COUNTIF(A$7:A$270,K1808)=1,1,0)</f>
        <v>1</v>
      </c>
    </row>
    <row r="1809" customFormat="false" ht="12.8" hidden="false" customHeight="false" outlineLevel="0" collapsed="false">
      <c r="F1809" s="2" t="s">
        <v>1370</v>
      </c>
      <c r="G1809" s="0" t="str">
        <f aca="false">SUBSTITUTE(F1809," ","μ",2)</f>
        <v>Mycena sp.</v>
      </c>
      <c r="H1809" s="10" t="n">
        <f aca="false">IF(ISERROR(SEARCH("µ",G1809,1)),0,SEARCH("µ",G1809,1))</f>
        <v>0</v>
      </c>
      <c r="I1809" s="0" t="str">
        <f aca="false">IF(H1809&gt;0,LEFT(G1809,H1809-1),G1809)</f>
        <v>Mycena sp.</v>
      </c>
      <c r="J1809" s="0" t="n">
        <f aca="false">COUNTIF(A$7:A$223,I1809)</f>
        <v>0</v>
      </c>
      <c r="K1809" s="1" t="s">
        <v>62</v>
      </c>
      <c r="L1809" s="1" t="n">
        <f aca="false">IF(COUNTIF(A$7:A$270,K1809)=1,1,0)</f>
        <v>1</v>
      </c>
    </row>
    <row r="1810" customFormat="false" ht="12.8" hidden="false" customHeight="false" outlineLevel="0" collapsed="false">
      <c r="F1810" s="2" t="s">
        <v>1372</v>
      </c>
      <c r="G1810" s="0" t="str">
        <f aca="false">SUBSTITUTE(F1810," ","μ",2)</f>
        <v>Mycena zephyrus</v>
      </c>
      <c r="H1810" s="10" t="n">
        <f aca="false">IF(ISERROR(SEARCH("µ",G1810,1)),0,SEARCH("µ",G1810,1))</f>
        <v>0</v>
      </c>
      <c r="I1810" s="0" t="str">
        <f aca="false">IF(H1810&gt;0,LEFT(G1810,H1810-1),G1810)</f>
        <v>Mycena zephyrus</v>
      </c>
      <c r="J1810" s="0" t="n">
        <f aca="false">COUNTIF(A$7:A$223,I1810)</f>
        <v>1</v>
      </c>
      <c r="K1810" s="1" t="s">
        <v>62</v>
      </c>
      <c r="L1810" s="1" t="n">
        <f aca="false">IF(COUNTIF(A$7:A$270,K1810)=1,1,0)</f>
        <v>1</v>
      </c>
    </row>
    <row r="1811" customFormat="false" ht="12.8" hidden="false" customHeight="false" outlineLevel="0" collapsed="false">
      <c r="F1811" s="2" t="s">
        <v>1374</v>
      </c>
      <c r="G1811" s="0" t="str">
        <f aca="false">SUBSTITUTE(F1811," ","μ",2)</f>
        <v>Mycenastrum corium/calvatia</v>
      </c>
      <c r="H1811" s="10" t="n">
        <f aca="false">IF(ISERROR(SEARCH("µ",G1811,1)),0,SEARCH("µ",G1811,1))</f>
        <v>0</v>
      </c>
      <c r="I1811" s="0" t="str">
        <f aca="false">IF(H1811&gt;0,LEFT(G1811,H1811-1),G1811)</f>
        <v>Mycenastrum corium/calvatia</v>
      </c>
      <c r="J1811" s="0" t="n">
        <f aca="false">COUNTIF(A$7:A$223,I1811)</f>
        <v>0</v>
      </c>
      <c r="K1811" s="1" t="s">
        <v>62</v>
      </c>
      <c r="L1811" s="1" t="n">
        <f aca="false">IF(COUNTIF(A$7:A$270,K1811)=1,1,0)</f>
        <v>1</v>
      </c>
    </row>
    <row r="1812" customFormat="false" ht="12.8" hidden="false" customHeight="false" outlineLevel="0" collapsed="false">
      <c r="F1812" s="2" t="s">
        <v>1376</v>
      </c>
      <c r="G1812" s="0" t="str">
        <f aca="false">SUBSTITUTE(F1812," ","μ",2)</f>
        <v>Non identifié</v>
      </c>
      <c r="H1812" s="10" t="n">
        <f aca="false">IF(ISERROR(SEARCH("µ",G1812,1)),0,SEARCH("µ",G1812,1))</f>
        <v>0</v>
      </c>
      <c r="I1812" s="0" t="str">
        <f aca="false">IF(H1812&gt;0,LEFT(G1812,H1812-1),G1812)</f>
        <v>Non identifié</v>
      </c>
      <c r="J1812" s="0" t="n">
        <f aca="false">COUNTIF(A$7:A$223,I1812)</f>
        <v>0</v>
      </c>
      <c r="K1812" s="1" t="s">
        <v>62</v>
      </c>
      <c r="L1812" s="1" t="n">
        <f aca="false">IF(COUNTIF(A$7:A$270,K1812)=1,1,0)</f>
        <v>1</v>
      </c>
    </row>
    <row r="1813" customFormat="false" ht="12.8" hidden="false" customHeight="false" outlineLevel="0" collapsed="false">
      <c r="F1813" s="2" t="s">
        <v>157</v>
      </c>
      <c r="G1813" s="0" t="str">
        <f aca="false">SUBSTITUTE(F1813," ","μ",2)</f>
        <v>Omphalotus illudens</v>
      </c>
      <c r="H1813" s="10" t="n">
        <f aca="false">IF(ISERROR(SEARCH("µ",G1813,1)),0,SEARCH("µ",G1813,1))</f>
        <v>0</v>
      </c>
      <c r="I1813" s="0" t="str">
        <f aca="false">IF(H1813&gt;0,LEFT(G1813,H1813-1),G1813)</f>
        <v>Omphalotus illudens</v>
      </c>
      <c r="J1813" s="0" t="n">
        <f aca="false">COUNTIF(A$7:A$223,I1813)</f>
        <v>1</v>
      </c>
      <c r="K1813" s="1" t="s">
        <v>62</v>
      </c>
      <c r="L1813" s="1" t="n">
        <f aca="false">IF(COUNTIF(A$7:A$270,K1813)=1,1,0)</f>
        <v>1</v>
      </c>
    </row>
    <row r="1814" customFormat="false" ht="12.8" hidden="false" customHeight="false" outlineLevel="0" collapsed="false">
      <c r="F1814" s="2" t="s">
        <v>157</v>
      </c>
      <c r="G1814" s="0" t="str">
        <f aca="false">SUBSTITUTE(F1814," ","μ",2)</f>
        <v>Omphalotus illudens</v>
      </c>
      <c r="H1814" s="10" t="n">
        <f aca="false">IF(ISERROR(SEARCH("µ",G1814,1)),0,SEARCH("µ",G1814,1))</f>
        <v>0</v>
      </c>
      <c r="I1814" s="0" t="str">
        <f aca="false">IF(H1814&gt;0,LEFT(G1814,H1814-1),G1814)</f>
        <v>Omphalotus illudens</v>
      </c>
      <c r="J1814" s="0" t="n">
        <f aca="false">COUNTIF(A$7:A$223,I1814)</f>
        <v>1</v>
      </c>
      <c r="K1814" s="1" t="s">
        <v>62</v>
      </c>
      <c r="L1814" s="1" t="n">
        <f aca="false">IF(COUNTIF(A$7:A$270,K1814)=1,1,0)</f>
        <v>1</v>
      </c>
    </row>
    <row r="1815" customFormat="false" ht="12.8" hidden="false" customHeight="false" outlineLevel="0" collapsed="false">
      <c r="F1815" s="2" t="s">
        <v>157</v>
      </c>
      <c r="G1815" s="0" t="str">
        <f aca="false">SUBSTITUTE(F1815," ","μ",2)</f>
        <v>Omphalotus illudens</v>
      </c>
      <c r="H1815" s="10" t="n">
        <f aca="false">IF(ISERROR(SEARCH("µ",G1815,1)),0,SEARCH("µ",G1815,1))</f>
        <v>0</v>
      </c>
      <c r="I1815" s="0" t="str">
        <f aca="false">IF(H1815&gt;0,LEFT(G1815,H1815-1),G1815)</f>
        <v>Omphalotus illudens</v>
      </c>
      <c r="J1815" s="0" t="n">
        <f aca="false">COUNTIF(A$7:A$223,I1815)</f>
        <v>1</v>
      </c>
      <c r="K1815" s="1" t="s">
        <v>62</v>
      </c>
      <c r="L1815" s="1" t="n">
        <f aca="false">IF(COUNTIF(A$7:A$270,K1815)=1,1,0)</f>
        <v>1</v>
      </c>
    </row>
    <row r="1816" customFormat="false" ht="12.8" hidden="false" customHeight="false" outlineLevel="0" collapsed="false">
      <c r="F1816" s="2" t="s">
        <v>157</v>
      </c>
      <c r="G1816" s="0" t="str">
        <f aca="false">SUBSTITUTE(F1816," ","μ",2)</f>
        <v>Omphalotus illudens</v>
      </c>
      <c r="H1816" s="10" t="n">
        <f aca="false">IF(ISERROR(SEARCH("µ",G1816,1)),0,SEARCH("µ",G1816,1))</f>
        <v>0</v>
      </c>
      <c r="I1816" s="0" t="str">
        <f aca="false">IF(H1816&gt;0,LEFT(G1816,H1816-1),G1816)</f>
        <v>Omphalotus illudens</v>
      </c>
      <c r="J1816" s="0" t="n">
        <f aca="false">COUNTIF(A$7:A$223,I1816)</f>
        <v>1</v>
      </c>
      <c r="K1816" s="1" t="s">
        <v>62</v>
      </c>
      <c r="L1816" s="1" t="n">
        <f aca="false">IF(COUNTIF(A$7:A$270,K1816)=1,1,0)</f>
        <v>1</v>
      </c>
    </row>
    <row r="1817" customFormat="false" ht="12.8" hidden="false" customHeight="false" outlineLevel="0" collapsed="false">
      <c r="F1817" s="2" t="s">
        <v>157</v>
      </c>
      <c r="G1817" s="0" t="str">
        <f aca="false">SUBSTITUTE(F1817," ","μ",2)</f>
        <v>Omphalotus illudens</v>
      </c>
      <c r="H1817" s="10" t="n">
        <f aca="false">IF(ISERROR(SEARCH("µ",G1817,1)),0,SEARCH("µ",G1817,1))</f>
        <v>0</v>
      </c>
      <c r="I1817" s="0" t="str">
        <f aca="false">IF(H1817&gt;0,LEFT(G1817,H1817-1),G1817)</f>
        <v>Omphalotus illudens</v>
      </c>
      <c r="J1817" s="0" t="n">
        <f aca="false">COUNTIF(A$7:A$223,I1817)</f>
        <v>1</v>
      </c>
      <c r="K1817" s="1" t="s">
        <v>62</v>
      </c>
      <c r="L1817" s="1" t="n">
        <f aca="false">IF(COUNTIF(A$7:A$270,K1817)=1,1,0)</f>
        <v>1</v>
      </c>
    </row>
    <row r="1818" customFormat="false" ht="12.8" hidden="false" customHeight="false" outlineLevel="0" collapsed="false">
      <c r="F1818" s="2" t="s">
        <v>157</v>
      </c>
      <c r="G1818" s="0" t="str">
        <f aca="false">SUBSTITUTE(F1818," ","μ",2)</f>
        <v>Omphalotus illudens</v>
      </c>
      <c r="H1818" s="10" t="n">
        <f aca="false">IF(ISERROR(SEARCH("µ",G1818,1)),0,SEARCH("µ",G1818,1))</f>
        <v>0</v>
      </c>
      <c r="I1818" s="0" t="str">
        <f aca="false">IF(H1818&gt;0,LEFT(G1818,H1818-1),G1818)</f>
        <v>Omphalotus illudens</v>
      </c>
      <c r="J1818" s="0" t="n">
        <f aca="false">COUNTIF(A$7:A$223,I1818)</f>
        <v>1</v>
      </c>
      <c r="K1818" s="1" t="s">
        <v>62</v>
      </c>
      <c r="L1818" s="1" t="n">
        <f aca="false">IF(COUNTIF(A$7:A$270,K1818)=1,1,0)</f>
        <v>1</v>
      </c>
    </row>
    <row r="1819" customFormat="false" ht="12.8" hidden="false" customHeight="false" outlineLevel="0" collapsed="false">
      <c r="F1819" s="2" t="s">
        <v>157</v>
      </c>
      <c r="G1819" s="0" t="str">
        <f aca="false">SUBSTITUTE(F1819," ","μ",2)</f>
        <v>Omphalotus illudens</v>
      </c>
      <c r="H1819" s="10" t="n">
        <f aca="false">IF(ISERROR(SEARCH("µ",G1819,1)),0,SEARCH("µ",G1819,1))</f>
        <v>0</v>
      </c>
      <c r="I1819" s="0" t="str">
        <f aca="false">IF(H1819&gt;0,LEFT(G1819,H1819-1),G1819)</f>
        <v>Omphalotus illudens</v>
      </c>
      <c r="J1819" s="0" t="n">
        <f aca="false">COUNTIF(A$7:A$223,I1819)</f>
        <v>1</v>
      </c>
      <c r="K1819" s="1" t="s">
        <v>62</v>
      </c>
      <c r="L1819" s="1" t="n">
        <f aca="false">IF(COUNTIF(A$7:A$270,K1819)=1,1,0)</f>
        <v>1</v>
      </c>
    </row>
    <row r="1820" customFormat="false" ht="12.8" hidden="false" customHeight="false" outlineLevel="0" collapsed="false">
      <c r="F1820" s="2" t="s">
        <v>157</v>
      </c>
      <c r="G1820" s="0" t="str">
        <f aca="false">SUBSTITUTE(F1820," ","μ",2)</f>
        <v>Omphalotus illudens</v>
      </c>
      <c r="H1820" s="10" t="n">
        <f aca="false">IF(ISERROR(SEARCH("µ",G1820,1)),0,SEARCH("µ",G1820,1))</f>
        <v>0</v>
      </c>
      <c r="I1820" s="0" t="str">
        <f aca="false">IF(H1820&gt;0,LEFT(G1820,H1820-1),G1820)</f>
        <v>Omphalotus illudens</v>
      </c>
      <c r="J1820" s="0" t="n">
        <f aca="false">COUNTIF(A$7:A$223,I1820)</f>
        <v>1</v>
      </c>
      <c r="K1820" s="1" t="s">
        <v>62</v>
      </c>
      <c r="L1820" s="1" t="n">
        <f aca="false">IF(COUNTIF(A$7:A$270,K1820)=1,1,0)</f>
        <v>1</v>
      </c>
    </row>
    <row r="1821" customFormat="false" ht="12.8" hidden="false" customHeight="false" outlineLevel="0" collapsed="false">
      <c r="F1821" s="2" t="s">
        <v>157</v>
      </c>
      <c r="G1821" s="0" t="str">
        <f aca="false">SUBSTITUTE(F1821," ","μ",2)</f>
        <v>Omphalotus illudens</v>
      </c>
      <c r="H1821" s="10" t="n">
        <f aca="false">IF(ISERROR(SEARCH("µ",G1821,1)),0,SEARCH("µ",G1821,1))</f>
        <v>0</v>
      </c>
      <c r="I1821" s="0" t="str">
        <f aca="false">IF(H1821&gt;0,LEFT(G1821,H1821-1),G1821)</f>
        <v>Omphalotus illudens</v>
      </c>
      <c r="J1821" s="0" t="n">
        <f aca="false">COUNTIF(A$7:A$223,I1821)</f>
        <v>1</v>
      </c>
      <c r="K1821" s="1" t="s">
        <v>62</v>
      </c>
      <c r="L1821" s="1" t="n">
        <f aca="false">IF(COUNTIF(A$7:A$270,K1821)=1,1,0)</f>
        <v>1</v>
      </c>
    </row>
    <row r="1822" customFormat="false" ht="12.8" hidden="false" customHeight="false" outlineLevel="0" collapsed="false">
      <c r="F1822" s="2" t="s">
        <v>157</v>
      </c>
      <c r="G1822" s="0" t="str">
        <f aca="false">SUBSTITUTE(F1822," ","μ",2)</f>
        <v>Omphalotus illudens</v>
      </c>
      <c r="H1822" s="10" t="n">
        <f aca="false">IF(ISERROR(SEARCH("µ",G1822,1)),0,SEARCH("µ",G1822,1))</f>
        <v>0</v>
      </c>
      <c r="I1822" s="0" t="str">
        <f aca="false">IF(H1822&gt;0,LEFT(G1822,H1822-1),G1822)</f>
        <v>Omphalotus illudens</v>
      </c>
      <c r="J1822" s="0" t="n">
        <f aca="false">COUNTIF(A$7:A$223,I1822)</f>
        <v>1</v>
      </c>
      <c r="K1822" s="1" t="s">
        <v>62</v>
      </c>
      <c r="L1822" s="1" t="n">
        <f aca="false">IF(COUNTIF(A$7:A$270,K1822)=1,1,0)</f>
        <v>1</v>
      </c>
    </row>
    <row r="1823" customFormat="false" ht="12.8" hidden="false" customHeight="false" outlineLevel="0" collapsed="false">
      <c r="F1823" s="2" t="s">
        <v>157</v>
      </c>
      <c r="G1823" s="0" t="str">
        <f aca="false">SUBSTITUTE(F1823," ","μ",2)</f>
        <v>Omphalotus illudens</v>
      </c>
      <c r="H1823" s="10" t="n">
        <f aca="false">IF(ISERROR(SEARCH("µ",G1823,1)),0,SEARCH("µ",G1823,1))</f>
        <v>0</v>
      </c>
      <c r="I1823" s="0" t="str">
        <f aca="false">IF(H1823&gt;0,LEFT(G1823,H1823-1),G1823)</f>
        <v>Omphalotus illudens</v>
      </c>
      <c r="J1823" s="0" t="n">
        <f aca="false">COUNTIF(A$7:A$223,I1823)</f>
        <v>1</v>
      </c>
      <c r="K1823" s="1" t="s">
        <v>62</v>
      </c>
      <c r="L1823" s="1" t="n">
        <f aca="false">IF(COUNTIF(A$7:A$270,K1823)=1,1,0)</f>
        <v>1</v>
      </c>
    </row>
    <row r="1824" customFormat="false" ht="12.8" hidden="false" customHeight="false" outlineLevel="0" collapsed="false">
      <c r="F1824" s="2" t="s">
        <v>157</v>
      </c>
      <c r="G1824" s="0" t="str">
        <f aca="false">SUBSTITUTE(F1824," ","μ",2)</f>
        <v>Omphalotus illudens</v>
      </c>
      <c r="H1824" s="10" t="n">
        <f aca="false">IF(ISERROR(SEARCH("µ",G1824,1)),0,SEARCH("µ",G1824,1))</f>
        <v>0</v>
      </c>
      <c r="I1824" s="0" t="str">
        <f aca="false">IF(H1824&gt;0,LEFT(G1824,H1824-1),G1824)</f>
        <v>Omphalotus illudens</v>
      </c>
      <c r="J1824" s="0" t="n">
        <f aca="false">COUNTIF(A$7:A$223,I1824)</f>
        <v>1</v>
      </c>
      <c r="K1824" s="1" t="s">
        <v>62</v>
      </c>
      <c r="L1824" s="1" t="n">
        <f aca="false">IF(COUNTIF(A$7:A$270,K1824)=1,1,0)</f>
        <v>1</v>
      </c>
    </row>
    <row r="1825" customFormat="false" ht="12.8" hidden="false" customHeight="false" outlineLevel="0" collapsed="false">
      <c r="F1825" s="2" t="s">
        <v>157</v>
      </c>
      <c r="G1825" s="0" t="str">
        <f aca="false">SUBSTITUTE(F1825," ","μ",2)</f>
        <v>Omphalotus illudens</v>
      </c>
      <c r="H1825" s="10" t="n">
        <f aca="false">IF(ISERROR(SEARCH("µ",G1825,1)),0,SEARCH("µ",G1825,1))</f>
        <v>0</v>
      </c>
      <c r="I1825" s="0" t="str">
        <f aca="false">IF(H1825&gt;0,LEFT(G1825,H1825-1),G1825)</f>
        <v>Omphalotus illudens</v>
      </c>
      <c r="J1825" s="0" t="n">
        <f aca="false">COUNTIF(A$7:A$223,I1825)</f>
        <v>1</v>
      </c>
      <c r="K1825" s="1" t="s">
        <v>62</v>
      </c>
      <c r="L1825" s="1" t="n">
        <f aca="false">IF(COUNTIF(A$7:A$270,K1825)=1,1,0)</f>
        <v>1</v>
      </c>
    </row>
    <row r="1826" customFormat="false" ht="12.8" hidden="false" customHeight="false" outlineLevel="0" collapsed="false">
      <c r="F1826" s="2" t="s">
        <v>157</v>
      </c>
      <c r="G1826" s="0" t="str">
        <f aca="false">SUBSTITUTE(F1826," ","μ",2)</f>
        <v>Omphalotus illudens</v>
      </c>
      <c r="H1826" s="10" t="n">
        <f aca="false">IF(ISERROR(SEARCH("µ",G1826,1)),0,SEARCH("µ",G1826,1))</f>
        <v>0</v>
      </c>
      <c r="I1826" s="0" t="str">
        <f aca="false">IF(H1826&gt;0,LEFT(G1826,H1826-1),G1826)</f>
        <v>Omphalotus illudens</v>
      </c>
      <c r="J1826" s="0" t="n">
        <f aca="false">COUNTIF(A$7:A$223,I1826)</f>
        <v>1</v>
      </c>
      <c r="K1826" s="1" t="s">
        <v>62</v>
      </c>
      <c r="L1826" s="1" t="n">
        <f aca="false">IF(COUNTIF(A$7:A$270,K1826)=1,1,0)</f>
        <v>1</v>
      </c>
    </row>
    <row r="1827" customFormat="false" ht="12.8" hidden="false" customHeight="false" outlineLevel="0" collapsed="false">
      <c r="F1827" s="2" t="s">
        <v>157</v>
      </c>
      <c r="G1827" s="0" t="str">
        <f aca="false">SUBSTITUTE(F1827," ","μ",2)</f>
        <v>Omphalotus illudens</v>
      </c>
      <c r="H1827" s="10" t="n">
        <f aca="false">IF(ISERROR(SEARCH("µ",G1827,1)),0,SEARCH("µ",G1827,1))</f>
        <v>0</v>
      </c>
      <c r="I1827" s="0" t="str">
        <f aca="false">IF(H1827&gt;0,LEFT(G1827,H1827-1),G1827)</f>
        <v>Omphalotus illudens</v>
      </c>
      <c r="J1827" s="0" t="n">
        <f aca="false">COUNTIF(A$7:A$223,I1827)</f>
        <v>1</v>
      </c>
      <c r="K1827" s="1" t="s">
        <v>62</v>
      </c>
      <c r="L1827" s="1" t="n">
        <f aca="false">IF(COUNTIF(A$7:A$270,K1827)=1,1,0)</f>
        <v>1</v>
      </c>
    </row>
    <row r="1828" customFormat="false" ht="12.8" hidden="false" customHeight="false" outlineLevel="0" collapsed="false">
      <c r="F1828" s="2" t="s">
        <v>157</v>
      </c>
      <c r="G1828" s="0" t="str">
        <f aca="false">SUBSTITUTE(F1828," ","μ",2)</f>
        <v>Omphalotus illudens</v>
      </c>
      <c r="H1828" s="10" t="n">
        <f aca="false">IF(ISERROR(SEARCH("µ",G1828,1)),0,SEARCH("µ",G1828,1))</f>
        <v>0</v>
      </c>
      <c r="I1828" s="0" t="str">
        <f aca="false">IF(H1828&gt;0,LEFT(G1828,H1828-1),G1828)</f>
        <v>Omphalotus illudens</v>
      </c>
      <c r="J1828" s="0" t="n">
        <f aca="false">COUNTIF(A$7:A$223,I1828)</f>
        <v>1</v>
      </c>
      <c r="K1828" s="1" t="s">
        <v>62</v>
      </c>
      <c r="L1828" s="1" t="n">
        <f aca="false">IF(COUNTIF(A$7:A$270,K1828)=1,1,0)</f>
        <v>1</v>
      </c>
    </row>
    <row r="1829" customFormat="false" ht="12.8" hidden="false" customHeight="false" outlineLevel="0" collapsed="false">
      <c r="F1829" s="2" t="s">
        <v>157</v>
      </c>
      <c r="G1829" s="0" t="str">
        <f aca="false">SUBSTITUTE(F1829," ","μ",2)</f>
        <v>Omphalotus illudens</v>
      </c>
      <c r="H1829" s="10" t="n">
        <f aca="false">IF(ISERROR(SEARCH("µ",G1829,1)),0,SEARCH("µ",G1829,1))</f>
        <v>0</v>
      </c>
      <c r="I1829" s="0" t="str">
        <f aca="false">IF(H1829&gt;0,LEFT(G1829,H1829-1),G1829)</f>
        <v>Omphalotus illudens</v>
      </c>
      <c r="J1829" s="0" t="n">
        <f aca="false">COUNTIF(A$7:A$223,I1829)</f>
        <v>1</v>
      </c>
      <c r="K1829" s="1" t="s">
        <v>62</v>
      </c>
      <c r="L1829" s="1" t="n">
        <f aca="false">IF(COUNTIF(A$7:A$270,K1829)=1,1,0)</f>
        <v>1</v>
      </c>
    </row>
    <row r="1830" customFormat="false" ht="12.8" hidden="false" customHeight="false" outlineLevel="0" collapsed="false">
      <c r="F1830" s="2" t="s">
        <v>157</v>
      </c>
      <c r="G1830" s="0" t="str">
        <f aca="false">SUBSTITUTE(F1830," ","μ",2)</f>
        <v>Omphalotus illudens</v>
      </c>
      <c r="H1830" s="10" t="n">
        <f aca="false">IF(ISERROR(SEARCH("µ",G1830,1)),0,SEARCH("µ",G1830,1))</f>
        <v>0</v>
      </c>
      <c r="I1830" s="0" t="str">
        <f aca="false">IF(H1830&gt;0,LEFT(G1830,H1830-1),G1830)</f>
        <v>Omphalotus illudens</v>
      </c>
      <c r="J1830" s="0" t="n">
        <f aca="false">COUNTIF(A$7:A$223,I1830)</f>
        <v>1</v>
      </c>
      <c r="K1830" s="1" t="s">
        <v>62</v>
      </c>
      <c r="L1830" s="1" t="n">
        <f aca="false">IF(COUNTIF(A$7:A$270,K1830)=1,1,0)</f>
        <v>1</v>
      </c>
    </row>
    <row r="1831" customFormat="false" ht="12.8" hidden="false" customHeight="false" outlineLevel="0" collapsed="false">
      <c r="F1831" s="2" t="s">
        <v>157</v>
      </c>
      <c r="G1831" s="0" t="str">
        <f aca="false">SUBSTITUTE(F1831," ","μ",2)</f>
        <v>Omphalotus illudens</v>
      </c>
      <c r="H1831" s="10" t="n">
        <f aca="false">IF(ISERROR(SEARCH("µ",G1831,1)),0,SEARCH("µ",G1831,1))</f>
        <v>0</v>
      </c>
      <c r="I1831" s="0" t="str">
        <f aca="false">IF(H1831&gt;0,LEFT(G1831,H1831-1),G1831)</f>
        <v>Omphalotus illudens</v>
      </c>
      <c r="J1831" s="0" t="n">
        <f aca="false">COUNTIF(A$7:A$223,I1831)</f>
        <v>1</v>
      </c>
      <c r="K1831" s="1" t="s">
        <v>62</v>
      </c>
      <c r="L1831" s="1" t="n">
        <f aca="false">IF(COUNTIF(A$7:A$270,K1831)=1,1,0)</f>
        <v>1</v>
      </c>
    </row>
    <row r="1832" customFormat="false" ht="12.8" hidden="false" customHeight="false" outlineLevel="0" collapsed="false">
      <c r="F1832" s="2" t="s">
        <v>157</v>
      </c>
      <c r="G1832" s="0" t="str">
        <f aca="false">SUBSTITUTE(F1832," ","μ",2)</f>
        <v>Omphalotus illudens</v>
      </c>
      <c r="H1832" s="10" t="n">
        <f aca="false">IF(ISERROR(SEARCH("µ",G1832,1)),0,SEARCH("µ",G1832,1))</f>
        <v>0</v>
      </c>
      <c r="I1832" s="0" t="str">
        <f aca="false">IF(H1832&gt;0,LEFT(G1832,H1832-1),G1832)</f>
        <v>Omphalotus illudens</v>
      </c>
      <c r="J1832" s="0" t="n">
        <f aca="false">COUNTIF(A$7:A$223,I1832)</f>
        <v>1</v>
      </c>
      <c r="K1832" s="1" t="s">
        <v>62</v>
      </c>
      <c r="L1832" s="1" t="n">
        <f aca="false">IF(COUNTIF(A$7:A$270,K1832)=1,1,0)</f>
        <v>1</v>
      </c>
    </row>
    <row r="1833" customFormat="false" ht="12.8" hidden="false" customHeight="false" outlineLevel="0" collapsed="false">
      <c r="F1833" s="2" t="s">
        <v>157</v>
      </c>
      <c r="G1833" s="0" t="str">
        <f aca="false">SUBSTITUTE(F1833," ","μ",2)</f>
        <v>Omphalotus illudens</v>
      </c>
      <c r="H1833" s="10" t="n">
        <f aca="false">IF(ISERROR(SEARCH("µ",G1833,1)),0,SEARCH("µ",G1833,1))</f>
        <v>0</v>
      </c>
      <c r="I1833" s="0" t="str">
        <f aca="false">IF(H1833&gt;0,LEFT(G1833,H1833-1),G1833)</f>
        <v>Omphalotus illudens</v>
      </c>
      <c r="J1833" s="0" t="n">
        <f aca="false">COUNTIF(A$7:A$223,I1833)</f>
        <v>1</v>
      </c>
      <c r="K1833" s="1" t="s">
        <v>62</v>
      </c>
      <c r="L1833" s="1" t="n">
        <f aca="false">IF(COUNTIF(A$7:A$270,K1833)=1,1,0)</f>
        <v>1</v>
      </c>
    </row>
    <row r="1834" customFormat="false" ht="12.8" hidden="false" customHeight="false" outlineLevel="0" collapsed="false">
      <c r="F1834" s="2" t="s">
        <v>157</v>
      </c>
      <c r="G1834" s="0" t="str">
        <f aca="false">SUBSTITUTE(F1834," ","μ",2)</f>
        <v>Omphalotus illudens</v>
      </c>
      <c r="H1834" s="10" t="n">
        <f aca="false">IF(ISERROR(SEARCH("µ",G1834,1)),0,SEARCH("µ",G1834,1))</f>
        <v>0</v>
      </c>
      <c r="I1834" s="0" t="str">
        <f aca="false">IF(H1834&gt;0,LEFT(G1834,H1834-1),G1834)</f>
        <v>Omphalotus illudens</v>
      </c>
      <c r="J1834" s="0" t="n">
        <f aca="false">COUNTIF(A$7:A$223,I1834)</f>
        <v>1</v>
      </c>
      <c r="K1834" s="1" t="s">
        <v>62</v>
      </c>
      <c r="L1834" s="1" t="n">
        <f aca="false">IF(COUNTIF(A$7:A$270,K1834)=1,1,0)</f>
        <v>1</v>
      </c>
    </row>
    <row r="1835" customFormat="false" ht="12.8" hidden="false" customHeight="false" outlineLevel="0" collapsed="false">
      <c r="F1835" s="2" t="s">
        <v>157</v>
      </c>
      <c r="G1835" s="0" t="str">
        <f aca="false">SUBSTITUTE(F1835," ","μ",2)</f>
        <v>Omphalotus illudens</v>
      </c>
      <c r="H1835" s="10" t="n">
        <f aca="false">IF(ISERROR(SEARCH("µ",G1835,1)),0,SEARCH("µ",G1835,1))</f>
        <v>0</v>
      </c>
      <c r="I1835" s="0" t="str">
        <f aca="false">IF(H1835&gt;0,LEFT(G1835,H1835-1),G1835)</f>
        <v>Omphalotus illudens</v>
      </c>
      <c r="J1835" s="0" t="n">
        <f aca="false">COUNTIF(A$7:A$223,I1835)</f>
        <v>1</v>
      </c>
      <c r="K1835" s="1" t="s">
        <v>62</v>
      </c>
      <c r="L1835" s="1" t="n">
        <f aca="false">IF(COUNTIF(A$7:A$270,K1835)=1,1,0)</f>
        <v>1</v>
      </c>
    </row>
    <row r="1836" customFormat="false" ht="12.8" hidden="false" customHeight="false" outlineLevel="0" collapsed="false">
      <c r="F1836" s="2" t="s">
        <v>157</v>
      </c>
      <c r="G1836" s="0" t="str">
        <f aca="false">SUBSTITUTE(F1836," ","μ",2)</f>
        <v>Omphalotus illudens</v>
      </c>
      <c r="H1836" s="10" t="n">
        <f aca="false">IF(ISERROR(SEARCH("µ",G1836,1)),0,SEARCH("µ",G1836,1))</f>
        <v>0</v>
      </c>
      <c r="I1836" s="0" t="str">
        <f aca="false">IF(H1836&gt;0,LEFT(G1836,H1836-1),G1836)</f>
        <v>Omphalotus illudens</v>
      </c>
      <c r="J1836" s="0" t="n">
        <f aca="false">COUNTIF(A$7:A$223,I1836)</f>
        <v>1</v>
      </c>
      <c r="K1836" s="1" t="s">
        <v>62</v>
      </c>
      <c r="L1836" s="1" t="n">
        <f aca="false">IF(COUNTIF(A$7:A$270,K1836)=1,1,0)</f>
        <v>1</v>
      </c>
    </row>
    <row r="1837" customFormat="false" ht="12.8" hidden="false" customHeight="false" outlineLevel="0" collapsed="false">
      <c r="F1837" s="2" t="s">
        <v>157</v>
      </c>
      <c r="G1837" s="0" t="str">
        <f aca="false">SUBSTITUTE(F1837," ","μ",2)</f>
        <v>Omphalotus illudens</v>
      </c>
      <c r="H1837" s="10" t="n">
        <f aca="false">IF(ISERROR(SEARCH("µ",G1837,1)),0,SEARCH("µ",G1837,1))</f>
        <v>0</v>
      </c>
      <c r="I1837" s="0" t="str">
        <f aca="false">IF(H1837&gt;0,LEFT(G1837,H1837-1),G1837)</f>
        <v>Omphalotus illudens</v>
      </c>
      <c r="J1837" s="0" t="n">
        <f aca="false">COUNTIF(A$7:A$223,I1837)</f>
        <v>1</v>
      </c>
      <c r="K1837" s="1" t="s">
        <v>62</v>
      </c>
      <c r="L1837" s="1" t="n">
        <f aca="false">IF(COUNTIF(A$7:A$270,K1837)=1,1,0)</f>
        <v>1</v>
      </c>
    </row>
    <row r="1838" customFormat="false" ht="12.8" hidden="false" customHeight="false" outlineLevel="0" collapsed="false">
      <c r="F1838" s="2" t="s">
        <v>157</v>
      </c>
      <c r="G1838" s="0" t="str">
        <f aca="false">SUBSTITUTE(F1838," ","μ",2)</f>
        <v>Omphalotus illudens</v>
      </c>
      <c r="H1838" s="10" t="n">
        <f aca="false">IF(ISERROR(SEARCH("µ",G1838,1)),0,SEARCH("µ",G1838,1))</f>
        <v>0</v>
      </c>
      <c r="I1838" s="0" t="str">
        <f aca="false">IF(H1838&gt;0,LEFT(G1838,H1838-1),G1838)</f>
        <v>Omphalotus illudens</v>
      </c>
      <c r="J1838" s="0" t="n">
        <f aca="false">COUNTIF(A$7:A$223,I1838)</f>
        <v>1</v>
      </c>
      <c r="K1838" s="1" t="s">
        <v>62</v>
      </c>
      <c r="L1838" s="1" t="n">
        <f aca="false">IF(COUNTIF(A$7:A$270,K1838)=1,1,0)</f>
        <v>1</v>
      </c>
    </row>
    <row r="1839" customFormat="false" ht="12.8" hidden="false" customHeight="false" outlineLevel="0" collapsed="false">
      <c r="F1839" s="2" t="s">
        <v>157</v>
      </c>
      <c r="G1839" s="0" t="str">
        <f aca="false">SUBSTITUTE(F1839," ","μ",2)</f>
        <v>Omphalotus illudens</v>
      </c>
      <c r="H1839" s="10" t="n">
        <f aca="false">IF(ISERROR(SEARCH("µ",G1839,1)),0,SEARCH("µ",G1839,1))</f>
        <v>0</v>
      </c>
      <c r="I1839" s="0" t="str">
        <f aca="false">IF(H1839&gt;0,LEFT(G1839,H1839-1),G1839)</f>
        <v>Omphalotus illudens</v>
      </c>
      <c r="J1839" s="0" t="n">
        <f aca="false">COUNTIF(A$7:A$223,I1839)</f>
        <v>1</v>
      </c>
      <c r="K1839" s="1" t="s">
        <v>62</v>
      </c>
      <c r="L1839" s="1" t="n">
        <f aca="false">IF(COUNTIF(A$7:A$270,K1839)=1,1,0)</f>
        <v>1</v>
      </c>
    </row>
    <row r="1840" customFormat="false" ht="12.8" hidden="false" customHeight="false" outlineLevel="0" collapsed="false">
      <c r="F1840" s="2" t="s">
        <v>157</v>
      </c>
      <c r="G1840" s="0" t="str">
        <f aca="false">SUBSTITUTE(F1840," ","μ",2)</f>
        <v>Omphalotus illudens</v>
      </c>
      <c r="H1840" s="10" t="n">
        <f aca="false">IF(ISERROR(SEARCH("µ",G1840,1)),0,SEARCH("µ",G1840,1))</f>
        <v>0</v>
      </c>
      <c r="I1840" s="0" t="str">
        <f aca="false">IF(H1840&gt;0,LEFT(G1840,H1840-1),G1840)</f>
        <v>Omphalotus illudens</v>
      </c>
      <c r="J1840" s="0" t="n">
        <f aca="false">COUNTIF(A$7:A$223,I1840)</f>
        <v>1</v>
      </c>
      <c r="K1840" s="1" t="s">
        <v>62</v>
      </c>
      <c r="L1840" s="1" t="n">
        <f aca="false">IF(COUNTIF(A$7:A$270,K1840)=1,1,0)</f>
        <v>1</v>
      </c>
    </row>
    <row r="1841" customFormat="false" ht="12.8" hidden="false" customHeight="false" outlineLevel="0" collapsed="false">
      <c r="F1841" s="2" t="s">
        <v>157</v>
      </c>
      <c r="G1841" s="0" t="str">
        <f aca="false">SUBSTITUTE(F1841," ","μ",2)</f>
        <v>Omphalotus illudens</v>
      </c>
      <c r="H1841" s="10" t="n">
        <f aca="false">IF(ISERROR(SEARCH("µ",G1841,1)),0,SEARCH("µ",G1841,1))</f>
        <v>0</v>
      </c>
      <c r="I1841" s="0" t="str">
        <f aca="false">IF(H1841&gt;0,LEFT(G1841,H1841-1),G1841)</f>
        <v>Omphalotus illudens</v>
      </c>
      <c r="J1841" s="0" t="n">
        <f aca="false">COUNTIF(A$7:A$223,I1841)</f>
        <v>1</v>
      </c>
      <c r="K1841" s="1" t="s">
        <v>62</v>
      </c>
      <c r="L1841" s="1" t="n">
        <f aca="false">IF(COUNTIF(A$7:A$270,K1841)=1,1,0)</f>
        <v>1</v>
      </c>
    </row>
    <row r="1842" customFormat="false" ht="12.8" hidden="false" customHeight="false" outlineLevel="0" collapsed="false">
      <c r="F1842" s="2" t="s">
        <v>157</v>
      </c>
      <c r="G1842" s="0" t="str">
        <f aca="false">SUBSTITUTE(F1842," ","μ",2)</f>
        <v>Omphalotus illudens</v>
      </c>
      <c r="H1842" s="10" t="n">
        <f aca="false">IF(ISERROR(SEARCH("µ",G1842,1)),0,SEARCH("µ",G1842,1))</f>
        <v>0</v>
      </c>
      <c r="I1842" s="0" t="str">
        <f aca="false">IF(H1842&gt;0,LEFT(G1842,H1842-1),G1842)</f>
        <v>Omphalotus illudens</v>
      </c>
      <c r="J1842" s="0" t="n">
        <f aca="false">COUNTIF(A$7:A$223,I1842)</f>
        <v>1</v>
      </c>
      <c r="K1842" s="1" t="s">
        <v>62</v>
      </c>
      <c r="L1842" s="1" t="n">
        <f aca="false">IF(COUNTIF(A$7:A$270,K1842)=1,1,0)</f>
        <v>1</v>
      </c>
    </row>
    <row r="1843" customFormat="false" ht="12.8" hidden="false" customHeight="false" outlineLevel="0" collapsed="false">
      <c r="F1843" s="2" t="s">
        <v>157</v>
      </c>
      <c r="G1843" s="0" t="str">
        <f aca="false">SUBSTITUTE(F1843," ","μ",2)</f>
        <v>Omphalotus illudens</v>
      </c>
      <c r="H1843" s="10" t="n">
        <f aca="false">IF(ISERROR(SEARCH("µ",G1843,1)),0,SEARCH("µ",G1843,1))</f>
        <v>0</v>
      </c>
      <c r="I1843" s="0" t="str">
        <f aca="false">IF(H1843&gt;0,LEFT(G1843,H1843-1),G1843)</f>
        <v>Omphalotus illudens</v>
      </c>
      <c r="J1843" s="0" t="n">
        <f aca="false">COUNTIF(A$7:A$223,I1843)</f>
        <v>1</v>
      </c>
      <c r="K1843" s="1" t="s">
        <v>62</v>
      </c>
      <c r="L1843" s="1" t="n">
        <f aca="false">IF(COUNTIF(A$7:A$270,K1843)=1,1,0)</f>
        <v>1</v>
      </c>
    </row>
    <row r="1844" customFormat="false" ht="12.8" hidden="false" customHeight="false" outlineLevel="0" collapsed="false">
      <c r="F1844" s="2" t="s">
        <v>157</v>
      </c>
      <c r="G1844" s="0" t="str">
        <f aca="false">SUBSTITUTE(F1844," ","μ",2)</f>
        <v>Omphalotus illudens</v>
      </c>
      <c r="H1844" s="10" t="n">
        <f aca="false">IF(ISERROR(SEARCH("µ",G1844,1)),0,SEARCH("µ",G1844,1))</f>
        <v>0</v>
      </c>
      <c r="I1844" s="0" t="str">
        <f aca="false">IF(H1844&gt;0,LEFT(G1844,H1844-1),G1844)</f>
        <v>Omphalotus illudens</v>
      </c>
      <c r="J1844" s="0" t="n">
        <f aca="false">COUNTIF(A$7:A$223,I1844)</f>
        <v>1</v>
      </c>
      <c r="K1844" s="1" t="s">
        <v>62</v>
      </c>
      <c r="L1844" s="1" t="n">
        <f aca="false">IF(COUNTIF(A$7:A$270,K1844)=1,1,0)</f>
        <v>1</v>
      </c>
    </row>
    <row r="1845" customFormat="false" ht="12.8" hidden="false" customHeight="false" outlineLevel="0" collapsed="false">
      <c r="F1845" s="2" t="s">
        <v>157</v>
      </c>
      <c r="G1845" s="0" t="str">
        <f aca="false">SUBSTITUTE(F1845," ","μ",2)</f>
        <v>Omphalotus illudens</v>
      </c>
      <c r="H1845" s="10" t="n">
        <f aca="false">IF(ISERROR(SEARCH("µ",G1845,1)),0,SEARCH("µ",G1845,1))</f>
        <v>0</v>
      </c>
      <c r="I1845" s="0" t="str">
        <f aca="false">IF(H1845&gt;0,LEFT(G1845,H1845-1),G1845)</f>
        <v>Omphalotus illudens</v>
      </c>
      <c r="J1845" s="0" t="n">
        <f aca="false">COUNTIF(A$7:A$223,I1845)</f>
        <v>1</v>
      </c>
      <c r="K1845" s="1" t="s">
        <v>62</v>
      </c>
      <c r="L1845" s="1" t="n">
        <f aca="false">IF(COUNTIF(A$7:A$270,K1845)=1,1,0)</f>
        <v>1</v>
      </c>
    </row>
    <row r="1846" customFormat="false" ht="12.8" hidden="false" customHeight="false" outlineLevel="0" collapsed="false">
      <c r="F1846" s="2" t="s">
        <v>157</v>
      </c>
      <c r="G1846" s="0" t="str">
        <f aca="false">SUBSTITUTE(F1846," ","μ",2)</f>
        <v>Omphalotus illudens</v>
      </c>
      <c r="H1846" s="10" t="n">
        <f aca="false">IF(ISERROR(SEARCH("µ",G1846,1)),0,SEARCH("µ",G1846,1))</f>
        <v>0</v>
      </c>
      <c r="I1846" s="0" t="str">
        <f aca="false">IF(H1846&gt;0,LEFT(G1846,H1846-1),G1846)</f>
        <v>Omphalotus illudens</v>
      </c>
      <c r="J1846" s="0" t="n">
        <f aca="false">COUNTIF(A$7:A$223,I1846)</f>
        <v>1</v>
      </c>
      <c r="K1846" s="1" t="s">
        <v>62</v>
      </c>
      <c r="L1846" s="1" t="n">
        <f aca="false">IF(COUNTIF(A$7:A$270,K1846)=1,1,0)</f>
        <v>1</v>
      </c>
    </row>
    <row r="1847" customFormat="false" ht="12.8" hidden="false" customHeight="false" outlineLevel="0" collapsed="false">
      <c r="F1847" s="2" t="s">
        <v>157</v>
      </c>
      <c r="G1847" s="0" t="str">
        <f aca="false">SUBSTITUTE(F1847," ","μ",2)</f>
        <v>Omphalotus illudens</v>
      </c>
      <c r="H1847" s="10" t="n">
        <f aca="false">IF(ISERROR(SEARCH("µ",G1847,1)),0,SEARCH("µ",G1847,1))</f>
        <v>0</v>
      </c>
      <c r="I1847" s="0" t="str">
        <f aca="false">IF(H1847&gt;0,LEFT(G1847,H1847-1),G1847)</f>
        <v>Omphalotus illudens</v>
      </c>
      <c r="J1847" s="0" t="n">
        <f aca="false">COUNTIF(A$7:A$223,I1847)</f>
        <v>1</v>
      </c>
      <c r="K1847" s="1" t="s">
        <v>62</v>
      </c>
      <c r="L1847" s="1" t="n">
        <f aca="false">IF(COUNTIF(A$7:A$270,K1847)=1,1,0)</f>
        <v>1</v>
      </c>
    </row>
    <row r="1848" customFormat="false" ht="12.8" hidden="false" customHeight="false" outlineLevel="0" collapsed="false">
      <c r="F1848" s="2" t="s">
        <v>157</v>
      </c>
      <c r="G1848" s="0" t="str">
        <f aca="false">SUBSTITUTE(F1848," ","μ",2)</f>
        <v>Omphalotus illudens</v>
      </c>
      <c r="H1848" s="10" t="n">
        <f aca="false">IF(ISERROR(SEARCH("µ",G1848,1)),0,SEARCH("µ",G1848,1))</f>
        <v>0</v>
      </c>
      <c r="I1848" s="0" t="str">
        <f aca="false">IF(H1848&gt;0,LEFT(G1848,H1848-1),G1848)</f>
        <v>Omphalotus illudens</v>
      </c>
      <c r="J1848" s="0" t="n">
        <f aca="false">COUNTIF(A$7:A$223,I1848)</f>
        <v>1</v>
      </c>
      <c r="K1848" s="1" t="s">
        <v>62</v>
      </c>
      <c r="L1848" s="1" t="n">
        <f aca="false">IF(COUNTIF(A$7:A$270,K1848)=1,1,0)</f>
        <v>1</v>
      </c>
    </row>
    <row r="1849" customFormat="false" ht="12.8" hidden="false" customHeight="false" outlineLevel="0" collapsed="false">
      <c r="F1849" s="2" t="s">
        <v>157</v>
      </c>
      <c r="G1849" s="0" t="str">
        <f aca="false">SUBSTITUTE(F1849," ","μ",2)</f>
        <v>Omphalotus illudens</v>
      </c>
      <c r="H1849" s="10" t="n">
        <f aca="false">IF(ISERROR(SEARCH("µ",G1849,1)),0,SEARCH("µ",G1849,1))</f>
        <v>0</v>
      </c>
      <c r="I1849" s="0" t="str">
        <f aca="false">IF(H1849&gt;0,LEFT(G1849,H1849-1),G1849)</f>
        <v>Omphalotus illudens</v>
      </c>
      <c r="J1849" s="0" t="n">
        <f aca="false">COUNTIF(A$7:A$223,I1849)</f>
        <v>1</v>
      </c>
      <c r="K1849" s="1" t="s">
        <v>62</v>
      </c>
      <c r="L1849" s="1" t="n">
        <f aca="false">IF(COUNTIF(A$7:A$270,K1849)=1,1,0)</f>
        <v>1</v>
      </c>
    </row>
    <row r="1850" customFormat="false" ht="12.8" hidden="false" customHeight="false" outlineLevel="0" collapsed="false">
      <c r="F1850" s="2" t="s">
        <v>157</v>
      </c>
      <c r="G1850" s="0" t="str">
        <f aca="false">SUBSTITUTE(F1850," ","μ",2)</f>
        <v>Omphalotus illudens</v>
      </c>
      <c r="H1850" s="10" t="n">
        <f aca="false">IF(ISERROR(SEARCH("µ",G1850,1)),0,SEARCH("µ",G1850,1))</f>
        <v>0</v>
      </c>
      <c r="I1850" s="0" t="str">
        <f aca="false">IF(H1850&gt;0,LEFT(G1850,H1850-1),G1850)</f>
        <v>Omphalotus illudens</v>
      </c>
      <c r="J1850" s="0" t="n">
        <f aca="false">COUNTIF(A$7:A$223,I1850)</f>
        <v>1</v>
      </c>
      <c r="K1850" s="1" t="s">
        <v>62</v>
      </c>
      <c r="L1850" s="1" t="n">
        <f aca="false">IF(COUNTIF(A$7:A$270,K1850)=1,1,0)</f>
        <v>1</v>
      </c>
    </row>
    <row r="1851" customFormat="false" ht="12.8" hidden="false" customHeight="false" outlineLevel="0" collapsed="false">
      <c r="F1851" s="2" t="s">
        <v>157</v>
      </c>
      <c r="G1851" s="0" t="str">
        <f aca="false">SUBSTITUTE(F1851," ","μ",2)</f>
        <v>Omphalotus illudens</v>
      </c>
      <c r="H1851" s="10" t="n">
        <f aca="false">IF(ISERROR(SEARCH("µ",G1851,1)),0,SEARCH("µ",G1851,1))</f>
        <v>0</v>
      </c>
      <c r="I1851" s="0" t="str">
        <f aca="false">IF(H1851&gt;0,LEFT(G1851,H1851-1),G1851)</f>
        <v>Omphalotus illudens</v>
      </c>
      <c r="J1851" s="0" t="n">
        <f aca="false">COUNTIF(A$7:A$223,I1851)</f>
        <v>1</v>
      </c>
      <c r="K1851" s="1" t="s">
        <v>62</v>
      </c>
      <c r="L1851" s="1" t="n">
        <f aca="false">IF(COUNTIF(A$7:A$270,K1851)=1,1,0)</f>
        <v>1</v>
      </c>
    </row>
    <row r="1852" customFormat="false" ht="12.8" hidden="false" customHeight="false" outlineLevel="0" collapsed="false">
      <c r="F1852" s="2" t="s">
        <v>157</v>
      </c>
      <c r="G1852" s="0" t="str">
        <f aca="false">SUBSTITUTE(F1852," ","μ",2)</f>
        <v>Omphalotus illudens</v>
      </c>
      <c r="H1852" s="10" t="n">
        <f aca="false">IF(ISERROR(SEARCH("µ",G1852,1)),0,SEARCH("µ",G1852,1))</f>
        <v>0</v>
      </c>
      <c r="I1852" s="0" t="str">
        <f aca="false">IF(H1852&gt;0,LEFT(G1852,H1852-1),G1852)</f>
        <v>Omphalotus illudens</v>
      </c>
      <c r="J1852" s="0" t="n">
        <f aca="false">COUNTIF(A$7:A$223,I1852)</f>
        <v>1</v>
      </c>
      <c r="K1852" s="1" t="s">
        <v>62</v>
      </c>
      <c r="L1852" s="1" t="n">
        <f aca="false">IF(COUNTIF(A$7:A$270,K1852)=1,1,0)</f>
        <v>1</v>
      </c>
    </row>
    <row r="1853" customFormat="false" ht="12.8" hidden="false" customHeight="false" outlineLevel="0" collapsed="false">
      <c r="F1853" s="2" t="s">
        <v>157</v>
      </c>
      <c r="G1853" s="0" t="str">
        <f aca="false">SUBSTITUTE(F1853," ","μ",2)</f>
        <v>Omphalotus illudens</v>
      </c>
      <c r="H1853" s="10" t="n">
        <f aca="false">IF(ISERROR(SEARCH("µ",G1853,1)),0,SEARCH("µ",G1853,1))</f>
        <v>0</v>
      </c>
      <c r="I1853" s="0" t="str">
        <f aca="false">IF(H1853&gt;0,LEFT(G1853,H1853-1),G1853)</f>
        <v>Omphalotus illudens</v>
      </c>
      <c r="J1853" s="0" t="n">
        <f aca="false">COUNTIF(A$7:A$223,I1853)</f>
        <v>1</v>
      </c>
      <c r="K1853" s="1" t="s">
        <v>62</v>
      </c>
      <c r="L1853" s="1" t="n">
        <f aca="false">IF(COUNTIF(A$7:A$270,K1853)=1,1,0)</f>
        <v>1</v>
      </c>
    </row>
    <row r="1854" customFormat="false" ht="12.8" hidden="false" customHeight="false" outlineLevel="0" collapsed="false">
      <c r="F1854" s="2" t="s">
        <v>157</v>
      </c>
      <c r="G1854" s="0" t="str">
        <f aca="false">SUBSTITUTE(F1854," ","μ",2)</f>
        <v>Omphalotus illudens</v>
      </c>
      <c r="H1854" s="10" t="n">
        <f aca="false">IF(ISERROR(SEARCH("µ",G1854,1)),0,SEARCH("µ",G1854,1))</f>
        <v>0</v>
      </c>
      <c r="I1854" s="0" t="str">
        <f aca="false">IF(H1854&gt;0,LEFT(G1854,H1854-1),G1854)</f>
        <v>Omphalotus illudens</v>
      </c>
      <c r="J1854" s="0" t="n">
        <f aca="false">COUNTIF(A$7:A$223,I1854)</f>
        <v>1</v>
      </c>
      <c r="K1854" s="1" t="s">
        <v>62</v>
      </c>
      <c r="L1854" s="1" t="n">
        <f aca="false">IF(COUNTIF(A$7:A$270,K1854)=1,1,0)</f>
        <v>1</v>
      </c>
    </row>
    <row r="1855" customFormat="false" ht="12.8" hidden="false" customHeight="false" outlineLevel="0" collapsed="false">
      <c r="F1855" s="2" t="s">
        <v>157</v>
      </c>
      <c r="G1855" s="0" t="str">
        <f aca="false">SUBSTITUTE(F1855," ","μ",2)</f>
        <v>Omphalotus illudens</v>
      </c>
      <c r="H1855" s="10" t="n">
        <f aca="false">IF(ISERROR(SEARCH("µ",G1855,1)),0,SEARCH("µ",G1855,1))</f>
        <v>0</v>
      </c>
      <c r="I1855" s="0" t="str">
        <f aca="false">IF(H1855&gt;0,LEFT(G1855,H1855-1),G1855)</f>
        <v>Omphalotus illudens</v>
      </c>
      <c r="J1855" s="0" t="n">
        <f aca="false">COUNTIF(A$7:A$223,I1855)</f>
        <v>1</v>
      </c>
      <c r="K1855" s="1" t="s">
        <v>2341</v>
      </c>
      <c r="L1855" s="1" t="n">
        <f aca="false">IF(COUNTIF(A$7:A$270,K1855)=1,1,0)</f>
        <v>1</v>
      </c>
    </row>
    <row r="1856" customFormat="false" ht="12.8" hidden="false" customHeight="false" outlineLevel="0" collapsed="false">
      <c r="F1856" s="2" t="s">
        <v>157</v>
      </c>
      <c r="G1856" s="0" t="str">
        <f aca="false">SUBSTITUTE(F1856," ","μ",2)</f>
        <v>Omphalotus illudens</v>
      </c>
      <c r="H1856" s="10" t="n">
        <f aca="false">IF(ISERROR(SEARCH("µ",G1856,1)),0,SEARCH("µ",G1856,1))</f>
        <v>0</v>
      </c>
      <c r="I1856" s="0" t="str">
        <f aca="false">IF(H1856&gt;0,LEFT(G1856,H1856-1),G1856)</f>
        <v>Omphalotus illudens</v>
      </c>
      <c r="J1856" s="0" t="n">
        <f aca="false">COUNTIF(A$7:A$223,I1856)</f>
        <v>1</v>
      </c>
      <c r="K1856" s="1" t="s">
        <v>1320</v>
      </c>
      <c r="L1856" s="1" t="n">
        <f aca="false">IF(COUNTIF(A$7:A$270,K1856)=1,1,0)</f>
        <v>1</v>
      </c>
    </row>
    <row r="1857" customFormat="false" ht="12.8" hidden="false" customHeight="false" outlineLevel="0" collapsed="false">
      <c r="F1857" s="2" t="s">
        <v>157</v>
      </c>
      <c r="G1857" s="0" t="str">
        <f aca="false">SUBSTITUTE(F1857," ","μ",2)</f>
        <v>Omphalotus illudens</v>
      </c>
      <c r="H1857" s="10" t="n">
        <f aca="false">IF(ISERROR(SEARCH("µ",G1857,1)),0,SEARCH("µ",G1857,1))</f>
        <v>0</v>
      </c>
      <c r="I1857" s="0" t="str">
        <f aca="false">IF(H1857&gt;0,LEFT(G1857,H1857-1),G1857)</f>
        <v>Omphalotus illudens</v>
      </c>
      <c r="J1857" s="0" t="n">
        <f aca="false">COUNTIF(A$7:A$223,I1857)</f>
        <v>1</v>
      </c>
      <c r="K1857" s="1" t="s">
        <v>1320</v>
      </c>
      <c r="L1857" s="1" t="n">
        <f aca="false">IF(COUNTIF(A$7:A$270,K1857)=1,1,0)</f>
        <v>1</v>
      </c>
    </row>
    <row r="1858" customFormat="false" ht="12.8" hidden="false" customHeight="false" outlineLevel="0" collapsed="false">
      <c r="F1858" s="2" t="s">
        <v>157</v>
      </c>
      <c r="G1858" s="0" t="str">
        <f aca="false">SUBSTITUTE(F1858," ","μ",2)</f>
        <v>Omphalotus illudens</v>
      </c>
      <c r="H1858" s="10" t="n">
        <f aca="false">IF(ISERROR(SEARCH("µ",G1858,1)),0,SEARCH("µ",G1858,1))</f>
        <v>0</v>
      </c>
      <c r="I1858" s="0" t="str">
        <f aca="false">IF(H1858&gt;0,LEFT(G1858,H1858-1),G1858)</f>
        <v>Omphalotus illudens</v>
      </c>
      <c r="J1858" s="0" t="n">
        <f aca="false">COUNTIF(A$7:A$223,I1858)</f>
        <v>1</v>
      </c>
      <c r="K1858" s="1" t="s">
        <v>355</v>
      </c>
      <c r="L1858" s="1" t="n">
        <f aca="false">IF(COUNTIF(A$7:A$270,K1858)=1,1,0)</f>
        <v>1</v>
      </c>
    </row>
    <row r="1859" customFormat="false" ht="12.8" hidden="false" customHeight="false" outlineLevel="0" collapsed="false">
      <c r="F1859" s="2" t="s">
        <v>157</v>
      </c>
      <c r="G1859" s="0" t="str">
        <f aca="false">SUBSTITUTE(F1859," ","μ",2)</f>
        <v>Omphalotus illudens</v>
      </c>
      <c r="H1859" s="10" t="n">
        <f aca="false">IF(ISERROR(SEARCH("µ",G1859,1)),0,SEARCH("µ",G1859,1))</f>
        <v>0</v>
      </c>
      <c r="I1859" s="0" t="str">
        <f aca="false">IF(H1859&gt;0,LEFT(G1859,H1859-1),G1859)</f>
        <v>Omphalotus illudens</v>
      </c>
      <c r="J1859" s="0" t="n">
        <f aca="false">COUNTIF(A$7:A$223,I1859)</f>
        <v>1</v>
      </c>
      <c r="K1859" s="1" t="s">
        <v>355</v>
      </c>
      <c r="L1859" s="1" t="n">
        <f aca="false">IF(COUNTIF(A$7:A$270,K1859)=1,1,0)</f>
        <v>1</v>
      </c>
    </row>
    <row r="1860" customFormat="false" ht="12.8" hidden="false" customHeight="false" outlineLevel="0" collapsed="false">
      <c r="F1860" s="2" t="s">
        <v>157</v>
      </c>
      <c r="G1860" s="0" t="str">
        <f aca="false">SUBSTITUTE(F1860," ","μ",2)</f>
        <v>Omphalotus illudens</v>
      </c>
      <c r="H1860" s="10" t="n">
        <f aca="false">IF(ISERROR(SEARCH("µ",G1860,1)),0,SEARCH("µ",G1860,1))</f>
        <v>0</v>
      </c>
      <c r="I1860" s="0" t="str">
        <f aca="false">IF(H1860&gt;0,LEFT(G1860,H1860-1),G1860)</f>
        <v>Omphalotus illudens</v>
      </c>
      <c r="J1860" s="0" t="n">
        <f aca="false">COUNTIF(A$7:A$223,I1860)</f>
        <v>1</v>
      </c>
      <c r="K1860" s="1" t="s">
        <v>355</v>
      </c>
      <c r="L1860" s="1" t="n">
        <f aca="false">IF(COUNTIF(A$7:A$270,K1860)=1,1,0)</f>
        <v>1</v>
      </c>
    </row>
    <row r="1861" customFormat="false" ht="12.8" hidden="false" customHeight="false" outlineLevel="0" collapsed="false">
      <c r="F1861" s="2" t="s">
        <v>157</v>
      </c>
      <c r="G1861" s="0" t="str">
        <f aca="false">SUBSTITUTE(F1861," ","μ",2)</f>
        <v>Omphalotus illudens</v>
      </c>
      <c r="H1861" s="10" t="n">
        <f aca="false">IF(ISERROR(SEARCH("µ",G1861,1)),0,SEARCH("µ",G1861,1))</f>
        <v>0</v>
      </c>
      <c r="I1861" s="0" t="str">
        <f aca="false">IF(H1861&gt;0,LEFT(G1861,H1861-1),G1861)</f>
        <v>Omphalotus illudens</v>
      </c>
      <c r="J1861" s="0" t="n">
        <f aca="false">COUNTIF(A$7:A$223,I1861)</f>
        <v>1</v>
      </c>
      <c r="K1861" s="1" t="s">
        <v>355</v>
      </c>
      <c r="L1861" s="1" t="n">
        <f aca="false">IF(COUNTIF(A$7:A$270,K1861)=1,1,0)</f>
        <v>1</v>
      </c>
    </row>
    <row r="1862" customFormat="false" ht="12.8" hidden="false" customHeight="false" outlineLevel="0" collapsed="false">
      <c r="F1862" s="2" t="s">
        <v>157</v>
      </c>
      <c r="G1862" s="0" t="str">
        <f aca="false">SUBSTITUTE(F1862," ","μ",2)</f>
        <v>Omphalotus illudens</v>
      </c>
      <c r="H1862" s="10" t="n">
        <f aca="false">IF(ISERROR(SEARCH("µ",G1862,1)),0,SEARCH("µ",G1862,1))</f>
        <v>0</v>
      </c>
      <c r="I1862" s="0" t="str">
        <f aca="false">IF(H1862&gt;0,LEFT(G1862,H1862-1),G1862)</f>
        <v>Omphalotus illudens</v>
      </c>
      <c r="J1862" s="0" t="n">
        <f aca="false">COUNTIF(A$7:A$223,I1862)</f>
        <v>1</v>
      </c>
      <c r="K1862" s="1" t="s">
        <v>84</v>
      </c>
      <c r="L1862" s="1" t="n">
        <f aca="false">IF(COUNTIF(A$7:A$270,K1862)=1,1,0)</f>
        <v>1</v>
      </c>
    </row>
    <row r="1863" customFormat="false" ht="12.8" hidden="false" customHeight="false" outlineLevel="0" collapsed="false">
      <c r="F1863" s="2" t="s">
        <v>157</v>
      </c>
      <c r="G1863" s="0" t="str">
        <f aca="false">SUBSTITUTE(F1863," ","μ",2)</f>
        <v>Omphalotus illudens</v>
      </c>
      <c r="H1863" s="10" t="n">
        <f aca="false">IF(ISERROR(SEARCH("µ",G1863,1)),0,SEARCH("µ",G1863,1))</f>
        <v>0</v>
      </c>
      <c r="I1863" s="0" t="str">
        <f aca="false">IF(H1863&gt;0,LEFT(G1863,H1863-1),G1863)</f>
        <v>Omphalotus illudens</v>
      </c>
      <c r="J1863" s="0" t="n">
        <f aca="false">COUNTIF(A$7:A$223,I1863)</f>
        <v>1</v>
      </c>
      <c r="K1863" s="1" t="s">
        <v>84</v>
      </c>
      <c r="L1863" s="1" t="n">
        <f aca="false">IF(COUNTIF(A$7:A$270,K1863)=1,1,0)</f>
        <v>1</v>
      </c>
    </row>
    <row r="1864" customFormat="false" ht="12.8" hidden="false" customHeight="false" outlineLevel="0" collapsed="false">
      <c r="F1864" s="2" t="s">
        <v>157</v>
      </c>
      <c r="G1864" s="0" t="str">
        <f aca="false">SUBSTITUTE(F1864," ","μ",2)</f>
        <v>Omphalotus illudens</v>
      </c>
      <c r="H1864" s="10" t="n">
        <f aca="false">IF(ISERROR(SEARCH("µ",G1864,1)),0,SEARCH("µ",G1864,1))</f>
        <v>0</v>
      </c>
      <c r="I1864" s="0" t="str">
        <f aca="false">IF(H1864&gt;0,LEFT(G1864,H1864-1),G1864)</f>
        <v>Omphalotus illudens</v>
      </c>
      <c r="J1864" s="0" t="n">
        <f aca="false">COUNTIF(A$7:A$223,I1864)</f>
        <v>1</v>
      </c>
      <c r="K1864" s="1" t="s">
        <v>84</v>
      </c>
      <c r="L1864" s="1" t="n">
        <f aca="false">IF(COUNTIF(A$7:A$270,K1864)=1,1,0)</f>
        <v>1</v>
      </c>
    </row>
    <row r="1865" customFormat="false" ht="12.8" hidden="false" customHeight="false" outlineLevel="0" collapsed="false">
      <c r="F1865" s="2" t="s">
        <v>157</v>
      </c>
      <c r="G1865" s="0" t="str">
        <f aca="false">SUBSTITUTE(F1865," ","μ",2)</f>
        <v>Omphalotus illudens</v>
      </c>
      <c r="H1865" s="10" t="n">
        <f aca="false">IF(ISERROR(SEARCH("µ",G1865,1)),0,SEARCH("µ",G1865,1))</f>
        <v>0</v>
      </c>
      <c r="I1865" s="0" t="str">
        <f aca="false">IF(H1865&gt;0,LEFT(G1865,H1865-1),G1865)</f>
        <v>Omphalotus illudens</v>
      </c>
      <c r="J1865" s="0" t="n">
        <f aca="false">COUNTIF(A$7:A$223,I1865)</f>
        <v>1</v>
      </c>
      <c r="K1865" s="1" t="s">
        <v>84</v>
      </c>
      <c r="L1865" s="1" t="n">
        <f aca="false">IF(COUNTIF(A$7:A$270,K1865)=1,1,0)</f>
        <v>1</v>
      </c>
    </row>
    <row r="1866" customFormat="false" ht="12.8" hidden="false" customHeight="false" outlineLevel="0" collapsed="false">
      <c r="F1866" s="2" t="s">
        <v>157</v>
      </c>
      <c r="G1866" s="0" t="str">
        <f aca="false">SUBSTITUTE(F1866," ","μ",2)</f>
        <v>Omphalotus illudens</v>
      </c>
      <c r="H1866" s="10" t="n">
        <f aca="false">IF(ISERROR(SEARCH("µ",G1866,1)),0,SEARCH("µ",G1866,1))</f>
        <v>0</v>
      </c>
      <c r="I1866" s="0" t="str">
        <f aca="false">IF(H1866&gt;0,LEFT(G1866,H1866-1),G1866)</f>
        <v>Omphalotus illudens</v>
      </c>
      <c r="J1866" s="0" t="n">
        <f aca="false">COUNTIF(A$7:A$223,I1866)</f>
        <v>1</v>
      </c>
      <c r="K1866" s="1" t="s">
        <v>84</v>
      </c>
      <c r="L1866" s="1" t="n">
        <f aca="false">IF(COUNTIF(A$7:A$270,K1866)=1,1,0)</f>
        <v>1</v>
      </c>
    </row>
    <row r="1867" customFormat="false" ht="12.8" hidden="false" customHeight="false" outlineLevel="0" collapsed="false">
      <c r="F1867" s="2" t="s">
        <v>157</v>
      </c>
      <c r="G1867" s="0" t="str">
        <f aca="false">SUBSTITUTE(F1867," ","μ",2)</f>
        <v>Omphalotus illudens</v>
      </c>
      <c r="H1867" s="10" t="n">
        <f aca="false">IF(ISERROR(SEARCH("µ",G1867,1)),0,SEARCH("µ",G1867,1))</f>
        <v>0</v>
      </c>
      <c r="I1867" s="0" t="str">
        <f aca="false">IF(H1867&gt;0,LEFT(G1867,H1867-1),G1867)</f>
        <v>Omphalotus illudens</v>
      </c>
      <c r="J1867" s="0" t="n">
        <f aca="false">COUNTIF(A$7:A$223,I1867)</f>
        <v>1</v>
      </c>
      <c r="K1867" s="1" t="s">
        <v>84</v>
      </c>
      <c r="L1867" s="1" t="n">
        <f aca="false">IF(COUNTIF(A$7:A$270,K1867)=1,1,0)</f>
        <v>1</v>
      </c>
    </row>
    <row r="1868" customFormat="false" ht="12.8" hidden="false" customHeight="false" outlineLevel="0" collapsed="false">
      <c r="F1868" s="2" t="s">
        <v>157</v>
      </c>
      <c r="G1868" s="0" t="str">
        <f aca="false">SUBSTITUTE(F1868," ","μ",2)</f>
        <v>Omphalotus illudens</v>
      </c>
      <c r="H1868" s="10" t="n">
        <f aca="false">IF(ISERROR(SEARCH("µ",G1868,1)),0,SEARCH("µ",G1868,1))</f>
        <v>0</v>
      </c>
      <c r="I1868" s="0" t="str">
        <f aca="false">IF(H1868&gt;0,LEFT(G1868,H1868-1),G1868)</f>
        <v>Omphalotus illudens</v>
      </c>
      <c r="J1868" s="0" t="n">
        <f aca="false">COUNTIF(A$7:A$223,I1868)</f>
        <v>1</v>
      </c>
      <c r="K1868" s="1" t="s">
        <v>1341</v>
      </c>
      <c r="L1868" s="1" t="n">
        <f aca="false">IF(COUNTIF(A$7:A$270,K1868)=1,1,0)</f>
        <v>1</v>
      </c>
    </row>
    <row r="1869" customFormat="false" ht="12.8" hidden="false" customHeight="false" outlineLevel="0" collapsed="false">
      <c r="F1869" s="2" t="s">
        <v>157</v>
      </c>
      <c r="G1869" s="0" t="str">
        <f aca="false">SUBSTITUTE(F1869," ","μ",2)</f>
        <v>Omphalotus illudens</v>
      </c>
      <c r="H1869" s="10" t="n">
        <f aca="false">IF(ISERROR(SEARCH("µ",G1869,1)),0,SEARCH("µ",G1869,1))</f>
        <v>0</v>
      </c>
      <c r="I1869" s="0" t="str">
        <f aca="false">IF(H1869&gt;0,LEFT(G1869,H1869-1),G1869)</f>
        <v>Omphalotus illudens</v>
      </c>
      <c r="J1869" s="0" t="n">
        <f aca="false">COUNTIF(A$7:A$223,I1869)</f>
        <v>1</v>
      </c>
      <c r="K1869" s="1" t="s">
        <v>1782</v>
      </c>
      <c r="L1869" s="1" t="n">
        <f aca="false">IF(COUNTIF(A$7:A$270,K1869)=1,1,0)</f>
        <v>1</v>
      </c>
    </row>
    <row r="1870" customFormat="false" ht="12.8" hidden="false" customHeight="false" outlineLevel="0" collapsed="false">
      <c r="F1870" s="2" t="s">
        <v>157</v>
      </c>
      <c r="G1870" s="0" t="str">
        <f aca="false">SUBSTITUTE(F1870," ","μ",2)</f>
        <v>Omphalotus illudens</v>
      </c>
      <c r="H1870" s="10" t="n">
        <f aca="false">IF(ISERROR(SEARCH("µ",G1870,1)),0,SEARCH("µ",G1870,1))</f>
        <v>0</v>
      </c>
      <c r="I1870" s="0" t="str">
        <f aca="false">IF(H1870&gt;0,LEFT(G1870,H1870-1),G1870)</f>
        <v>Omphalotus illudens</v>
      </c>
      <c r="J1870" s="0" t="n">
        <f aca="false">COUNTIF(A$7:A$223,I1870)</f>
        <v>1</v>
      </c>
      <c r="K1870" s="1" t="s">
        <v>2342</v>
      </c>
      <c r="L1870" s="1" t="n">
        <f aca="false">IF(COUNTIF(A$7:A$270,K1870)=1,1,0)</f>
        <v>1</v>
      </c>
    </row>
    <row r="1871" customFormat="false" ht="12.8" hidden="false" customHeight="false" outlineLevel="0" collapsed="false">
      <c r="F1871" s="2" t="s">
        <v>157</v>
      </c>
      <c r="G1871" s="0" t="str">
        <f aca="false">SUBSTITUTE(F1871," ","μ",2)</f>
        <v>Omphalotus illudens</v>
      </c>
      <c r="H1871" s="10" t="n">
        <f aca="false">IF(ISERROR(SEARCH("µ",G1871,1)),0,SEARCH("µ",G1871,1))</f>
        <v>0</v>
      </c>
      <c r="I1871" s="0" t="str">
        <f aca="false">IF(H1871&gt;0,LEFT(G1871,H1871-1),G1871)</f>
        <v>Omphalotus illudens</v>
      </c>
      <c r="J1871" s="0" t="n">
        <f aca="false">COUNTIF(A$7:A$223,I1871)</f>
        <v>1</v>
      </c>
      <c r="K1871" s="1" t="s">
        <v>1347</v>
      </c>
      <c r="L1871" s="1" t="n">
        <f aca="false">IF(COUNTIF(A$7:A$270,K1871)=1,1,0)</f>
        <v>1</v>
      </c>
    </row>
    <row r="1872" customFormat="false" ht="12.8" hidden="false" customHeight="false" outlineLevel="0" collapsed="false">
      <c r="F1872" s="2" t="s">
        <v>157</v>
      </c>
      <c r="G1872" s="0" t="str">
        <f aca="false">SUBSTITUTE(F1872," ","μ",2)</f>
        <v>Omphalotus illudens</v>
      </c>
      <c r="H1872" s="10" t="n">
        <f aca="false">IF(ISERROR(SEARCH("µ",G1872,1)),0,SEARCH("µ",G1872,1))</f>
        <v>0</v>
      </c>
      <c r="I1872" s="0" t="str">
        <f aca="false">IF(H1872&gt;0,LEFT(G1872,H1872-1),G1872)</f>
        <v>Omphalotus illudens</v>
      </c>
      <c r="J1872" s="0" t="n">
        <f aca="false">COUNTIF(A$7:A$223,I1872)</f>
        <v>1</v>
      </c>
      <c r="K1872" s="1" t="s">
        <v>1347</v>
      </c>
      <c r="L1872" s="1" t="n">
        <f aca="false">IF(COUNTIF(A$7:A$270,K1872)=1,1,0)</f>
        <v>1</v>
      </c>
    </row>
    <row r="1873" customFormat="false" ht="12.8" hidden="false" customHeight="false" outlineLevel="0" collapsed="false">
      <c r="F1873" s="2" t="s">
        <v>157</v>
      </c>
      <c r="G1873" s="0" t="str">
        <f aca="false">SUBSTITUTE(F1873," ","μ",2)</f>
        <v>Omphalotus illudens</v>
      </c>
      <c r="H1873" s="10" t="n">
        <f aca="false">IF(ISERROR(SEARCH("µ",G1873,1)),0,SEARCH("µ",G1873,1))</f>
        <v>0</v>
      </c>
      <c r="I1873" s="0" t="str">
        <f aca="false">IF(H1873&gt;0,LEFT(G1873,H1873-1),G1873)</f>
        <v>Omphalotus illudens</v>
      </c>
      <c r="J1873" s="0" t="n">
        <f aca="false">COUNTIF(A$7:A$223,I1873)</f>
        <v>1</v>
      </c>
      <c r="K1873" s="1" t="s">
        <v>1347</v>
      </c>
      <c r="L1873" s="1" t="n">
        <f aca="false">IF(COUNTIF(A$7:A$270,K1873)=1,1,0)</f>
        <v>1</v>
      </c>
    </row>
    <row r="1874" customFormat="false" ht="12.8" hidden="false" customHeight="false" outlineLevel="0" collapsed="false">
      <c r="F1874" s="2" t="s">
        <v>157</v>
      </c>
      <c r="G1874" s="0" t="str">
        <f aca="false">SUBSTITUTE(F1874," ","μ",2)</f>
        <v>Omphalotus illudens</v>
      </c>
      <c r="H1874" s="10" t="n">
        <f aca="false">IF(ISERROR(SEARCH("µ",G1874,1)),0,SEARCH("µ",G1874,1))</f>
        <v>0</v>
      </c>
      <c r="I1874" s="0" t="str">
        <f aca="false">IF(H1874&gt;0,LEFT(G1874,H1874-1),G1874)</f>
        <v>Omphalotus illudens</v>
      </c>
      <c r="J1874" s="0" t="n">
        <f aca="false">COUNTIF(A$7:A$223,I1874)</f>
        <v>1</v>
      </c>
      <c r="K1874" s="1" t="s">
        <v>1347</v>
      </c>
      <c r="L1874" s="1" t="n">
        <f aca="false">IF(COUNTIF(A$7:A$270,K1874)=1,1,0)</f>
        <v>1</v>
      </c>
    </row>
    <row r="1875" customFormat="false" ht="12.8" hidden="false" customHeight="false" outlineLevel="0" collapsed="false">
      <c r="F1875" s="2" t="s">
        <v>157</v>
      </c>
      <c r="G1875" s="0" t="str">
        <f aca="false">SUBSTITUTE(F1875," ","μ",2)</f>
        <v>Omphalotus illudens</v>
      </c>
      <c r="H1875" s="10" t="n">
        <f aca="false">IF(ISERROR(SEARCH("µ",G1875,1)),0,SEARCH("µ",G1875,1))</f>
        <v>0</v>
      </c>
      <c r="I1875" s="0" t="str">
        <f aca="false">IF(H1875&gt;0,LEFT(G1875,H1875-1),G1875)</f>
        <v>Omphalotus illudens</v>
      </c>
      <c r="J1875" s="0" t="n">
        <f aca="false">COUNTIF(A$7:A$223,I1875)</f>
        <v>1</v>
      </c>
      <c r="K1875" s="1" t="s">
        <v>1347</v>
      </c>
      <c r="L1875" s="1" t="n">
        <f aca="false">IF(COUNTIF(A$7:A$270,K1875)=1,1,0)</f>
        <v>1</v>
      </c>
    </row>
    <row r="1876" customFormat="false" ht="12.8" hidden="false" customHeight="false" outlineLevel="0" collapsed="false">
      <c r="F1876" s="2" t="s">
        <v>157</v>
      </c>
      <c r="G1876" s="0" t="str">
        <f aca="false">SUBSTITUTE(F1876," ","μ",2)</f>
        <v>Omphalotus illudens</v>
      </c>
      <c r="H1876" s="10" t="n">
        <f aca="false">IF(ISERROR(SEARCH("µ",G1876,1)),0,SEARCH("µ",G1876,1))</f>
        <v>0</v>
      </c>
      <c r="I1876" s="0" t="str">
        <f aca="false">IF(H1876&gt;0,LEFT(G1876,H1876-1),G1876)</f>
        <v>Omphalotus illudens</v>
      </c>
      <c r="J1876" s="0" t="n">
        <f aca="false">COUNTIF(A$7:A$223,I1876)</f>
        <v>1</v>
      </c>
      <c r="K1876" s="1" t="s">
        <v>1347</v>
      </c>
      <c r="L1876" s="1" t="n">
        <f aca="false">IF(COUNTIF(A$7:A$270,K1876)=1,1,0)</f>
        <v>1</v>
      </c>
    </row>
    <row r="1877" customFormat="false" ht="12.8" hidden="false" customHeight="false" outlineLevel="0" collapsed="false">
      <c r="F1877" s="2" t="s">
        <v>157</v>
      </c>
      <c r="G1877" s="0" t="str">
        <f aca="false">SUBSTITUTE(F1877," ","μ",2)</f>
        <v>Omphalotus illudens</v>
      </c>
      <c r="H1877" s="10" t="n">
        <f aca="false">IF(ISERROR(SEARCH("µ",G1877,1)),0,SEARCH("µ",G1877,1))</f>
        <v>0</v>
      </c>
      <c r="I1877" s="0" t="str">
        <f aca="false">IF(H1877&gt;0,LEFT(G1877,H1877-1),G1877)</f>
        <v>Omphalotus illudens</v>
      </c>
      <c r="J1877" s="0" t="n">
        <f aca="false">COUNTIF(A$7:A$223,I1877)</f>
        <v>1</v>
      </c>
      <c r="K1877" s="1" t="s">
        <v>1347</v>
      </c>
      <c r="L1877" s="1" t="n">
        <f aca="false">IF(COUNTIF(A$7:A$270,K1877)=1,1,0)</f>
        <v>1</v>
      </c>
    </row>
    <row r="1878" customFormat="false" ht="12.8" hidden="false" customHeight="false" outlineLevel="0" collapsed="false">
      <c r="F1878" s="2" t="s">
        <v>157</v>
      </c>
      <c r="G1878" s="0" t="str">
        <f aca="false">SUBSTITUTE(F1878," ","μ",2)</f>
        <v>Omphalotus illudens</v>
      </c>
      <c r="H1878" s="10" t="n">
        <f aca="false">IF(ISERROR(SEARCH("µ",G1878,1)),0,SEARCH("µ",G1878,1))</f>
        <v>0</v>
      </c>
      <c r="I1878" s="0" t="str">
        <f aca="false">IF(H1878&gt;0,LEFT(G1878,H1878-1),G1878)</f>
        <v>Omphalotus illudens</v>
      </c>
      <c r="J1878" s="0" t="n">
        <f aca="false">COUNTIF(A$7:A$223,I1878)</f>
        <v>1</v>
      </c>
      <c r="K1878" s="1" t="s">
        <v>1355</v>
      </c>
      <c r="L1878" s="1" t="n">
        <f aca="false">IF(COUNTIF(A$7:A$270,K1878)=1,1,0)</f>
        <v>1</v>
      </c>
    </row>
    <row r="1879" customFormat="false" ht="12.8" hidden="false" customHeight="false" outlineLevel="0" collapsed="false">
      <c r="F1879" s="2" t="s">
        <v>157</v>
      </c>
      <c r="G1879" s="0" t="str">
        <f aca="false">SUBSTITUTE(F1879," ","μ",2)</f>
        <v>Omphalotus illudens</v>
      </c>
      <c r="H1879" s="10" t="n">
        <f aca="false">IF(ISERROR(SEARCH("µ",G1879,1)),0,SEARCH("µ",G1879,1))</f>
        <v>0</v>
      </c>
      <c r="I1879" s="0" t="str">
        <f aca="false">IF(H1879&gt;0,LEFT(G1879,H1879-1),G1879)</f>
        <v>Omphalotus illudens</v>
      </c>
      <c r="J1879" s="0" t="n">
        <f aca="false">COUNTIF(A$7:A$223,I1879)</f>
        <v>1</v>
      </c>
      <c r="K1879" s="1" t="s">
        <v>1631</v>
      </c>
      <c r="L1879" s="1" t="n">
        <f aca="false">IF(COUNTIF(A$7:A$270,K1879)=1,1,0)</f>
        <v>1</v>
      </c>
    </row>
    <row r="1880" customFormat="false" ht="12.8" hidden="false" customHeight="false" outlineLevel="0" collapsed="false">
      <c r="F1880" s="2" t="s">
        <v>157</v>
      </c>
      <c r="G1880" s="0" t="str">
        <f aca="false">SUBSTITUTE(F1880," ","μ",2)</f>
        <v>Omphalotus illudens</v>
      </c>
      <c r="H1880" s="10" t="n">
        <f aca="false">IF(ISERROR(SEARCH("µ",G1880,1)),0,SEARCH("µ",G1880,1))</f>
        <v>0</v>
      </c>
      <c r="I1880" s="0" t="str">
        <f aca="false">IF(H1880&gt;0,LEFT(G1880,H1880-1),G1880)</f>
        <v>Omphalotus illudens</v>
      </c>
      <c r="J1880" s="0" t="n">
        <f aca="false">COUNTIF(A$7:A$223,I1880)</f>
        <v>1</v>
      </c>
      <c r="K1880" s="1" t="s">
        <v>2323</v>
      </c>
      <c r="L1880" s="1" t="n">
        <f aca="false">IF(COUNTIF(A$7:A$270,K1880)=1,1,0)</f>
        <v>1</v>
      </c>
    </row>
    <row r="1881" customFormat="false" ht="12.8" hidden="false" customHeight="false" outlineLevel="0" collapsed="false">
      <c r="F1881" s="2" t="s">
        <v>157</v>
      </c>
      <c r="G1881" s="0" t="str">
        <f aca="false">SUBSTITUTE(F1881," ","μ",2)</f>
        <v>Omphalotus illudens</v>
      </c>
      <c r="H1881" s="10" t="n">
        <f aca="false">IF(ISERROR(SEARCH("µ",G1881,1)),0,SEARCH("µ",G1881,1))</f>
        <v>0</v>
      </c>
      <c r="I1881" s="0" t="str">
        <f aca="false">IF(H1881&gt;0,LEFT(G1881,H1881-1),G1881)</f>
        <v>Omphalotus illudens</v>
      </c>
      <c r="J1881" s="0" t="n">
        <f aca="false">COUNTIF(A$7:A$223,I1881)</f>
        <v>1</v>
      </c>
      <c r="K1881" s="1" t="s">
        <v>82</v>
      </c>
      <c r="L1881" s="1" t="n">
        <f aca="false">IF(COUNTIF(A$7:A$270,K1881)=1,1,0)</f>
        <v>1</v>
      </c>
    </row>
    <row r="1882" customFormat="false" ht="12.8" hidden="false" customHeight="false" outlineLevel="0" collapsed="false">
      <c r="F1882" s="2" t="s">
        <v>157</v>
      </c>
      <c r="G1882" s="0" t="str">
        <f aca="false">SUBSTITUTE(F1882," ","μ",2)</f>
        <v>Omphalotus illudens</v>
      </c>
      <c r="H1882" s="10" t="n">
        <f aca="false">IF(ISERROR(SEARCH("µ",G1882,1)),0,SEARCH("µ",G1882,1))</f>
        <v>0</v>
      </c>
      <c r="I1882" s="0" t="str">
        <f aca="false">IF(H1882&gt;0,LEFT(G1882,H1882-1),G1882)</f>
        <v>Omphalotus illudens</v>
      </c>
      <c r="J1882" s="0" t="n">
        <f aca="false">COUNTIF(A$7:A$223,I1882)</f>
        <v>1</v>
      </c>
      <c r="K1882" s="1" t="s">
        <v>1365</v>
      </c>
      <c r="L1882" s="1" t="n">
        <f aca="false">IF(COUNTIF(A$7:A$270,K1882)=1,1,0)</f>
        <v>1</v>
      </c>
    </row>
    <row r="1883" customFormat="false" ht="12.8" hidden="false" customHeight="false" outlineLevel="0" collapsed="false">
      <c r="F1883" s="2" t="s">
        <v>157</v>
      </c>
      <c r="G1883" s="0" t="str">
        <f aca="false">SUBSTITUTE(F1883," ","μ",2)</f>
        <v>Omphalotus illudens</v>
      </c>
      <c r="H1883" s="10" t="n">
        <f aca="false">IF(ISERROR(SEARCH("µ",G1883,1)),0,SEARCH("µ",G1883,1))</f>
        <v>0</v>
      </c>
      <c r="I1883" s="0" t="str">
        <f aca="false">IF(H1883&gt;0,LEFT(G1883,H1883-1),G1883)</f>
        <v>Omphalotus illudens</v>
      </c>
      <c r="J1883" s="0" t="n">
        <f aca="false">COUNTIF(A$7:A$223,I1883)</f>
        <v>1</v>
      </c>
      <c r="K1883" s="1" t="s">
        <v>1365</v>
      </c>
      <c r="L1883" s="1" t="n">
        <f aca="false">IF(COUNTIF(A$7:A$270,K1883)=1,1,0)</f>
        <v>1</v>
      </c>
    </row>
    <row r="1884" customFormat="false" ht="12.8" hidden="false" customHeight="false" outlineLevel="0" collapsed="false">
      <c r="F1884" s="2" t="s">
        <v>157</v>
      </c>
      <c r="G1884" s="0" t="str">
        <f aca="false">SUBSTITUTE(F1884," ","μ",2)</f>
        <v>Omphalotus illudens</v>
      </c>
      <c r="H1884" s="10" t="n">
        <f aca="false">IF(ISERROR(SEARCH("µ",G1884,1)),0,SEARCH("µ",G1884,1))</f>
        <v>0</v>
      </c>
      <c r="I1884" s="0" t="str">
        <f aca="false">IF(H1884&gt;0,LEFT(G1884,H1884-1),G1884)</f>
        <v>Omphalotus illudens</v>
      </c>
      <c r="J1884" s="0" t="n">
        <f aca="false">COUNTIF(A$7:A$223,I1884)</f>
        <v>1</v>
      </c>
      <c r="K1884" s="1" t="s">
        <v>1365</v>
      </c>
      <c r="L1884" s="1" t="n">
        <f aca="false">IF(COUNTIF(A$7:A$270,K1884)=1,1,0)</f>
        <v>1</v>
      </c>
    </row>
    <row r="1885" customFormat="false" ht="12.8" hidden="false" customHeight="false" outlineLevel="0" collapsed="false">
      <c r="F1885" s="2" t="s">
        <v>157</v>
      </c>
      <c r="G1885" s="0" t="str">
        <f aca="false">SUBSTITUTE(F1885," ","μ",2)</f>
        <v>Omphalotus illudens</v>
      </c>
      <c r="H1885" s="10" t="n">
        <f aca="false">IF(ISERROR(SEARCH("µ",G1885,1)),0,SEARCH("µ",G1885,1))</f>
        <v>0</v>
      </c>
      <c r="I1885" s="0" t="str">
        <f aca="false">IF(H1885&gt;0,LEFT(G1885,H1885-1),G1885)</f>
        <v>Omphalotus illudens</v>
      </c>
      <c r="J1885" s="0" t="n">
        <f aca="false">COUNTIF(A$7:A$223,I1885)</f>
        <v>1</v>
      </c>
      <c r="K1885" s="1" t="s">
        <v>345</v>
      </c>
      <c r="L1885" s="1" t="n">
        <f aca="false">IF(COUNTIF(A$7:A$270,K1885)=1,1,0)</f>
        <v>1</v>
      </c>
    </row>
    <row r="1886" customFormat="false" ht="12.8" hidden="false" customHeight="false" outlineLevel="0" collapsed="false">
      <c r="F1886" s="2" t="s">
        <v>157</v>
      </c>
      <c r="G1886" s="0" t="str">
        <f aca="false">SUBSTITUTE(F1886," ","μ",2)</f>
        <v>Omphalotus illudens</v>
      </c>
      <c r="H1886" s="10" t="n">
        <f aca="false">IF(ISERROR(SEARCH("µ",G1886,1)),0,SEARCH("µ",G1886,1))</f>
        <v>0</v>
      </c>
      <c r="I1886" s="0" t="str">
        <f aca="false">IF(H1886&gt;0,LEFT(G1886,H1886-1),G1886)</f>
        <v>Omphalotus illudens</v>
      </c>
      <c r="J1886" s="0" t="n">
        <f aca="false">COUNTIF(A$7:A$223,I1886)</f>
        <v>1</v>
      </c>
      <c r="K1886" s="1" t="s">
        <v>345</v>
      </c>
      <c r="L1886" s="1" t="n">
        <f aca="false">IF(COUNTIF(A$7:A$270,K1886)=1,1,0)</f>
        <v>1</v>
      </c>
    </row>
    <row r="1887" customFormat="false" ht="12.8" hidden="false" customHeight="false" outlineLevel="0" collapsed="false">
      <c r="F1887" s="2" t="s">
        <v>157</v>
      </c>
      <c r="G1887" s="0" t="str">
        <f aca="false">SUBSTITUTE(F1887," ","μ",2)</f>
        <v>Omphalotus illudens</v>
      </c>
      <c r="H1887" s="10" t="n">
        <f aca="false">IF(ISERROR(SEARCH("µ",G1887,1)),0,SEARCH("µ",G1887,1))</f>
        <v>0</v>
      </c>
      <c r="I1887" s="0" t="str">
        <f aca="false">IF(H1887&gt;0,LEFT(G1887,H1887-1),G1887)</f>
        <v>Omphalotus illudens</v>
      </c>
      <c r="J1887" s="0" t="n">
        <f aca="false">COUNTIF(A$7:A$223,I1887)</f>
        <v>1</v>
      </c>
      <c r="K1887" s="1" t="s">
        <v>345</v>
      </c>
      <c r="L1887" s="1" t="n">
        <f aca="false">IF(COUNTIF(A$7:A$270,K1887)=1,1,0)</f>
        <v>1</v>
      </c>
    </row>
    <row r="1888" customFormat="false" ht="12.8" hidden="false" customHeight="false" outlineLevel="0" collapsed="false">
      <c r="F1888" s="2" t="s">
        <v>157</v>
      </c>
      <c r="G1888" s="0" t="str">
        <f aca="false">SUBSTITUTE(F1888," ","μ",2)</f>
        <v>Omphalotus illudens</v>
      </c>
      <c r="H1888" s="10" t="n">
        <f aca="false">IF(ISERROR(SEARCH("µ",G1888,1)),0,SEARCH("µ",G1888,1))</f>
        <v>0</v>
      </c>
      <c r="I1888" s="0" t="str">
        <f aca="false">IF(H1888&gt;0,LEFT(G1888,H1888-1),G1888)</f>
        <v>Omphalotus illudens</v>
      </c>
      <c r="J1888" s="0" t="n">
        <f aca="false">COUNTIF(A$7:A$223,I1888)</f>
        <v>1</v>
      </c>
      <c r="K1888" s="1" t="s">
        <v>345</v>
      </c>
      <c r="L1888" s="1" t="n">
        <f aca="false">IF(COUNTIF(A$7:A$270,K1888)=1,1,0)</f>
        <v>1</v>
      </c>
    </row>
    <row r="1889" customFormat="false" ht="12.8" hidden="false" customHeight="false" outlineLevel="0" collapsed="false">
      <c r="F1889" s="2" t="s">
        <v>157</v>
      </c>
      <c r="G1889" s="0" t="str">
        <f aca="false">SUBSTITUTE(F1889," ","μ",2)</f>
        <v>Omphalotus illudens</v>
      </c>
      <c r="H1889" s="10" t="n">
        <f aca="false">IF(ISERROR(SEARCH("µ",G1889,1)),0,SEARCH("µ",G1889,1))</f>
        <v>0</v>
      </c>
      <c r="I1889" s="0" t="str">
        <f aca="false">IF(H1889&gt;0,LEFT(G1889,H1889-1),G1889)</f>
        <v>Omphalotus illudens</v>
      </c>
      <c r="J1889" s="0" t="n">
        <f aca="false">COUNTIF(A$7:A$223,I1889)</f>
        <v>1</v>
      </c>
      <c r="K1889" s="1" t="s">
        <v>345</v>
      </c>
      <c r="L1889" s="1" t="n">
        <f aca="false">IF(COUNTIF(A$7:A$270,K1889)=1,1,0)</f>
        <v>1</v>
      </c>
    </row>
    <row r="1890" customFormat="false" ht="12.8" hidden="false" customHeight="false" outlineLevel="0" collapsed="false">
      <c r="F1890" s="2" t="s">
        <v>157</v>
      </c>
      <c r="G1890" s="0" t="str">
        <f aca="false">SUBSTITUTE(F1890," ","μ",2)</f>
        <v>Omphalotus illudens</v>
      </c>
      <c r="H1890" s="10" t="n">
        <f aca="false">IF(ISERROR(SEARCH("µ",G1890,1)),0,SEARCH("µ",G1890,1))</f>
        <v>0</v>
      </c>
      <c r="I1890" s="0" t="str">
        <f aca="false">IF(H1890&gt;0,LEFT(G1890,H1890-1),G1890)</f>
        <v>Omphalotus illudens</v>
      </c>
      <c r="J1890" s="0" t="n">
        <f aca="false">COUNTIF(A$7:A$223,I1890)</f>
        <v>1</v>
      </c>
      <c r="K1890" s="1" t="s">
        <v>345</v>
      </c>
      <c r="L1890" s="1" t="n">
        <f aca="false">IF(COUNTIF(A$7:A$270,K1890)=1,1,0)</f>
        <v>1</v>
      </c>
    </row>
    <row r="1891" customFormat="false" ht="12.8" hidden="false" customHeight="false" outlineLevel="0" collapsed="false">
      <c r="F1891" s="1" t="s">
        <v>157</v>
      </c>
      <c r="G1891" s="0" t="str">
        <f aca="false">SUBSTITUTE(F1891," ","μ",2)</f>
        <v>Omphalotus illudens</v>
      </c>
      <c r="H1891" s="10" t="n">
        <f aca="false">IF(ISERROR(SEARCH("µ",G1891,1)),0,SEARCH("µ",G1891,1))</f>
        <v>0</v>
      </c>
      <c r="I1891" s="0" t="str">
        <f aca="false">IF(H1891&gt;0,LEFT(G1891,H1891-1),G1891)</f>
        <v>Omphalotus illudens</v>
      </c>
      <c r="J1891" s="0" t="n">
        <f aca="false">COUNTIF(A$7:A$223,I1891)</f>
        <v>1</v>
      </c>
      <c r="K1891" s="1" t="s">
        <v>345</v>
      </c>
      <c r="L1891" s="1" t="n">
        <f aca="false">IF(COUNTIF(A$7:A$270,K1891)=1,1,0)</f>
        <v>1</v>
      </c>
    </row>
    <row r="1892" customFormat="false" ht="12.8" hidden="false" customHeight="false" outlineLevel="0" collapsed="false">
      <c r="F1892" s="1" t="s">
        <v>157</v>
      </c>
      <c r="G1892" s="0" t="str">
        <f aca="false">SUBSTITUTE(F1892," ","μ",2)</f>
        <v>Omphalotus illudens</v>
      </c>
      <c r="H1892" s="10" t="n">
        <f aca="false">IF(ISERROR(SEARCH("µ",G1892,1)),0,SEARCH("µ",G1892,1))</f>
        <v>0</v>
      </c>
      <c r="I1892" s="0" t="str">
        <f aca="false">IF(H1892&gt;0,LEFT(G1892,H1892-1),G1892)</f>
        <v>Omphalotus illudens</v>
      </c>
      <c r="J1892" s="0" t="n">
        <f aca="false">COUNTIF(A$7:A$223,I1892)</f>
        <v>1</v>
      </c>
      <c r="K1892" s="1" t="s">
        <v>345</v>
      </c>
      <c r="L1892" s="1" t="n">
        <f aca="false">IF(COUNTIF(A$7:A$270,K1892)=1,1,0)</f>
        <v>1</v>
      </c>
    </row>
    <row r="1893" customFormat="false" ht="12.8" hidden="false" customHeight="false" outlineLevel="0" collapsed="false">
      <c r="F1893" s="2" t="s">
        <v>157</v>
      </c>
      <c r="G1893" s="0" t="str">
        <f aca="false">SUBSTITUTE(F1893," ","μ",2)</f>
        <v>Omphalotus illudens</v>
      </c>
      <c r="H1893" s="10" t="n">
        <f aca="false">IF(ISERROR(SEARCH("µ",G1893,1)),0,SEARCH("µ",G1893,1))</f>
        <v>0</v>
      </c>
      <c r="I1893" s="0" t="str">
        <f aca="false">IF(H1893&gt;0,LEFT(G1893,H1893-1),G1893)</f>
        <v>Omphalotus illudens</v>
      </c>
      <c r="J1893" s="0" t="n">
        <f aca="false">COUNTIF(A$7:A$223,I1893)</f>
        <v>1</v>
      </c>
      <c r="K1893" s="1" t="s">
        <v>345</v>
      </c>
      <c r="L1893" s="1" t="n">
        <f aca="false">IF(COUNTIF(A$7:A$270,K1893)=1,1,0)</f>
        <v>1</v>
      </c>
    </row>
    <row r="1894" customFormat="false" ht="12.8" hidden="false" customHeight="false" outlineLevel="0" collapsed="false">
      <c r="F1894" s="2" t="s">
        <v>1396</v>
      </c>
      <c r="G1894" s="0" t="str">
        <f aca="false">SUBSTITUTE(F1894," ","μ",2)</f>
        <v>Omphalotus illudens?μLepista inversa ?</v>
      </c>
      <c r="H1894" s="10" t="n">
        <f aca="false">IF(ISERROR(SEARCH("µ",G1894,1)),0,SEARCH("µ",G1894,1))</f>
        <v>21</v>
      </c>
      <c r="I1894" s="0" t="str">
        <f aca="false">IF(H1894&gt;0,LEFT(G1894,H1894-1),G1894)</f>
        <v>Omphalotus illudens?</v>
      </c>
      <c r="J1894" s="0" t="n">
        <f aca="false">COUNTIF(A$7:A$223,I1894)</f>
        <v>0</v>
      </c>
      <c r="K1894" s="1" t="s">
        <v>1372</v>
      </c>
      <c r="L1894" s="1" t="n">
        <f aca="false">IF(COUNTIF(A$7:A$270,K1894)=1,1,0)</f>
        <v>1</v>
      </c>
    </row>
    <row r="1895" customFormat="false" ht="12.8" hidden="false" customHeight="false" outlineLevel="0" collapsed="false">
      <c r="F1895" s="2" t="s">
        <v>1400</v>
      </c>
      <c r="G1895" s="0" t="str">
        <f aca="false">SUBSTITUTE(F1895," ","μ",2)</f>
        <v>Oxydation ?</v>
      </c>
      <c r="H1895" s="10" t="n">
        <f aca="false">IF(ISERROR(SEARCH("µ",G1895,1)),0,SEARCH("µ",G1895,1))</f>
        <v>0</v>
      </c>
      <c r="I1895" s="0" t="str">
        <f aca="false">IF(H1895&gt;0,LEFT(G1895,H1895-1),G1895)</f>
        <v>Oxydation ?</v>
      </c>
      <c r="J1895" s="0" t="n">
        <f aca="false">COUNTIF(A$7:A$223,I1895)</f>
        <v>0</v>
      </c>
      <c r="K1895" s="1" t="s">
        <v>157</v>
      </c>
      <c r="L1895" s="1" t="n">
        <f aca="false">IF(COUNTIF(A$7:A$270,K1895)=1,1,0)</f>
        <v>1</v>
      </c>
    </row>
    <row r="1896" customFormat="false" ht="12.8" hidden="false" customHeight="false" outlineLevel="0" collapsed="false">
      <c r="F1896" s="2" t="s">
        <v>1403</v>
      </c>
      <c r="G1896" s="0" t="str">
        <f aca="false">SUBSTITUTE(F1896," ","μ",2)</f>
        <v>Panaeolus campanulatus</v>
      </c>
      <c r="H1896" s="10" t="n">
        <f aca="false">IF(ISERROR(SEARCH("µ",G1896,1)),0,SEARCH("µ",G1896,1))</f>
        <v>0</v>
      </c>
      <c r="I1896" s="0" t="str">
        <f aca="false">IF(H1896&gt;0,LEFT(G1896,H1896-1),G1896)</f>
        <v>Panaeolus campanulatus</v>
      </c>
      <c r="J1896" s="0" t="n">
        <f aca="false">COUNTIF(A$7:A$223,I1896)</f>
        <v>1</v>
      </c>
      <c r="K1896" s="1" t="s">
        <v>157</v>
      </c>
      <c r="L1896" s="1" t="n">
        <f aca="false">IF(COUNTIF(A$7:A$270,K1896)=1,1,0)</f>
        <v>1</v>
      </c>
    </row>
    <row r="1897" customFormat="false" ht="12.8" hidden="false" customHeight="false" outlineLevel="0" collapsed="false">
      <c r="F1897" s="2" t="s">
        <v>1406</v>
      </c>
      <c r="G1897" s="0" t="str">
        <f aca="false">SUBSTITUTE(F1897," ","μ",2)</f>
        <v>Panaeolus cf.μSphinctrinus (cause?)</v>
      </c>
      <c r="H1897" s="10" t="n">
        <f aca="false">IF(ISERROR(SEARCH("µ",G1897,1)),0,SEARCH("µ",G1897,1))</f>
        <v>14</v>
      </c>
      <c r="I1897" s="0" t="str">
        <f aca="false">IF(H1897&gt;0,LEFT(G1897,H1897-1),G1897)</f>
        <v>Panaeolus cf.</v>
      </c>
      <c r="J1897" s="0" t="n">
        <f aca="false">COUNTIF(A$7:A$223,I1897)</f>
        <v>0</v>
      </c>
      <c r="K1897" s="1" t="s">
        <v>157</v>
      </c>
      <c r="L1897" s="1" t="n">
        <f aca="false">IF(COUNTIF(A$7:A$270,K1897)=1,1,0)</f>
        <v>1</v>
      </c>
    </row>
    <row r="1898" customFormat="false" ht="12.8" hidden="false" customHeight="false" outlineLevel="0" collapsed="false">
      <c r="F1898" s="2" t="s">
        <v>21</v>
      </c>
      <c r="G1898" s="0" t="str">
        <f aca="false">SUBSTITUTE(F1898," ","μ",2)</f>
        <v>Panaeolus foenisecii</v>
      </c>
      <c r="H1898" s="10" t="n">
        <f aca="false">IF(ISERROR(SEARCH("µ",G1898,1)),0,SEARCH("µ",G1898,1))</f>
        <v>0</v>
      </c>
      <c r="I1898" s="0" t="str">
        <f aca="false">IF(H1898&gt;0,LEFT(G1898,H1898-1),G1898)</f>
        <v>Panaeolus foenisecii</v>
      </c>
      <c r="J1898" s="0" t="n">
        <f aca="false">COUNTIF(A$7:A$223,I1898)</f>
        <v>1</v>
      </c>
      <c r="K1898" s="1" t="s">
        <v>157</v>
      </c>
      <c r="L1898" s="1" t="n">
        <f aca="false">IF(COUNTIF(A$7:A$270,K1898)=1,1,0)</f>
        <v>1</v>
      </c>
    </row>
    <row r="1899" customFormat="false" ht="12.8" hidden="false" customHeight="false" outlineLevel="0" collapsed="false">
      <c r="F1899" s="2" t="s">
        <v>21</v>
      </c>
      <c r="G1899" s="0" t="str">
        <f aca="false">SUBSTITUTE(F1899," ","μ",2)</f>
        <v>Panaeolus foenisecii</v>
      </c>
      <c r="H1899" s="10" t="n">
        <f aca="false">IF(ISERROR(SEARCH("µ",G1899,1)),0,SEARCH("µ",G1899,1))</f>
        <v>0</v>
      </c>
      <c r="I1899" s="0" t="str">
        <f aca="false">IF(H1899&gt;0,LEFT(G1899,H1899-1),G1899)</f>
        <v>Panaeolus foenisecii</v>
      </c>
      <c r="J1899" s="0" t="n">
        <f aca="false">COUNTIF(A$7:A$223,I1899)</f>
        <v>1</v>
      </c>
      <c r="K1899" s="1" t="s">
        <v>157</v>
      </c>
      <c r="L1899" s="1" t="n">
        <f aca="false">IF(COUNTIF(A$7:A$270,K1899)=1,1,0)</f>
        <v>1</v>
      </c>
    </row>
    <row r="1900" customFormat="false" ht="12.8" hidden="false" customHeight="false" outlineLevel="0" collapsed="false">
      <c r="F1900" s="2" t="s">
        <v>21</v>
      </c>
      <c r="G1900" s="0" t="str">
        <f aca="false">SUBSTITUTE(F1900," ","μ",2)</f>
        <v>Panaeolus foenisecii</v>
      </c>
      <c r="H1900" s="10" t="n">
        <f aca="false">IF(ISERROR(SEARCH("µ",G1900,1)),0,SEARCH("µ",G1900,1))</f>
        <v>0</v>
      </c>
      <c r="I1900" s="0" t="str">
        <f aca="false">IF(H1900&gt;0,LEFT(G1900,H1900-1),G1900)</f>
        <v>Panaeolus foenisecii</v>
      </c>
      <c r="J1900" s="0" t="n">
        <f aca="false">COUNTIF(A$7:A$223,I1900)</f>
        <v>1</v>
      </c>
      <c r="K1900" s="1" t="s">
        <v>157</v>
      </c>
      <c r="L1900" s="1" t="n">
        <f aca="false">IF(COUNTIF(A$7:A$270,K1900)=1,1,0)</f>
        <v>1</v>
      </c>
    </row>
    <row r="1901" customFormat="false" ht="12.8" hidden="false" customHeight="false" outlineLevel="0" collapsed="false">
      <c r="F1901" s="2" t="s">
        <v>21</v>
      </c>
      <c r="G1901" s="0" t="str">
        <f aca="false">SUBSTITUTE(F1901," ","μ",2)</f>
        <v>Panaeolus foenisecii</v>
      </c>
      <c r="H1901" s="10" t="n">
        <f aca="false">IF(ISERROR(SEARCH("µ",G1901,1)),0,SEARCH("µ",G1901,1))</f>
        <v>0</v>
      </c>
      <c r="I1901" s="0" t="str">
        <f aca="false">IF(H1901&gt;0,LEFT(G1901,H1901-1),G1901)</f>
        <v>Panaeolus foenisecii</v>
      </c>
      <c r="J1901" s="0" t="n">
        <f aca="false">COUNTIF(A$7:A$223,I1901)</f>
        <v>1</v>
      </c>
      <c r="K1901" s="1" t="s">
        <v>157</v>
      </c>
      <c r="L1901" s="1" t="n">
        <f aca="false">IF(COUNTIF(A$7:A$270,K1901)=1,1,0)</f>
        <v>1</v>
      </c>
    </row>
    <row r="1902" customFormat="false" ht="12.8" hidden="false" customHeight="false" outlineLevel="0" collapsed="false">
      <c r="F1902" s="2" t="s">
        <v>1409</v>
      </c>
      <c r="G1902" s="0" t="str">
        <f aca="false">SUBSTITUTE(F1902," ","μ",2)</f>
        <v>Panaeolus papillonaceus</v>
      </c>
      <c r="H1902" s="10" t="n">
        <f aca="false">IF(ISERROR(SEARCH("µ",G1902,1)),0,SEARCH("µ",G1902,1))</f>
        <v>0</v>
      </c>
      <c r="I1902" s="0" t="str">
        <f aca="false">IF(H1902&gt;0,LEFT(G1902,H1902-1),G1902)</f>
        <v>Panaeolus papillonaceus</v>
      </c>
      <c r="J1902" s="0" t="n">
        <f aca="false">COUNTIF(A$7:A$223,I1902)</f>
        <v>1</v>
      </c>
      <c r="K1902" s="1" t="s">
        <v>157</v>
      </c>
      <c r="L1902" s="1" t="n">
        <f aca="false">IF(COUNTIF(A$7:A$270,K1902)=1,1,0)</f>
        <v>1</v>
      </c>
    </row>
    <row r="1903" customFormat="false" ht="12.8" hidden="false" customHeight="false" outlineLevel="0" collapsed="false">
      <c r="F1903" s="2" t="s">
        <v>150</v>
      </c>
      <c r="G1903" s="0" t="str">
        <f aca="false">SUBSTITUTE(F1903," ","μ",2)</f>
        <v>Panaeolus sp.</v>
      </c>
      <c r="H1903" s="10" t="n">
        <f aca="false">IF(ISERROR(SEARCH("µ",G1903,1)),0,SEARCH("µ",G1903,1))</f>
        <v>0</v>
      </c>
      <c r="I1903" s="0" t="str">
        <f aca="false">IF(H1903&gt;0,LEFT(G1903,H1903-1),G1903)</f>
        <v>Panaeolus sp.</v>
      </c>
      <c r="J1903" s="0" t="n">
        <f aca="false">COUNTIF(A$7:A$223,I1903)</f>
        <v>0</v>
      </c>
      <c r="K1903" s="1" t="s">
        <v>157</v>
      </c>
      <c r="L1903" s="1" t="n">
        <f aca="false">IF(COUNTIF(A$7:A$270,K1903)=1,1,0)</f>
        <v>1</v>
      </c>
    </row>
    <row r="1904" customFormat="false" ht="12.8" hidden="false" customHeight="false" outlineLevel="0" collapsed="false">
      <c r="F1904" s="2" t="s">
        <v>150</v>
      </c>
      <c r="G1904" s="0" t="str">
        <f aca="false">SUBSTITUTE(F1904," ","μ",2)</f>
        <v>Panaeolus sp.</v>
      </c>
      <c r="H1904" s="10" t="n">
        <f aca="false">IF(ISERROR(SEARCH("µ",G1904,1)),0,SEARCH("µ",G1904,1))</f>
        <v>0</v>
      </c>
      <c r="I1904" s="0" t="str">
        <f aca="false">IF(H1904&gt;0,LEFT(G1904,H1904-1),G1904)</f>
        <v>Panaeolus sp.</v>
      </c>
      <c r="J1904" s="0" t="n">
        <f aca="false">COUNTIF(A$7:A$223,I1904)</f>
        <v>0</v>
      </c>
      <c r="K1904" s="1" t="s">
        <v>157</v>
      </c>
      <c r="L1904" s="1" t="n">
        <f aca="false">IF(COUNTIF(A$7:A$270,K1904)=1,1,0)</f>
        <v>1</v>
      </c>
    </row>
    <row r="1905" customFormat="false" ht="12.8" hidden="false" customHeight="false" outlineLevel="0" collapsed="false">
      <c r="F1905" s="2" t="s">
        <v>150</v>
      </c>
      <c r="G1905" s="0" t="str">
        <f aca="false">SUBSTITUTE(F1905," ","μ",2)</f>
        <v>Panaeolus sp.</v>
      </c>
      <c r="H1905" s="10" t="n">
        <f aca="false">IF(ISERROR(SEARCH("µ",G1905,1)),0,SEARCH("µ",G1905,1))</f>
        <v>0</v>
      </c>
      <c r="I1905" s="0" t="str">
        <f aca="false">IF(H1905&gt;0,LEFT(G1905,H1905-1),G1905)</f>
        <v>Panaeolus sp.</v>
      </c>
      <c r="J1905" s="0" t="n">
        <f aca="false">COUNTIF(A$7:A$223,I1905)</f>
        <v>0</v>
      </c>
      <c r="K1905" s="1" t="s">
        <v>157</v>
      </c>
      <c r="L1905" s="1" t="n">
        <f aca="false">IF(COUNTIF(A$7:A$270,K1905)=1,1,0)</f>
        <v>1</v>
      </c>
    </row>
    <row r="1906" customFormat="false" ht="12.8" hidden="false" customHeight="false" outlineLevel="0" collapsed="false">
      <c r="F1906" s="2" t="s">
        <v>150</v>
      </c>
      <c r="G1906" s="0" t="str">
        <f aca="false">SUBSTITUTE(F1906," ","μ",2)</f>
        <v>Panaeolus sp.</v>
      </c>
      <c r="H1906" s="10" t="n">
        <f aca="false">IF(ISERROR(SEARCH("µ",G1906,1)),0,SEARCH("µ",G1906,1))</f>
        <v>0</v>
      </c>
      <c r="I1906" s="0" t="str">
        <f aca="false">IF(H1906&gt;0,LEFT(G1906,H1906-1),G1906)</f>
        <v>Panaeolus sp.</v>
      </c>
      <c r="J1906" s="0" t="n">
        <f aca="false">COUNTIF(A$7:A$223,I1906)</f>
        <v>0</v>
      </c>
      <c r="K1906" s="1" t="s">
        <v>157</v>
      </c>
      <c r="L1906" s="1" t="n">
        <f aca="false">IF(COUNTIF(A$7:A$270,K1906)=1,1,0)</f>
        <v>1</v>
      </c>
    </row>
    <row r="1907" customFormat="false" ht="12.8" hidden="false" customHeight="false" outlineLevel="0" collapsed="false">
      <c r="F1907" s="1" t="s">
        <v>1244</v>
      </c>
      <c r="G1907" s="0" t="str">
        <f aca="false">SUBSTITUTE(F1907," ","μ",2)</f>
        <v>Lepista inversa</v>
      </c>
      <c r="H1907" s="10" t="n">
        <f aca="false">IF(ISERROR(SEARCH("µ",G1907,1)),0,SEARCH("µ",G1907,1))</f>
        <v>0</v>
      </c>
      <c r="I1907" s="0" t="str">
        <f aca="false">IF(H1907&gt;0,LEFT(G1907,H1907-1),G1907)</f>
        <v>Lepista inversa</v>
      </c>
      <c r="J1907" s="0" t="n">
        <f aca="false">COUNTIF(A$7:A$223,I1907)</f>
        <v>1</v>
      </c>
      <c r="K1907" s="1" t="s">
        <v>157</v>
      </c>
      <c r="L1907" s="1" t="n">
        <f aca="false">IF(COUNTIF(A$7:A$270,K1907)=1,1,0)</f>
        <v>1</v>
      </c>
    </row>
    <row r="1908" customFormat="false" ht="12.8" hidden="false" customHeight="false" outlineLevel="0" collapsed="false">
      <c r="F1908" s="1" t="s">
        <v>1244</v>
      </c>
      <c r="G1908" s="0" t="str">
        <f aca="false">SUBSTITUTE(F1908," ","μ",2)</f>
        <v>Lepista inversa</v>
      </c>
      <c r="H1908" s="10" t="n">
        <f aca="false">IF(ISERROR(SEARCH("µ",G1908,1)),0,SEARCH("µ",G1908,1))</f>
        <v>0</v>
      </c>
      <c r="I1908" s="0" t="str">
        <f aca="false">IF(H1908&gt;0,LEFT(G1908,H1908-1),G1908)</f>
        <v>Lepista inversa</v>
      </c>
      <c r="J1908" s="0" t="n">
        <f aca="false">COUNTIF(A$7:A$223,I1908)</f>
        <v>1</v>
      </c>
      <c r="K1908" s="1" t="s">
        <v>157</v>
      </c>
      <c r="L1908" s="1" t="n">
        <f aca="false">IF(COUNTIF(A$7:A$270,K1908)=1,1,0)</f>
        <v>1</v>
      </c>
    </row>
    <row r="1909" customFormat="false" ht="12.8" hidden="false" customHeight="false" outlineLevel="0" collapsed="false">
      <c r="F1909" s="2" t="s">
        <v>1414</v>
      </c>
      <c r="G1909" s="0" t="str">
        <f aca="false">SUBSTITUTE(F1909," ","μ",2)</f>
        <v>Paxille enroulé</v>
      </c>
      <c r="H1909" s="10" t="n">
        <f aca="false">IF(ISERROR(SEARCH("µ",G1909,1)),0,SEARCH("µ",G1909,1))</f>
        <v>0</v>
      </c>
      <c r="I1909" s="0" t="str">
        <f aca="false">IF(H1909&gt;0,LEFT(G1909,H1909-1),G1909)</f>
        <v>Paxille enroulé</v>
      </c>
      <c r="J1909" s="0" t="n">
        <f aca="false">COUNTIF(A$7:A$223,I1909)</f>
        <v>0</v>
      </c>
      <c r="K1909" s="1" t="s">
        <v>157</v>
      </c>
      <c r="L1909" s="1" t="n">
        <f aca="false">IF(COUNTIF(A$7:A$270,K1909)=1,1,0)</f>
        <v>1</v>
      </c>
    </row>
    <row r="1910" customFormat="false" ht="12.8" hidden="false" customHeight="false" outlineLevel="0" collapsed="false">
      <c r="F1910" s="2" t="s">
        <v>1416</v>
      </c>
      <c r="G1910" s="0" t="str">
        <f aca="false">SUBSTITUTE(F1910," ","μ",2)</f>
        <v>Paxillus invol.μ&amp; hypholoma fasc.</v>
      </c>
      <c r="H1910" s="10" t="n">
        <f aca="false">IF(ISERROR(SEARCH("µ",G1910,1)),0,SEARCH("µ",G1910,1))</f>
        <v>16</v>
      </c>
      <c r="I1910" s="0" t="str">
        <f aca="false">IF(H1910&gt;0,LEFT(G1910,H1910-1),G1910)</f>
        <v>Paxillus invol.</v>
      </c>
      <c r="J1910" s="0" t="n">
        <f aca="false">COUNTIF(A$7:A$223,I1910)</f>
        <v>0</v>
      </c>
      <c r="K1910" s="1" t="s">
        <v>157</v>
      </c>
      <c r="L1910" s="1" t="n">
        <f aca="false">IF(COUNTIF(A$7:A$270,K1910)=1,1,0)</f>
        <v>1</v>
      </c>
    </row>
    <row r="1911" customFormat="false" ht="12.8" hidden="false" customHeight="false" outlineLevel="0" collapsed="false">
      <c r="F1911" s="2" t="s">
        <v>400</v>
      </c>
      <c r="G1911" s="0" t="str">
        <f aca="false">SUBSTITUTE(F1911," ","μ",2)</f>
        <v>Paxillus involutus</v>
      </c>
      <c r="H1911" s="10" t="n">
        <f aca="false">IF(ISERROR(SEARCH("µ",G1911,1)),0,SEARCH("µ",G1911,1))</f>
        <v>0</v>
      </c>
      <c r="I1911" s="0" t="str">
        <f aca="false">IF(H1911&gt;0,LEFT(G1911,H1911-1),G1911)</f>
        <v>Paxillus involutus</v>
      </c>
      <c r="J1911" s="0" t="n">
        <f aca="false">COUNTIF(A$7:A$223,I1911)</f>
        <v>1</v>
      </c>
      <c r="K1911" s="1" t="s">
        <v>157</v>
      </c>
      <c r="L1911" s="1" t="n">
        <f aca="false">IF(COUNTIF(A$7:A$270,K1911)=1,1,0)</f>
        <v>1</v>
      </c>
    </row>
    <row r="1912" customFormat="false" ht="12.8" hidden="false" customHeight="false" outlineLevel="0" collapsed="false">
      <c r="F1912" s="2" t="s">
        <v>400</v>
      </c>
      <c r="G1912" s="0" t="str">
        <f aca="false">SUBSTITUTE(F1912," ","μ",2)</f>
        <v>Paxillus involutus</v>
      </c>
      <c r="H1912" s="10" t="n">
        <f aca="false">IF(ISERROR(SEARCH("µ",G1912,1)),0,SEARCH("µ",G1912,1))</f>
        <v>0</v>
      </c>
      <c r="I1912" s="0" t="str">
        <f aca="false">IF(H1912&gt;0,LEFT(G1912,H1912-1),G1912)</f>
        <v>Paxillus involutus</v>
      </c>
      <c r="J1912" s="0" t="n">
        <f aca="false">COUNTIF(A$7:A$223,I1912)</f>
        <v>1</v>
      </c>
      <c r="K1912" s="1" t="s">
        <v>157</v>
      </c>
      <c r="L1912" s="1" t="n">
        <f aca="false">IF(COUNTIF(A$7:A$270,K1912)=1,1,0)</f>
        <v>1</v>
      </c>
    </row>
    <row r="1913" customFormat="false" ht="12.8" hidden="false" customHeight="false" outlineLevel="0" collapsed="false">
      <c r="F1913" s="2" t="s">
        <v>400</v>
      </c>
      <c r="G1913" s="0" t="str">
        <f aca="false">SUBSTITUTE(F1913," ","μ",2)</f>
        <v>Paxillus involutus</v>
      </c>
      <c r="H1913" s="10" t="n">
        <f aca="false">IF(ISERROR(SEARCH("µ",G1913,1)),0,SEARCH("µ",G1913,1))</f>
        <v>0</v>
      </c>
      <c r="I1913" s="0" t="str">
        <f aca="false">IF(H1913&gt;0,LEFT(G1913,H1913-1),G1913)</f>
        <v>Paxillus involutus</v>
      </c>
      <c r="J1913" s="0" t="n">
        <f aca="false">COUNTIF(A$7:A$223,I1913)</f>
        <v>1</v>
      </c>
      <c r="K1913" s="1" t="s">
        <v>157</v>
      </c>
      <c r="L1913" s="1" t="n">
        <f aca="false">IF(COUNTIF(A$7:A$270,K1913)=1,1,0)</f>
        <v>1</v>
      </c>
    </row>
    <row r="1914" customFormat="false" ht="12.8" hidden="false" customHeight="false" outlineLevel="0" collapsed="false">
      <c r="F1914" s="2" t="s">
        <v>400</v>
      </c>
      <c r="G1914" s="0" t="str">
        <f aca="false">SUBSTITUTE(F1914," ","μ",2)</f>
        <v>Paxillus involutus</v>
      </c>
      <c r="H1914" s="10" t="n">
        <f aca="false">IF(ISERROR(SEARCH("µ",G1914,1)),0,SEARCH("µ",G1914,1))</f>
        <v>0</v>
      </c>
      <c r="I1914" s="0" t="str">
        <f aca="false">IF(H1914&gt;0,LEFT(G1914,H1914-1),G1914)</f>
        <v>Paxillus involutus</v>
      </c>
      <c r="J1914" s="0" t="n">
        <f aca="false">COUNTIF(A$7:A$223,I1914)</f>
        <v>1</v>
      </c>
      <c r="K1914" s="1" t="s">
        <v>157</v>
      </c>
      <c r="L1914" s="1" t="n">
        <f aca="false">IF(COUNTIF(A$7:A$270,K1914)=1,1,0)</f>
        <v>1</v>
      </c>
    </row>
    <row r="1915" customFormat="false" ht="12.8" hidden="false" customHeight="false" outlineLevel="0" collapsed="false">
      <c r="F1915" s="2" t="s">
        <v>1419</v>
      </c>
      <c r="G1915" s="0" t="str">
        <f aca="false">SUBSTITUTE(F1915," ","μ",2)</f>
        <v>Paxillus involutusμ+ leccinum</v>
      </c>
      <c r="H1915" s="10" t="n">
        <f aca="false">IF(ISERROR(SEARCH("µ",G1915,1)),0,SEARCH("µ",G1915,1))</f>
        <v>19</v>
      </c>
      <c r="I1915" s="0" t="str">
        <f aca="false">IF(H1915&gt;0,LEFT(G1915,H1915-1),G1915)</f>
        <v>Paxillus involutus</v>
      </c>
      <c r="J1915" s="0" t="n">
        <f aca="false">COUNTIF(A$7:A$223,I1915)</f>
        <v>1</v>
      </c>
      <c r="K1915" s="1" t="s">
        <v>157</v>
      </c>
      <c r="L1915" s="1" t="n">
        <f aca="false">IF(COUNTIF(A$7:A$270,K1915)=1,1,0)</f>
        <v>1</v>
      </c>
    </row>
    <row r="1916" customFormat="false" ht="12.8" hidden="false" customHeight="false" outlineLevel="0" collapsed="false">
      <c r="F1916" s="2" t="s">
        <v>1421</v>
      </c>
      <c r="G1916" s="0" t="str">
        <f aca="false">SUBSTITUTE(F1916," ","μ",2)</f>
        <v>Paxillus involutusμcru !</v>
      </c>
      <c r="H1916" s="10" t="n">
        <f aca="false">IF(ISERROR(SEARCH("µ",G1916,1)),0,SEARCH("µ",G1916,1))</f>
        <v>19</v>
      </c>
      <c r="I1916" s="0" t="str">
        <f aca="false">IF(H1916&gt;0,LEFT(G1916,H1916-1),G1916)</f>
        <v>Paxillus involutus</v>
      </c>
      <c r="J1916" s="0" t="n">
        <f aca="false">COUNTIF(A$7:A$223,I1916)</f>
        <v>1</v>
      </c>
      <c r="K1916" s="1" t="s">
        <v>157</v>
      </c>
      <c r="L1916" s="1" t="n">
        <f aca="false">IF(COUNTIF(A$7:A$270,K1916)=1,1,0)</f>
        <v>1</v>
      </c>
    </row>
    <row r="1917" customFormat="false" ht="12.8" hidden="false" customHeight="false" outlineLevel="0" collapsed="false">
      <c r="F1917" s="2" t="s">
        <v>1423</v>
      </c>
      <c r="G1917" s="0" t="str">
        <f aca="false">SUBSTITUTE(F1917," ","μ",2)</f>
        <v>Paxillus involutus-amaniteμphalloïde ?</v>
      </c>
      <c r="H1917" s="10" t="n">
        <f aca="false">IF(ISERROR(SEARCH("µ",G1917,1)),0,SEARCH("µ",G1917,1))</f>
        <v>27</v>
      </c>
      <c r="I1917" s="0" t="str">
        <f aca="false">IF(H1917&gt;0,LEFT(G1917,H1917-1),G1917)</f>
        <v>Paxillus involutus-amanite</v>
      </c>
      <c r="J1917" s="0" t="n">
        <f aca="false">COUNTIF(A$7:A$223,I1917)</f>
        <v>0</v>
      </c>
      <c r="K1917" s="1" t="s">
        <v>157</v>
      </c>
      <c r="L1917" s="1" t="n">
        <f aca="false">IF(COUNTIF(A$7:A$270,K1917)=1,1,0)</f>
        <v>1</v>
      </c>
    </row>
    <row r="1918" customFormat="false" ht="12.8" hidden="false" customHeight="false" outlineLevel="0" collapsed="false">
      <c r="F1918" s="2" t="s">
        <v>1426</v>
      </c>
      <c r="G1918" s="0" t="str">
        <f aca="false">SUBSTITUTE(F1918," ","μ",2)</f>
        <v>Paxillus obscurisporus</v>
      </c>
      <c r="H1918" s="10" t="n">
        <f aca="false">IF(ISERROR(SEARCH("µ",G1918,1)),0,SEARCH("µ",G1918,1))</f>
        <v>0</v>
      </c>
      <c r="I1918" s="0" t="str">
        <f aca="false">IF(H1918&gt;0,LEFT(G1918,H1918-1),G1918)</f>
        <v>Paxillus obscurisporus</v>
      </c>
      <c r="J1918" s="0" t="n">
        <f aca="false">COUNTIF(A$7:A$223,I1918)</f>
        <v>1</v>
      </c>
      <c r="K1918" s="1" t="s">
        <v>157</v>
      </c>
      <c r="L1918" s="1" t="n">
        <f aca="false">IF(COUNTIF(A$7:A$270,K1918)=1,1,0)</f>
        <v>1</v>
      </c>
    </row>
    <row r="1919" customFormat="false" ht="12.8" hidden="false" customHeight="false" outlineLevel="0" collapsed="false">
      <c r="F1919" s="2" t="s">
        <v>1428</v>
      </c>
      <c r="G1919" s="0" t="str">
        <f aca="false">SUBSTITUTE(F1919," ","μ",2)</f>
        <v>Paxillus rubicundulus</v>
      </c>
      <c r="H1919" s="10" t="n">
        <f aca="false">IF(ISERROR(SEARCH("µ",G1919,1)),0,SEARCH("µ",G1919,1))</f>
        <v>0</v>
      </c>
      <c r="I1919" s="0" t="str">
        <f aca="false">IF(H1919&gt;0,LEFT(G1919,H1919-1),G1919)</f>
        <v>Paxillus rubicundulus</v>
      </c>
      <c r="J1919" s="0" t="n">
        <f aca="false">COUNTIF(A$7:A$223,I1919)</f>
        <v>1</v>
      </c>
      <c r="K1919" s="1" t="s">
        <v>157</v>
      </c>
      <c r="L1919" s="1" t="n">
        <f aca="false">IF(COUNTIF(A$7:A$270,K1919)=1,1,0)</f>
        <v>1</v>
      </c>
    </row>
    <row r="1920" customFormat="false" ht="12.8" hidden="false" customHeight="false" outlineLevel="0" collapsed="false">
      <c r="F1920" s="2" t="s">
        <v>1429</v>
      </c>
      <c r="G1920" s="0" t="str">
        <f aca="false">SUBSTITUTE(F1920," ","μ",2)</f>
        <v>Pholiota cfμgummosa</v>
      </c>
      <c r="H1920" s="10" t="n">
        <f aca="false">IF(ISERROR(SEARCH("µ",G1920,1)),0,SEARCH("µ",G1920,1))</f>
        <v>12</v>
      </c>
      <c r="I1920" s="0" t="str">
        <f aca="false">IF(H1920&gt;0,LEFT(G1920,H1920-1),G1920)</f>
        <v>Pholiota cf</v>
      </c>
      <c r="J1920" s="0" t="n">
        <f aca="false">COUNTIF(A$7:A$223,I1920)</f>
        <v>0</v>
      </c>
      <c r="K1920" s="1" t="s">
        <v>157</v>
      </c>
      <c r="L1920" s="1" t="n">
        <f aca="false">IF(COUNTIF(A$7:A$270,K1920)=1,1,0)</f>
        <v>1</v>
      </c>
    </row>
    <row r="1921" customFormat="false" ht="12.8" hidden="false" customHeight="false" outlineLevel="0" collapsed="false">
      <c r="F1921" s="2" t="s">
        <v>1431</v>
      </c>
      <c r="G1921" s="0" t="str">
        <f aca="false">SUBSTITUTE(F1921," ","μ",2)</f>
        <v>Pholiota squarrosa</v>
      </c>
      <c r="H1921" s="10" t="n">
        <f aca="false">IF(ISERROR(SEARCH("µ",G1921,1)),0,SEARCH("µ",G1921,1))</f>
        <v>0</v>
      </c>
      <c r="I1921" s="0" t="str">
        <f aca="false">IF(H1921&gt;0,LEFT(G1921,H1921-1),G1921)</f>
        <v>Pholiota squarrosa</v>
      </c>
      <c r="J1921" s="0" t="n">
        <f aca="false">COUNTIF(A$7:A$223,I1921)</f>
        <v>1</v>
      </c>
      <c r="K1921" s="1" t="s">
        <v>157</v>
      </c>
      <c r="L1921" s="1" t="n">
        <f aca="false">IF(COUNTIF(A$7:A$270,K1921)=1,1,0)</f>
        <v>1</v>
      </c>
    </row>
    <row r="1922" customFormat="false" ht="12.8" hidden="false" customHeight="false" outlineLevel="0" collapsed="false">
      <c r="F1922" s="2" t="s">
        <v>1433</v>
      </c>
      <c r="G1922" s="0" t="str">
        <f aca="false">SUBSTITUTE(F1922," ","μ",2)</f>
        <v>Pleurotus cornucopiaeμavariés</v>
      </c>
      <c r="H1922" s="10" t="n">
        <f aca="false">IF(ISERROR(SEARCH("µ",G1922,1)),0,SEARCH("µ",G1922,1))</f>
        <v>22</v>
      </c>
      <c r="I1922" s="0" t="str">
        <f aca="false">IF(H1922&gt;0,LEFT(G1922,H1922-1),G1922)</f>
        <v>Pleurotus cornucopiae</v>
      </c>
      <c r="J1922" s="0" t="n">
        <f aca="false">COUNTIF(A$7:A$223,I1922)</f>
        <v>1</v>
      </c>
      <c r="K1922" s="1" t="s">
        <v>157</v>
      </c>
      <c r="L1922" s="1" t="n">
        <f aca="false">IF(COUNTIF(A$7:A$270,K1922)=1,1,0)</f>
        <v>1</v>
      </c>
    </row>
    <row r="1923" customFormat="false" ht="12.8" hidden="false" customHeight="false" outlineLevel="0" collapsed="false">
      <c r="F1923" s="2" t="s">
        <v>1435</v>
      </c>
      <c r="G1923" s="0" t="str">
        <f aca="false">SUBSTITUTE(F1923," ","μ",2)</f>
        <v>Pleurotus cultivé</v>
      </c>
      <c r="H1923" s="10" t="n">
        <f aca="false">IF(ISERROR(SEARCH("µ",G1923,1)),0,SEARCH("µ",G1923,1))</f>
        <v>0</v>
      </c>
      <c r="I1923" s="0" t="str">
        <f aca="false">IF(H1923&gt;0,LEFT(G1923,H1923-1),G1923)</f>
        <v>Pleurotus cultivé</v>
      </c>
      <c r="J1923" s="0" t="n">
        <f aca="false">COUNTIF(A$7:A$223,I1923)</f>
        <v>0</v>
      </c>
      <c r="K1923" s="1" t="s">
        <v>157</v>
      </c>
      <c r="L1923" s="1" t="n">
        <f aca="false">IF(COUNTIF(A$7:A$270,K1923)=1,1,0)</f>
        <v>1</v>
      </c>
    </row>
    <row r="1924" customFormat="false" ht="12.8" hidden="false" customHeight="false" outlineLevel="0" collapsed="false">
      <c r="F1924" s="2" t="s">
        <v>1436</v>
      </c>
      <c r="G1924" s="0" t="str">
        <f aca="false">SUBSTITUTE(F1924," ","μ",2)</f>
        <v>Pleurotus ostreatusμavariés</v>
      </c>
      <c r="H1924" s="10" t="n">
        <f aca="false">IF(ISERROR(SEARCH("µ",G1924,1)),0,SEARCH("µ",G1924,1))</f>
        <v>20</v>
      </c>
      <c r="I1924" s="0" t="str">
        <f aca="false">IF(H1924&gt;0,LEFT(G1924,H1924-1),G1924)</f>
        <v>Pleurotus ostreatus</v>
      </c>
      <c r="J1924" s="0" t="n">
        <f aca="false">COUNTIF(A$7:A$223,I1924)</f>
        <v>1</v>
      </c>
      <c r="K1924" s="1" t="s">
        <v>157</v>
      </c>
      <c r="L1924" s="1" t="n">
        <f aca="false">IF(COUNTIF(A$7:A$270,K1924)=1,1,0)</f>
        <v>1</v>
      </c>
    </row>
    <row r="1925" customFormat="false" ht="12.8" hidden="false" customHeight="false" outlineLevel="0" collapsed="false">
      <c r="F1925" s="2" t="s">
        <v>17</v>
      </c>
      <c r="G1925" s="0" t="str">
        <f aca="false">SUBSTITUTE(F1925," ","μ",2)</f>
        <v>Psathyrella candolleana</v>
      </c>
      <c r="H1925" s="10" t="n">
        <f aca="false">IF(ISERROR(SEARCH("µ",G1925,1)),0,SEARCH("µ",G1925,1))</f>
        <v>0</v>
      </c>
      <c r="I1925" s="0" t="str">
        <f aca="false">IF(H1925&gt;0,LEFT(G1925,H1925-1),G1925)</f>
        <v>Psathyrella candolleana</v>
      </c>
      <c r="J1925" s="0" t="n">
        <f aca="false">COUNTIF(A$7:A$223,I1925)</f>
        <v>1</v>
      </c>
      <c r="K1925" s="1" t="s">
        <v>157</v>
      </c>
      <c r="L1925" s="1" t="n">
        <f aca="false">IF(COUNTIF(A$7:A$270,K1925)=1,1,0)</f>
        <v>1</v>
      </c>
    </row>
    <row r="1926" customFormat="false" ht="12.8" hidden="false" customHeight="false" outlineLevel="0" collapsed="false">
      <c r="F1926" s="2" t="s">
        <v>17</v>
      </c>
      <c r="G1926" s="0" t="str">
        <f aca="false">SUBSTITUTE(F1926," ","μ",2)</f>
        <v>Psathyrella candolleana</v>
      </c>
      <c r="H1926" s="10" t="n">
        <f aca="false">IF(ISERROR(SEARCH("µ",G1926,1)),0,SEARCH("µ",G1926,1))</f>
        <v>0</v>
      </c>
      <c r="I1926" s="0" t="str">
        <f aca="false">IF(H1926&gt;0,LEFT(G1926,H1926-1),G1926)</f>
        <v>Psathyrella candolleana</v>
      </c>
      <c r="J1926" s="0" t="n">
        <f aca="false">COUNTIF(A$7:A$223,I1926)</f>
        <v>1</v>
      </c>
      <c r="K1926" s="1" t="s">
        <v>157</v>
      </c>
      <c r="L1926" s="1" t="n">
        <f aca="false">IF(COUNTIF(A$7:A$270,K1926)=1,1,0)</f>
        <v>1</v>
      </c>
    </row>
    <row r="1927" customFormat="false" ht="12.8" hidden="false" customHeight="false" outlineLevel="0" collapsed="false">
      <c r="F1927" s="2" t="s">
        <v>17</v>
      </c>
      <c r="G1927" s="0" t="str">
        <f aca="false">SUBSTITUTE(F1927," ","μ",2)</f>
        <v>Psathyrella candolleana</v>
      </c>
      <c r="H1927" s="10" t="n">
        <f aca="false">IF(ISERROR(SEARCH("µ",G1927,1)),0,SEARCH("µ",G1927,1))</f>
        <v>0</v>
      </c>
      <c r="I1927" s="0" t="str">
        <f aca="false">IF(H1927&gt;0,LEFT(G1927,H1927-1),G1927)</f>
        <v>Psathyrella candolleana</v>
      </c>
      <c r="J1927" s="0" t="n">
        <f aca="false">COUNTIF(A$7:A$223,I1927)</f>
        <v>1</v>
      </c>
      <c r="K1927" s="1" t="s">
        <v>157</v>
      </c>
      <c r="L1927" s="1" t="n">
        <f aca="false">IF(COUNTIF(A$7:A$270,K1927)=1,1,0)</f>
        <v>1</v>
      </c>
    </row>
    <row r="1928" customFormat="false" ht="12.8" hidden="false" customHeight="false" outlineLevel="0" collapsed="false">
      <c r="F1928" s="2" t="s">
        <v>1438</v>
      </c>
      <c r="G1928" s="0" t="str">
        <f aca="false">SUBSTITUTE(F1928," ","μ",2)</f>
        <v>Psathyrella cfμcandolleana</v>
      </c>
      <c r="H1928" s="10" t="n">
        <f aca="false">IF(ISERROR(SEARCH("µ",G1928,1)),0,SEARCH("µ",G1928,1))</f>
        <v>15</v>
      </c>
      <c r="I1928" s="0" t="str">
        <f aca="false">IF(H1928&gt;0,LEFT(G1928,H1928-1),G1928)</f>
        <v>Psathyrella cf</v>
      </c>
      <c r="J1928" s="0" t="n">
        <f aca="false">COUNTIF(A$7:A$223,I1928)</f>
        <v>0</v>
      </c>
      <c r="K1928" s="1" t="s">
        <v>157</v>
      </c>
      <c r="L1928" s="1" t="n">
        <f aca="false">IF(COUNTIF(A$7:A$270,K1928)=1,1,0)</f>
        <v>1</v>
      </c>
    </row>
    <row r="1929" customFormat="false" ht="12.8" hidden="false" customHeight="false" outlineLevel="0" collapsed="false">
      <c r="F1929" s="2" t="s">
        <v>13</v>
      </c>
      <c r="G1929" s="0" t="str">
        <f aca="false">SUBSTITUTE(F1929," ","μ",2)</f>
        <v>Psathyrella sp.</v>
      </c>
      <c r="H1929" s="10" t="n">
        <f aca="false">IF(ISERROR(SEARCH("µ",G1929,1)),0,SEARCH("µ",G1929,1))</f>
        <v>0</v>
      </c>
      <c r="I1929" s="0" t="str">
        <f aca="false">IF(H1929&gt;0,LEFT(G1929,H1929-1),G1929)</f>
        <v>Psathyrella sp.</v>
      </c>
      <c r="J1929" s="0" t="n">
        <f aca="false">COUNTIF(A$7:A$223,I1929)</f>
        <v>0</v>
      </c>
      <c r="K1929" s="1" t="s">
        <v>157</v>
      </c>
      <c r="L1929" s="1" t="n">
        <f aca="false">IF(COUNTIF(A$7:A$270,K1929)=1,1,0)</f>
        <v>1</v>
      </c>
    </row>
    <row r="1930" customFormat="false" ht="12.8" hidden="false" customHeight="false" outlineLevel="0" collapsed="false">
      <c r="F1930" s="2" t="s">
        <v>13</v>
      </c>
      <c r="G1930" s="0" t="str">
        <f aca="false">SUBSTITUTE(F1930," ","μ",2)</f>
        <v>Psathyrella sp.</v>
      </c>
      <c r="H1930" s="10" t="n">
        <f aca="false">IF(ISERROR(SEARCH("µ",G1930,1)),0,SEARCH("µ",G1930,1))</f>
        <v>0</v>
      </c>
      <c r="I1930" s="0" t="str">
        <f aca="false">IF(H1930&gt;0,LEFT(G1930,H1930-1),G1930)</f>
        <v>Psathyrella sp.</v>
      </c>
      <c r="J1930" s="0" t="n">
        <f aca="false">COUNTIF(A$7:A$223,I1930)</f>
        <v>0</v>
      </c>
      <c r="K1930" s="1" t="s">
        <v>157</v>
      </c>
      <c r="L1930" s="1" t="n">
        <f aca="false">IF(COUNTIF(A$7:A$270,K1930)=1,1,0)</f>
        <v>1</v>
      </c>
    </row>
    <row r="1931" customFormat="false" ht="12.8" hidden="false" customHeight="false" outlineLevel="0" collapsed="false">
      <c r="F1931" s="2" t="s">
        <v>13</v>
      </c>
      <c r="G1931" s="0" t="str">
        <f aca="false">SUBSTITUTE(F1931," ","μ",2)</f>
        <v>Psathyrella sp.</v>
      </c>
      <c r="H1931" s="10" t="n">
        <f aca="false">IF(ISERROR(SEARCH("µ",G1931,1)),0,SEARCH("µ",G1931,1))</f>
        <v>0</v>
      </c>
      <c r="I1931" s="0" t="str">
        <f aca="false">IF(H1931&gt;0,LEFT(G1931,H1931-1),G1931)</f>
        <v>Psathyrella sp.</v>
      </c>
      <c r="J1931" s="0" t="n">
        <f aca="false">COUNTIF(A$7:A$223,I1931)</f>
        <v>0</v>
      </c>
      <c r="K1931" s="1" t="s">
        <v>157</v>
      </c>
      <c r="L1931" s="1" t="n">
        <f aca="false">IF(COUNTIF(A$7:A$270,K1931)=1,1,0)</f>
        <v>1</v>
      </c>
    </row>
    <row r="1932" customFormat="false" ht="12.8" hidden="false" customHeight="false" outlineLevel="0" collapsed="false">
      <c r="F1932" s="2" t="s">
        <v>13</v>
      </c>
      <c r="G1932" s="0" t="str">
        <f aca="false">SUBSTITUTE(F1932," ","μ",2)</f>
        <v>Psathyrella sp.</v>
      </c>
      <c r="H1932" s="10" t="n">
        <f aca="false">IF(ISERROR(SEARCH("µ",G1932,1)),0,SEARCH("µ",G1932,1))</f>
        <v>0</v>
      </c>
      <c r="I1932" s="0" t="str">
        <f aca="false">IF(H1932&gt;0,LEFT(G1932,H1932-1),G1932)</f>
        <v>Psathyrella sp.</v>
      </c>
      <c r="J1932" s="0" t="n">
        <f aca="false">COUNTIF(A$7:A$223,I1932)</f>
        <v>0</v>
      </c>
      <c r="K1932" s="1" t="s">
        <v>157</v>
      </c>
      <c r="L1932" s="1" t="n">
        <f aca="false">IF(COUNTIF(A$7:A$270,K1932)=1,1,0)</f>
        <v>1</v>
      </c>
    </row>
    <row r="1933" customFormat="false" ht="12.8" hidden="false" customHeight="false" outlineLevel="0" collapsed="false">
      <c r="F1933" s="2" t="s">
        <v>13</v>
      </c>
      <c r="G1933" s="0" t="str">
        <f aca="false">SUBSTITUTE(F1933," ","μ",2)</f>
        <v>Psathyrella sp.</v>
      </c>
      <c r="H1933" s="10" t="n">
        <f aca="false">IF(ISERROR(SEARCH("µ",G1933,1)),0,SEARCH("µ",G1933,1))</f>
        <v>0</v>
      </c>
      <c r="I1933" s="0" t="str">
        <f aca="false">IF(H1933&gt;0,LEFT(G1933,H1933-1),G1933)</f>
        <v>Psathyrella sp.</v>
      </c>
      <c r="J1933" s="0" t="n">
        <f aca="false">COUNTIF(A$7:A$223,I1933)</f>
        <v>0</v>
      </c>
      <c r="K1933" s="1" t="s">
        <v>157</v>
      </c>
      <c r="L1933" s="1" t="n">
        <f aca="false">IF(COUNTIF(A$7:A$270,K1933)=1,1,0)</f>
        <v>1</v>
      </c>
    </row>
    <row r="1934" customFormat="false" ht="12.8" hidden="false" customHeight="false" outlineLevel="0" collapsed="false">
      <c r="F1934" s="2" t="s">
        <v>1443</v>
      </c>
      <c r="G1934" s="0" t="str">
        <f aca="false">SUBSTITUTE(F1934," ","μ",2)</f>
        <v>Psathyrella sp.μ(cause?)</v>
      </c>
      <c r="H1934" s="10" t="n">
        <f aca="false">IF(ISERROR(SEARCH("µ",G1934,1)),0,SEARCH("µ",G1934,1))</f>
        <v>16</v>
      </c>
      <c r="I1934" s="0" t="str">
        <f aca="false">IF(H1934&gt;0,LEFT(G1934,H1934-1),G1934)</f>
        <v>Psathyrella sp.</v>
      </c>
      <c r="J1934" s="0" t="n">
        <f aca="false">COUNTIF(A$7:A$223,I1934)</f>
        <v>0</v>
      </c>
      <c r="K1934" s="1" t="s">
        <v>157</v>
      </c>
      <c r="L1934" s="1" t="n">
        <f aca="false">IF(COUNTIF(A$7:A$270,K1934)=1,1,0)</f>
        <v>1</v>
      </c>
    </row>
    <row r="1935" customFormat="false" ht="12.8" hidden="false" customHeight="false" outlineLevel="0" collapsed="false">
      <c r="F1935" s="2" t="s">
        <v>1444</v>
      </c>
      <c r="G1935" s="0" t="str">
        <f aca="false">SUBSTITUTE(F1935," ","μ",2)</f>
        <v>Psilocybe cubensis</v>
      </c>
      <c r="H1935" s="10" t="n">
        <f aca="false">IF(ISERROR(SEARCH("µ",G1935,1)),0,SEARCH("µ",G1935,1))</f>
        <v>0</v>
      </c>
      <c r="I1935" s="0" t="str">
        <f aca="false">IF(H1935&gt;0,LEFT(G1935,H1935-1),G1935)</f>
        <v>Psilocybe cubensis</v>
      </c>
      <c r="J1935" s="0" t="n">
        <f aca="false">COUNTIF(A$7:A$223,I1935)</f>
        <v>1</v>
      </c>
      <c r="K1935" s="1" t="s">
        <v>157</v>
      </c>
      <c r="L1935" s="1" t="n">
        <f aca="false">IF(COUNTIF(A$7:A$270,K1935)=1,1,0)</f>
        <v>1</v>
      </c>
    </row>
    <row r="1936" customFormat="false" ht="12.8" hidden="false" customHeight="false" outlineLevel="0" collapsed="false">
      <c r="F1936" s="2" t="s">
        <v>1446</v>
      </c>
      <c r="G1936" s="0" t="str">
        <f aca="false">SUBSTITUTE(F1936," ","μ",2)</f>
        <v>Psilocybes sp.</v>
      </c>
      <c r="H1936" s="10" t="n">
        <f aca="false">IF(ISERROR(SEARCH("µ",G1936,1)),0,SEARCH("µ",G1936,1))</f>
        <v>0</v>
      </c>
      <c r="I1936" s="0" t="str">
        <f aca="false">IF(H1936&gt;0,LEFT(G1936,H1936-1),G1936)</f>
        <v>Psilocybes sp.</v>
      </c>
      <c r="J1936" s="0" t="n">
        <f aca="false">COUNTIF(A$7:A$223,I1936)</f>
        <v>0</v>
      </c>
      <c r="K1936" s="1" t="s">
        <v>157</v>
      </c>
      <c r="L1936" s="1" t="n">
        <f aca="false">IF(COUNTIF(A$7:A$270,K1936)=1,1,0)</f>
        <v>1</v>
      </c>
    </row>
    <row r="1937" customFormat="false" ht="12.8" hidden="false" customHeight="false" outlineLevel="0" collapsed="false">
      <c r="F1937" s="2" t="s">
        <v>1448</v>
      </c>
      <c r="G1937" s="0" t="str">
        <f aca="false">SUBSTITUTE(F1937," ","μ",2)</f>
        <v>Ptychoverpa bohemica</v>
      </c>
      <c r="H1937" s="10" t="n">
        <f aca="false">IF(ISERROR(SEARCH("µ",G1937,1)),0,SEARCH("µ",G1937,1))</f>
        <v>0</v>
      </c>
      <c r="I1937" s="0" t="str">
        <f aca="false">IF(H1937&gt;0,LEFT(G1937,H1937-1),G1937)</f>
        <v>Ptychoverpa bohemica</v>
      </c>
      <c r="J1937" s="0" t="n">
        <f aca="false">COUNTIF(A$7:A$223,I1937)</f>
        <v>1</v>
      </c>
      <c r="K1937" s="1" t="s">
        <v>157</v>
      </c>
      <c r="L1937" s="1" t="n">
        <f aca="false">IF(COUNTIF(A$7:A$270,K1937)=1,1,0)</f>
        <v>1</v>
      </c>
    </row>
    <row r="1938" customFormat="false" ht="12.8" hidden="false" customHeight="false" outlineLevel="0" collapsed="false">
      <c r="F1938" s="2" t="s">
        <v>1450</v>
      </c>
      <c r="G1938" s="0" t="str">
        <f aca="false">SUBSTITUTE(F1938," ","μ",2)</f>
        <v>Ptychoverpa bohemicaμ(moisis)</v>
      </c>
      <c r="H1938" s="10" t="n">
        <f aca="false">IF(ISERROR(SEARCH("µ",G1938,1)),0,SEARCH("µ",G1938,1))</f>
        <v>21</v>
      </c>
      <c r="I1938" s="0" t="str">
        <f aca="false">IF(H1938&gt;0,LEFT(G1938,H1938-1),G1938)</f>
        <v>Ptychoverpa bohemica</v>
      </c>
      <c r="J1938" s="0" t="n">
        <f aca="false">COUNTIF(A$7:A$223,I1938)</f>
        <v>1</v>
      </c>
      <c r="K1938" s="1" t="s">
        <v>157</v>
      </c>
      <c r="L1938" s="1" t="n">
        <f aca="false">IF(COUNTIF(A$7:A$270,K1938)=1,1,0)</f>
        <v>1</v>
      </c>
    </row>
    <row r="1939" customFormat="false" ht="12.8" hidden="false" customHeight="false" outlineLevel="0" collapsed="false">
      <c r="F1939" s="2" t="s">
        <v>1451</v>
      </c>
      <c r="G1939" s="0" t="str">
        <f aca="false">SUBSTITUTE(F1939," ","μ",2)</f>
        <v>Ptychoverpa bohemicaμlyophyllisées ?</v>
      </c>
      <c r="H1939" s="10" t="n">
        <f aca="false">IF(ISERROR(SEARCH("µ",G1939,1)),0,SEARCH("µ",G1939,1))</f>
        <v>21</v>
      </c>
      <c r="I1939" s="0" t="str">
        <f aca="false">IF(H1939&gt;0,LEFT(G1939,H1939-1),G1939)</f>
        <v>Ptychoverpa bohemica</v>
      </c>
      <c r="J1939" s="0" t="n">
        <f aca="false">COUNTIF(A$7:A$223,I1939)</f>
        <v>1</v>
      </c>
      <c r="K1939" s="1" t="s">
        <v>157</v>
      </c>
      <c r="L1939" s="1" t="n">
        <f aca="false">IF(COUNTIF(A$7:A$270,K1939)=1,1,0)</f>
        <v>1</v>
      </c>
    </row>
    <row r="1940" customFormat="false" ht="12.8" hidden="false" customHeight="false" outlineLevel="0" collapsed="false">
      <c r="F1940" s="2" t="s">
        <v>1451</v>
      </c>
      <c r="G1940" s="0" t="str">
        <f aca="false">SUBSTITUTE(F1940," ","μ",2)</f>
        <v>Ptychoverpa bohemicaμlyophyllisées ?</v>
      </c>
      <c r="H1940" s="10" t="n">
        <f aca="false">IF(ISERROR(SEARCH("µ",G1940,1)),0,SEARCH("µ",G1940,1))</f>
        <v>21</v>
      </c>
      <c r="I1940" s="0" t="str">
        <f aca="false">IF(H1940&gt;0,LEFT(G1940,H1940-1),G1940)</f>
        <v>Ptychoverpa bohemica</v>
      </c>
      <c r="J1940" s="0" t="n">
        <f aca="false">COUNTIF(A$7:A$223,I1940)</f>
        <v>1</v>
      </c>
      <c r="K1940" s="1" t="s">
        <v>157</v>
      </c>
      <c r="L1940" s="1" t="n">
        <f aca="false">IF(COUNTIF(A$7:A$270,K1940)=1,1,0)</f>
        <v>1</v>
      </c>
    </row>
    <row r="1941" customFormat="false" ht="12.8" hidden="false" customHeight="false" outlineLevel="0" collapsed="false">
      <c r="F1941" s="2" t="s">
        <v>1453</v>
      </c>
      <c r="G1941" s="0" t="str">
        <f aca="false">SUBSTITUTE(F1941," ","μ",2)</f>
        <v>Ramaria</v>
      </c>
      <c r="H1941" s="10" t="n">
        <f aca="false">IF(ISERROR(SEARCH("µ",G1941,1)),0,SEARCH("µ",G1941,1))</f>
        <v>0</v>
      </c>
      <c r="I1941" s="0" t="str">
        <f aca="false">IF(H1941&gt;0,LEFT(G1941,H1941-1),G1941)</f>
        <v>Ramaria</v>
      </c>
      <c r="J1941" s="0" t="n">
        <f aca="false">COUNTIF(A$7:A$223,I1941)</f>
        <v>0</v>
      </c>
      <c r="K1941" s="1" t="s">
        <v>157</v>
      </c>
      <c r="L1941" s="1" t="n">
        <f aca="false">IF(COUNTIF(A$7:A$270,K1941)=1,1,0)</f>
        <v>1</v>
      </c>
    </row>
    <row r="1942" customFormat="false" ht="12.8" hidden="false" customHeight="false" outlineLevel="0" collapsed="false">
      <c r="F1942" s="2" t="s">
        <v>173</v>
      </c>
      <c r="G1942" s="0" t="str">
        <f aca="false">SUBSTITUTE(F1942," ","μ",2)</f>
        <v>Ramaria sp</v>
      </c>
      <c r="H1942" s="10" t="n">
        <f aca="false">IF(ISERROR(SEARCH("µ",G1942,1)),0,SEARCH("µ",G1942,1))</f>
        <v>0</v>
      </c>
      <c r="I1942" s="0" t="str">
        <f aca="false">IF(H1942&gt;0,LEFT(G1942,H1942-1),G1942)</f>
        <v>Ramaria sp</v>
      </c>
      <c r="J1942" s="0" t="n">
        <f aca="false">COUNTIF(A$7:A$223,I1942)</f>
        <v>0</v>
      </c>
      <c r="K1942" s="1" t="s">
        <v>157</v>
      </c>
      <c r="L1942" s="1" t="n">
        <f aca="false">IF(COUNTIF(A$7:A$270,K1942)=1,1,0)</f>
        <v>1</v>
      </c>
    </row>
    <row r="1943" customFormat="false" ht="12.8" hidden="false" customHeight="false" outlineLevel="0" collapsed="false">
      <c r="F1943" s="2" t="s">
        <v>173</v>
      </c>
      <c r="G1943" s="0" t="str">
        <f aca="false">SUBSTITUTE(F1943," ","μ",2)</f>
        <v>Ramaria sp</v>
      </c>
      <c r="H1943" s="10" t="n">
        <f aca="false">IF(ISERROR(SEARCH("µ",G1943,1)),0,SEARCH("µ",G1943,1))</f>
        <v>0</v>
      </c>
      <c r="I1943" s="0" t="str">
        <f aca="false">IF(H1943&gt;0,LEFT(G1943,H1943-1),G1943)</f>
        <v>Ramaria sp</v>
      </c>
      <c r="J1943" s="0" t="n">
        <f aca="false">COUNTIF(A$7:A$223,I1943)</f>
        <v>0</v>
      </c>
      <c r="K1943" s="1" t="s">
        <v>157</v>
      </c>
      <c r="L1943" s="1" t="n">
        <f aca="false">IF(COUNTIF(A$7:A$270,K1943)=1,1,0)</f>
        <v>1</v>
      </c>
    </row>
    <row r="1944" customFormat="false" ht="12.8" hidden="false" customHeight="false" outlineLevel="0" collapsed="false">
      <c r="F1944" s="2" t="s">
        <v>1454</v>
      </c>
      <c r="G1944" s="0" t="str">
        <f aca="false">SUBSTITUTE(F1944," ","μ",2)</f>
        <v>Rheubarbariboletus armeniacus</v>
      </c>
      <c r="H1944" s="10" t="n">
        <f aca="false">IF(ISERROR(SEARCH("µ",G1944,1)),0,SEARCH("µ",G1944,1))</f>
        <v>0</v>
      </c>
      <c r="I1944" s="0" t="str">
        <f aca="false">IF(H1944&gt;0,LEFT(G1944,H1944-1),G1944)</f>
        <v>Rheubarbariboletus armeniacus</v>
      </c>
      <c r="J1944" s="0" t="n">
        <f aca="false">COUNTIF(A$7:A$223,I1944)</f>
        <v>1</v>
      </c>
      <c r="K1944" s="1" t="s">
        <v>157</v>
      </c>
      <c r="L1944" s="1" t="n">
        <f aca="false">IF(COUNTIF(A$7:A$270,K1944)=1,1,0)</f>
        <v>1</v>
      </c>
    </row>
    <row r="1945" customFormat="false" ht="12.8" hidden="false" customHeight="false" outlineLevel="0" collapsed="false">
      <c r="F1945" s="2" t="s">
        <v>291</v>
      </c>
      <c r="G1945" s="0" t="str">
        <f aca="false">SUBSTITUTE(F1945," ","μ",2)</f>
        <v>Boletus legaliae</v>
      </c>
      <c r="H1945" s="10" t="n">
        <f aca="false">IF(ISERROR(SEARCH("µ",G1945,1)),0,SEARCH("µ",G1945,1))</f>
        <v>0</v>
      </c>
      <c r="I1945" s="0" t="str">
        <f aca="false">IF(H1945&gt;0,LEFT(G1945,H1945-1),G1945)</f>
        <v>Boletus legaliae</v>
      </c>
      <c r="J1945" s="0" t="n">
        <f aca="false">COUNTIF(A$7:A$223,I1945)</f>
        <v>1</v>
      </c>
      <c r="K1945" s="1" t="s">
        <v>157</v>
      </c>
      <c r="L1945" s="1" t="n">
        <f aca="false">IF(COUNTIF(A$7:A$270,K1945)=1,1,0)</f>
        <v>1</v>
      </c>
    </row>
    <row r="1946" customFormat="false" ht="12.8" hidden="false" customHeight="false" outlineLevel="0" collapsed="false">
      <c r="F1946" s="2" t="s">
        <v>291</v>
      </c>
      <c r="G1946" s="0" t="str">
        <f aca="false">SUBSTITUTE(F1946," ","μ",2)</f>
        <v>Boletus legaliae</v>
      </c>
      <c r="H1946" s="10" t="n">
        <f aca="false">IF(ISERROR(SEARCH("µ",G1946,1)),0,SEARCH("µ",G1946,1))</f>
        <v>0</v>
      </c>
      <c r="I1946" s="0" t="str">
        <f aca="false">IF(H1946&gt;0,LEFT(G1946,H1946-1),G1946)</f>
        <v>Boletus legaliae</v>
      </c>
      <c r="J1946" s="0" t="n">
        <f aca="false">COUNTIF(A$7:A$223,I1946)</f>
        <v>1</v>
      </c>
      <c r="K1946" s="1" t="s">
        <v>157</v>
      </c>
      <c r="L1946" s="1" t="n">
        <f aca="false">IF(COUNTIF(A$7:A$270,K1946)=1,1,0)</f>
        <v>1</v>
      </c>
    </row>
    <row r="1947" customFormat="false" ht="12.8" hidden="false" customHeight="false" outlineLevel="0" collapsed="false">
      <c r="F1947" s="2" t="s">
        <v>291</v>
      </c>
      <c r="G1947" s="0" t="str">
        <f aca="false">SUBSTITUTE(F1947," ","μ",2)</f>
        <v>Boletus legaliae</v>
      </c>
      <c r="H1947" s="10" t="n">
        <f aca="false">IF(ISERROR(SEARCH("µ",G1947,1)),0,SEARCH("µ",G1947,1))</f>
        <v>0</v>
      </c>
      <c r="I1947" s="0" t="str">
        <f aca="false">IF(H1947&gt;0,LEFT(G1947,H1947-1),G1947)</f>
        <v>Boletus legaliae</v>
      </c>
      <c r="J1947" s="0" t="n">
        <f aca="false">COUNTIF(A$7:A$223,I1947)</f>
        <v>1</v>
      </c>
      <c r="K1947" s="1" t="s">
        <v>157</v>
      </c>
      <c r="L1947" s="1" t="n">
        <f aca="false">IF(COUNTIF(A$7:A$270,K1947)=1,1,0)</f>
        <v>1</v>
      </c>
    </row>
    <row r="1948" customFormat="false" ht="12.8" hidden="false" customHeight="false" outlineLevel="0" collapsed="false">
      <c r="F1948" s="2" t="s">
        <v>291</v>
      </c>
      <c r="G1948" s="0" t="str">
        <f aca="false">SUBSTITUTE(F1948," ","μ",2)</f>
        <v>Boletus legaliae</v>
      </c>
      <c r="H1948" s="10" t="n">
        <f aca="false">IF(ISERROR(SEARCH("µ",G1948,1)),0,SEARCH("µ",G1948,1))</f>
        <v>0</v>
      </c>
      <c r="I1948" s="0" t="str">
        <f aca="false">IF(H1948&gt;0,LEFT(G1948,H1948-1),G1948)</f>
        <v>Boletus legaliae</v>
      </c>
      <c r="J1948" s="0" t="n">
        <f aca="false">COUNTIF(A$7:A$223,I1948)</f>
        <v>1</v>
      </c>
      <c r="K1948" s="1" t="s">
        <v>157</v>
      </c>
      <c r="L1948" s="1" t="n">
        <f aca="false">IF(COUNTIF(A$7:A$270,K1948)=1,1,0)</f>
        <v>1</v>
      </c>
    </row>
    <row r="1949" customFormat="false" ht="12.8" hidden="false" customHeight="false" outlineLevel="0" collapsed="false">
      <c r="F1949" s="2" t="s">
        <v>291</v>
      </c>
      <c r="G1949" s="0" t="str">
        <f aca="false">SUBSTITUTE(F1949," ","μ",2)</f>
        <v>Boletus legaliae</v>
      </c>
      <c r="H1949" s="10" t="n">
        <f aca="false">IF(ISERROR(SEARCH("µ",G1949,1)),0,SEARCH("µ",G1949,1))</f>
        <v>0</v>
      </c>
      <c r="I1949" s="0" t="str">
        <f aca="false">IF(H1949&gt;0,LEFT(G1949,H1949-1),G1949)</f>
        <v>Boletus legaliae</v>
      </c>
      <c r="J1949" s="0" t="n">
        <f aca="false">COUNTIF(A$7:A$223,I1949)</f>
        <v>1</v>
      </c>
      <c r="K1949" s="1" t="s">
        <v>157</v>
      </c>
      <c r="L1949" s="1" t="n">
        <f aca="false">IF(COUNTIF(A$7:A$270,K1949)=1,1,0)</f>
        <v>1</v>
      </c>
    </row>
    <row r="1950" customFormat="false" ht="12.8" hidden="false" customHeight="false" outlineLevel="0" collapsed="false">
      <c r="F1950" s="2" t="s">
        <v>291</v>
      </c>
      <c r="G1950" s="0" t="str">
        <f aca="false">SUBSTITUTE(F1950," ","μ",2)</f>
        <v>Boletus legaliae</v>
      </c>
      <c r="H1950" s="10" t="n">
        <f aca="false">IF(ISERROR(SEARCH("µ",G1950,1)),0,SEARCH("µ",G1950,1))</f>
        <v>0</v>
      </c>
      <c r="I1950" s="0" t="str">
        <f aca="false">IF(H1950&gt;0,LEFT(G1950,H1950-1),G1950)</f>
        <v>Boletus legaliae</v>
      </c>
      <c r="J1950" s="0" t="n">
        <f aca="false">COUNTIF(A$7:A$223,I1950)</f>
        <v>1</v>
      </c>
      <c r="K1950" s="1" t="s">
        <v>157</v>
      </c>
      <c r="L1950" s="1" t="n">
        <f aca="false">IF(COUNTIF(A$7:A$270,K1950)=1,1,0)</f>
        <v>1</v>
      </c>
    </row>
    <row r="1951" customFormat="false" ht="12.8" hidden="false" customHeight="false" outlineLevel="0" collapsed="false">
      <c r="F1951" s="2" t="s">
        <v>1455</v>
      </c>
      <c r="G1951" s="0" t="str">
        <f aca="false">SUBSTITUTE(F1951," ","μ",2)</f>
        <v>Rubroboletus rubrosanguineus</v>
      </c>
      <c r="H1951" s="10" t="n">
        <f aca="false">IF(ISERROR(SEARCH("µ",G1951,1)),0,SEARCH("µ",G1951,1))</f>
        <v>0</v>
      </c>
      <c r="I1951" s="0" t="str">
        <f aca="false">IF(H1951&gt;0,LEFT(G1951,H1951-1),G1951)</f>
        <v>Rubroboletus rubrosanguineus</v>
      </c>
      <c r="J1951" s="0" t="n">
        <f aca="false">COUNTIF(A$7:A$223,I1951)</f>
        <v>1</v>
      </c>
      <c r="K1951" s="1" t="s">
        <v>157</v>
      </c>
      <c r="L1951" s="1" t="n">
        <f aca="false">IF(COUNTIF(A$7:A$270,K1951)=1,1,0)</f>
        <v>1</v>
      </c>
    </row>
    <row r="1952" customFormat="false" ht="12.8" hidden="false" customHeight="false" outlineLevel="0" collapsed="false">
      <c r="F1952" s="2" t="s">
        <v>1455</v>
      </c>
      <c r="G1952" s="0" t="str">
        <f aca="false">SUBSTITUTE(F1952," ","μ",2)</f>
        <v>Rubroboletus rubrosanguineus</v>
      </c>
      <c r="H1952" s="10" t="n">
        <f aca="false">IF(ISERROR(SEARCH("µ",G1952,1)),0,SEARCH("µ",G1952,1))</f>
        <v>0</v>
      </c>
      <c r="I1952" s="0" t="str">
        <f aca="false">IF(H1952&gt;0,LEFT(G1952,H1952-1),G1952)</f>
        <v>Rubroboletus rubrosanguineus</v>
      </c>
      <c r="J1952" s="0" t="n">
        <f aca="false">COUNTIF(A$7:A$223,I1952)</f>
        <v>1</v>
      </c>
      <c r="K1952" s="1" t="s">
        <v>157</v>
      </c>
      <c r="L1952" s="1" t="n">
        <f aca="false">IF(COUNTIF(A$7:A$270,K1952)=1,1,0)</f>
        <v>1</v>
      </c>
    </row>
    <row r="1953" customFormat="false" ht="12.8" hidden="false" customHeight="false" outlineLevel="0" collapsed="false">
      <c r="F1953" s="2" t="s">
        <v>897</v>
      </c>
      <c r="G1953" s="0" t="str">
        <f aca="false">SUBSTITUTE(F1953," ","μ",2)</f>
        <v>Boletus satanas</v>
      </c>
      <c r="H1953" s="10" t="n">
        <f aca="false">IF(ISERROR(SEARCH("µ",G1953,1)),0,SEARCH("µ",G1953,1))</f>
        <v>0</v>
      </c>
      <c r="I1953" s="0" t="str">
        <f aca="false">IF(H1953&gt;0,LEFT(G1953,H1953-1),G1953)</f>
        <v>Boletus satanas</v>
      </c>
      <c r="J1953" s="0" t="n">
        <f aca="false">COUNTIF(A$7:A$223,I1953)</f>
        <v>1</v>
      </c>
      <c r="K1953" s="1" t="s">
        <v>157</v>
      </c>
      <c r="L1953" s="1" t="n">
        <f aca="false">IF(COUNTIF(A$7:A$270,K1953)=1,1,0)</f>
        <v>1</v>
      </c>
    </row>
    <row r="1954" customFormat="false" ht="12.8" hidden="false" customHeight="false" outlineLevel="0" collapsed="false">
      <c r="F1954" s="2" t="s">
        <v>897</v>
      </c>
      <c r="G1954" s="0" t="str">
        <f aca="false">SUBSTITUTE(F1954," ","μ",2)</f>
        <v>Boletus satanas</v>
      </c>
      <c r="H1954" s="10" t="n">
        <f aca="false">IF(ISERROR(SEARCH("µ",G1954,1)),0,SEARCH("µ",G1954,1))</f>
        <v>0</v>
      </c>
      <c r="I1954" s="0" t="str">
        <f aca="false">IF(H1954&gt;0,LEFT(G1954,H1954-1),G1954)</f>
        <v>Boletus satanas</v>
      </c>
      <c r="J1954" s="0" t="n">
        <f aca="false">COUNTIF(A$7:A$223,I1954)</f>
        <v>1</v>
      </c>
      <c r="K1954" s="1" t="s">
        <v>157</v>
      </c>
      <c r="L1954" s="1" t="n">
        <f aca="false">IF(COUNTIF(A$7:A$270,K1954)=1,1,0)</f>
        <v>1</v>
      </c>
    </row>
    <row r="1955" customFormat="false" ht="12.8" hidden="false" customHeight="false" outlineLevel="0" collapsed="false">
      <c r="F1955" s="2" t="s">
        <v>897</v>
      </c>
      <c r="G1955" s="0" t="str">
        <f aca="false">SUBSTITUTE(F1955," ","μ",2)</f>
        <v>Boletus satanas</v>
      </c>
      <c r="H1955" s="10" t="n">
        <f aca="false">IF(ISERROR(SEARCH("µ",G1955,1)),0,SEARCH("µ",G1955,1))</f>
        <v>0</v>
      </c>
      <c r="I1955" s="0" t="str">
        <f aca="false">IF(H1955&gt;0,LEFT(G1955,H1955-1),G1955)</f>
        <v>Boletus satanas</v>
      </c>
      <c r="J1955" s="0" t="n">
        <f aca="false">COUNTIF(A$7:A$223,I1955)</f>
        <v>1</v>
      </c>
      <c r="K1955" s="1" t="s">
        <v>157</v>
      </c>
      <c r="L1955" s="1" t="n">
        <f aca="false">IF(COUNTIF(A$7:A$270,K1955)=1,1,0)</f>
        <v>1</v>
      </c>
    </row>
    <row r="1956" customFormat="false" ht="12.8" hidden="false" customHeight="false" outlineLevel="0" collapsed="false">
      <c r="F1956" s="2" t="s">
        <v>897</v>
      </c>
      <c r="G1956" s="0" t="str">
        <f aca="false">SUBSTITUTE(F1956," ","μ",2)</f>
        <v>Boletus satanas</v>
      </c>
      <c r="H1956" s="10" t="n">
        <f aca="false">IF(ISERROR(SEARCH("µ",G1956,1)),0,SEARCH("µ",G1956,1))</f>
        <v>0</v>
      </c>
      <c r="I1956" s="0" t="str">
        <f aca="false">IF(H1956&gt;0,LEFT(G1956,H1956-1),G1956)</f>
        <v>Boletus satanas</v>
      </c>
      <c r="J1956" s="0" t="n">
        <f aca="false">COUNTIF(A$7:A$223,I1956)</f>
        <v>1</v>
      </c>
      <c r="K1956" s="1" t="s">
        <v>157</v>
      </c>
      <c r="L1956" s="1" t="n">
        <f aca="false">IF(COUNTIF(A$7:A$270,K1956)=1,1,0)</f>
        <v>1</v>
      </c>
    </row>
    <row r="1957" customFormat="false" ht="12.8" hidden="false" customHeight="false" outlineLevel="0" collapsed="false">
      <c r="F1957" s="2" t="s">
        <v>897</v>
      </c>
      <c r="G1957" s="0" t="str">
        <f aca="false">SUBSTITUTE(F1957," ","μ",2)</f>
        <v>Boletus satanas</v>
      </c>
      <c r="H1957" s="10" t="n">
        <f aca="false">IF(ISERROR(SEARCH("µ",G1957,1)),0,SEARCH("µ",G1957,1))</f>
        <v>0</v>
      </c>
      <c r="I1957" s="0" t="str">
        <f aca="false">IF(H1957&gt;0,LEFT(G1957,H1957-1),G1957)</f>
        <v>Boletus satanas</v>
      </c>
      <c r="J1957" s="0" t="n">
        <f aca="false">COUNTIF(A$7:A$223,I1957)</f>
        <v>1</v>
      </c>
      <c r="K1957" s="1" t="s">
        <v>157</v>
      </c>
      <c r="L1957" s="1" t="n">
        <f aca="false">IF(COUNTIF(A$7:A$270,K1957)=1,1,0)</f>
        <v>1</v>
      </c>
    </row>
    <row r="1958" customFormat="false" ht="12.8" hidden="false" customHeight="false" outlineLevel="0" collapsed="false">
      <c r="F1958" s="2" t="s">
        <v>897</v>
      </c>
      <c r="G1958" s="0" t="str">
        <f aca="false">SUBSTITUTE(F1958," ","μ",2)</f>
        <v>Boletus satanas</v>
      </c>
      <c r="H1958" s="10" t="n">
        <f aca="false">IF(ISERROR(SEARCH("µ",G1958,1)),0,SEARCH("µ",G1958,1))</f>
        <v>0</v>
      </c>
      <c r="I1958" s="0" t="str">
        <f aca="false">IF(H1958&gt;0,LEFT(G1958,H1958-1),G1958)</f>
        <v>Boletus satanas</v>
      </c>
      <c r="J1958" s="0" t="n">
        <f aca="false">COUNTIF(A$7:A$223,I1958)</f>
        <v>1</v>
      </c>
      <c r="K1958" s="1" t="s">
        <v>157</v>
      </c>
      <c r="L1958" s="1" t="n">
        <f aca="false">IF(COUNTIF(A$7:A$270,K1958)=1,1,0)</f>
        <v>1</v>
      </c>
    </row>
    <row r="1959" customFormat="false" ht="12.8" hidden="false" customHeight="false" outlineLevel="0" collapsed="false">
      <c r="F1959" s="2" t="s">
        <v>897</v>
      </c>
      <c r="G1959" s="0" t="str">
        <f aca="false">SUBSTITUTE(F1959," ","μ",2)</f>
        <v>Boletus satanas</v>
      </c>
      <c r="H1959" s="10" t="n">
        <f aca="false">IF(ISERROR(SEARCH("µ",G1959,1)),0,SEARCH("µ",G1959,1))</f>
        <v>0</v>
      </c>
      <c r="I1959" s="0" t="str">
        <f aca="false">IF(H1959&gt;0,LEFT(G1959,H1959-1),G1959)</f>
        <v>Boletus satanas</v>
      </c>
      <c r="J1959" s="0" t="n">
        <f aca="false">COUNTIF(A$7:A$223,I1959)</f>
        <v>1</v>
      </c>
      <c r="K1959" s="1" t="s">
        <v>157</v>
      </c>
      <c r="L1959" s="1" t="n">
        <f aca="false">IF(COUNTIF(A$7:A$270,K1959)=1,1,0)</f>
        <v>1</v>
      </c>
    </row>
    <row r="1960" customFormat="false" ht="12.8" hidden="false" customHeight="false" outlineLevel="0" collapsed="false">
      <c r="F1960" s="2" t="s">
        <v>897</v>
      </c>
      <c r="G1960" s="0" t="str">
        <f aca="false">SUBSTITUTE(F1960," ","μ",2)</f>
        <v>Boletus satanas</v>
      </c>
      <c r="H1960" s="10" t="n">
        <f aca="false">IF(ISERROR(SEARCH("µ",G1960,1)),0,SEARCH("µ",G1960,1))</f>
        <v>0</v>
      </c>
      <c r="I1960" s="0" t="str">
        <f aca="false">IF(H1960&gt;0,LEFT(G1960,H1960-1),G1960)</f>
        <v>Boletus satanas</v>
      </c>
      <c r="J1960" s="0" t="n">
        <f aca="false">COUNTIF(A$7:A$223,I1960)</f>
        <v>1</v>
      </c>
      <c r="K1960" s="1" t="s">
        <v>157</v>
      </c>
      <c r="L1960" s="1" t="n">
        <f aca="false">IF(COUNTIF(A$7:A$270,K1960)=1,1,0)</f>
        <v>1</v>
      </c>
    </row>
    <row r="1961" customFormat="false" ht="12.8" hidden="false" customHeight="false" outlineLevel="0" collapsed="false">
      <c r="F1961" s="2" t="s">
        <v>897</v>
      </c>
      <c r="G1961" s="0" t="str">
        <f aca="false">SUBSTITUTE(F1961," ","μ",2)</f>
        <v>Boletus satanas</v>
      </c>
      <c r="H1961" s="10" t="n">
        <f aca="false">IF(ISERROR(SEARCH("µ",G1961,1)),0,SEARCH("µ",G1961,1))</f>
        <v>0</v>
      </c>
      <c r="I1961" s="0" t="str">
        <f aca="false">IF(H1961&gt;0,LEFT(G1961,H1961-1),G1961)</f>
        <v>Boletus satanas</v>
      </c>
      <c r="J1961" s="0" t="n">
        <f aca="false">COUNTIF(A$7:A$223,I1961)</f>
        <v>1</v>
      </c>
      <c r="K1961" s="1" t="s">
        <v>157</v>
      </c>
      <c r="L1961" s="1" t="n">
        <f aca="false">IF(COUNTIF(A$7:A$270,K1961)=1,1,0)</f>
        <v>1</v>
      </c>
    </row>
    <row r="1962" customFormat="false" ht="12.8" hidden="false" customHeight="false" outlineLevel="0" collapsed="false">
      <c r="F1962" s="2" t="s">
        <v>897</v>
      </c>
      <c r="G1962" s="0" t="str">
        <f aca="false">SUBSTITUTE(F1962," ","μ",2)</f>
        <v>Boletus satanas</v>
      </c>
      <c r="H1962" s="10" t="n">
        <f aca="false">IF(ISERROR(SEARCH("µ",G1962,1)),0,SEARCH("µ",G1962,1))</f>
        <v>0</v>
      </c>
      <c r="I1962" s="0" t="str">
        <f aca="false">IF(H1962&gt;0,LEFT(G1962,H1962-1),G1962)</f>
        <v>Boletus satanas</v>
      </c>
      <c r="J1962" s="0" t="n">
        <f aca="false">COUNTIF(A$7:A$223,I1962)</f>
        <v>1</v>
      </c>
      <c r="K1962" s="1" t="s">
        <v>157</v>
      </c>
      <c r="L1962" s="1" t="n">
        <f aca="false">IF(COUNTIF(A$7:A$270,K1962)=1,1,0)</f>
        <v>1</v>
      </c>
    </row>
    <row r="1963" customFormat="false" ht="12.8" hidden="false" customHeight="false" outlineLevel="0" collapsed="false">
      <c r="F1963" s="2" t="s">
        <v>897</v>
      </c>
      <c r="G1963" s="0" t="str">
        <f aca="false">SUBSTITUTE(F1963," ","μ",2)</f>
        <v>Boletus satanas</v>
      </c>
      <c r="H1963" s="10" t="n">
        <f aca="false">IF(ISERROR(SEARCH("µ",G1963,1)),0,SEARCH("µ",G1963,1))</f>
        <v>0</v>
      </c>
      <c r="I1963" s="0" t="str">
        <f aca="false">IF(H1963&gt;0,LEFT(G1963,H1963-1),G1963)</f>
        <v>Boletus satanas</v>
      </c>
      <c r="J1963" s="0" t="n">
        <f aca="false">COUNTIF(A$7:A$223,I1963)</f>
        <v>1</v>
      </c>
      <c r="K1963" s="1" t="s">
        <v>157</v>
      </c>
      <c r="L1963" s="1" t="n">
        <f aca="false">IF(COUNTIF(A$7:A$270,K1963)=1,1,0)</f>
        <v>1</v>
      </c>
    </row>
    <row r="1964" customFormat="false" ht="12.8" hidden="false" customHeight="false" outlineLevel="0" collapsed="false">
      <c r="F1964" s="2" t="s">
        <v>897</v>
      </c>
      <c r="G1964" s="0" t="str">
        <f aca="false">SUBSTITUTE(F1964," ","μ",2)</f>
        <v>Boletus satanas</v>
      </c>
      <c r="H1964" s="10" t="n">
        <f aca="false">IF(ISERROR(SEARCH("µ",G1964,1)),0,SEARCH("µ",G1964,1))</f>
        <v>0</v>
      </c>
      <c r="I1964" s="0" t="str">
        <f aca="false">IF(H1964&gt;0,LEFT(G1964,H1964-1),G1964)</f>
        <v>Boletus satanas</v>
      </c>
      <c r="J1964" s="0" t="n">
        <f aca="false">COUNTIF(A$7:A$223,I1964)</f>
        <v>1</v>
      </c>
      <c r="K1964" s="1" t="s">
        <v>157</v>
      </c>
      <c r="L1964" s="1" t="n">
        <f aca="false">IF(COUNTIF(A$7:A$270,K1964)=1,1,0)</f>
        <v>1</v>
      </c>
    </row>
    <row r="1965" customFormat="false" ht="12.8" hidden="false" customHeight="false" outlineLevel="0" collapsed="false">
      <c r="F1965" s="2" t="s">
        <v>897</v>
      </c>
      <c r="G1965" s="0" t="str">
        <f aca="false">SUBSTITUTE(F1965," ","μ",2)</f>
        <v>Boletus satanas</v>
      </c>
      <c r="H1965" s="10" t="n">
        <f aca="false">IF(ISERROR(SEARCH("µ",G1965,1)),0,SEARCH("µ",G1965,1))</f>
        <v>0</v>
      </c>
      <c r="I1965" s="0" t="str">
        <f aca="false">IF(H1965&gt;0,LEFT(G1965,H1965-1),G1965)</f>
        <v>Boletus satanas</v>
      </c>
      <c r="J1965" s="0" t="n">
        <f aca="false">COUNTIF(A$7:A$223,I1965)</f>
        <v>1</v>
      </c>
      <c r="K1965" s="1" t="s">
        <v>157</v>
      </c>
      <c r="L1965" s="1" t="n">
        <f aca="false">IF(COUNTIF(A$7:A$270,K1965)=1,1,0)</f>
        <v>1</v>
      </c>
    </row>
    <row r="1966" customFormat="false" ht="12.8" hidden="false" customHeight="false" outlineLevel="0" collapsed="false">
      <c r="F1966" s="2" t="s">
        <v>897</v>
      </c>
      <c r="G1966" s="0" t="str">
        <f aca="false">SUBSTITUTE(F1966," ","μ",2)</f>
        <v>Boletus satanas</v>
      </c>
      <c r="H1966" s="10" t="n">
        <f aca="false">IF(ISERROR(SEARCH("µ",G1966,1)),0,SEARCH("µ",G1966,1))</f>
        <v>0</v>
      </c>
      <c r="I1966" s="0" t="str">
        <f aca="false">IF(H1966&gt;0,LEFT(G1966,H1966-1),G1966)</f>
        <v>Boletus satanas</v>
      </c>
      <c r="J1966" s="0" t="n">
        <f aca="false">COUNTIF(A$7:A$223,I1966)</f>
        <v>1</v>
      </c>
      <c r="K1966" s="1" t="s">
        <v>157</v>
      </c>
      <c r="L1966" s="1" t="n">
        <f aca="false">IF(COUNTIF(A$7:A$270,K1966)=1,1,0)</f>
        <v>1</v>
      </c>
    </row>
    <row r="1967" customFormat="false" ht="12.8" hidden="false" customHeight="false" outlineLevel="0" collapsed="false">
      <c r="F1967" s="2" t="s">
        <v>1458</v>
      </c>
      <c r="G1967" s="0" t="str">
        <f aca="false">SUBSTITUTE(F1967," ","μ",2)</f>
        <v>Russula amaraμ&amp; suillus granulatus</v>
      </c>
      <c r="H1967" s="10" t="n">
        <f aca="false">IF(ISERROR(SEARCH("µ",G1967,1)),0,SEARCH("µ",G1967,1))</f>
        <v>14</v>
      </c>
      <c r="I1967" s="0" t="str">
        <f aca="false">IF(H1967&gt;0,LEFT(G1967,H1967-1),G1967)</f>
        <v>Russula amara</v>
      </c>
      <c r="J1967" s="0" t="n">
        <f aca="false">COUNTIF(A$7:A$223,I1967)</f>
        <v>1</v>
      </c>
      <c r="K1967" s="1" t="s">
        <v>157</v>
      </c>
      <c r="L1967" s="1" t="n">
        <f aca="false">IF(COUNTIF(A$7:A$270,K1967)=1,1,0)</f>
        <v>1</v>
      </c>
    </row>
    <row r="1968" customFormat="false" ht="12.8" hidden="false" customHeight="false" outlineLevel="0" collapsed="false">
      <c r="F1968" s="2" t="s">
        <v>1460</v>
      </c>
      <c r="G1968" s="0" t="str">
        <f aca="false">SUBSTITUTE(F1968," ","μ",2)</f>
        <v>Russula cf.μEmetica</v>
      </c>
      <c r="H1968" s="10" t="n">
        <f aca="false">IF(ISERROR(SEARCH("µ",G1968,1)),0,SEARCH("µ",G1968,1))</f>
        <v>12</v>
      </c>
      <c r="I1968" s="0" t="str">
        <f aca="false">IF(H1968&gt;0,LEFT(G1968,H1968-1),G1968)</f>
        <v>Russula cf.</v>
      </c>
      <c r="J1968" s="0" t="n">
        <f aca="false">COUNTIF(A$7:A$223,I1968)</f>
        <v>0</v>
      </c>
      <c r="K1968" s="1" t="s">
        <v>157</v>
      </c>
      <c r="L1968" s="1" t="n">
        <f aca="false">IF(COUNTIF(A$7:A$270,K1968)=1,1,0)</f>
        <v>1</v>
      </c>
    </row>
    <row r="1969" customFormat="false" ht="12.8" hidden="false" customHeight="false" outlineLevel="0" collapsed="false">
      <c r="F1969" s="2" t="s">
        <v>1461</v>
      </c>
      <c r="G1969" s="0" t="str">
        <f aca="false">SUBSTITUTE(F1969," ","μ",2)</f>
        <v>Russula emetica</v>
      </c>
      <c r="H1969" s="10" t="n">
        <f aca="false">IF(ISERROR(SEARCH("µ",G1969,1)),0,SEARCH("µ",G1969,1))</f>
        <v>0</v>
      </c>
      <c r="I1969" s="0" t="str">
        <f aca="false">IF(H1969&gt;0,LEFT(G1969,H1969-1),G1969)</f>
        <v>Russula emetica</v>
      </c>
      <c r="J1969" s="0" t="n">
        <f aca="false">COUNTIF(A$7:A$223,I1969)</f>
        <v>1</v>
      </c>
      <c r="K1969" s="1" t="s">
        <v>157</v>
      </c>
      <c r="L1969" s="1" t="n">
        <f aca="false">IF(COUNTIF(A$7:A$270,K1969)=1,1,0)</f>
        <v>1</v>
      </c>
    </row>
    <row r="1970" customFormat="false" ht="12.8" hidden="false" customHeight="false" outlineLevel="0" collapsed="false">
      <c r="F1970" s="2" t="s">
        <v>1463</v>
      </c>
      <c r="G1970" s="0" t="str">
        <f aca="false">SUBSTITUTE(F1970," ","μ",2)</f>
        <v>Russula nigricans</v>
      </c>
      <c r="H1970" s="10" t="n">
        <f aca="false">IF(ISERROR(SEARCH("µ",G1970,1)),0,SEARCH("µ",G1970,1))</f>
        <v>0</v>
      </c>
      <c r="I1970" s="0" t="str">
        <f aca="false">IF(H1970&gt;0,LEFT(G1970,H1970-1),G1970)</f>
        <v>Russula nigricans</v>
      </c>
      <c r="J1970" s="0" t="n">
        <f aca="false">COUNTIF(A$7:A$223,I1970)</f>
        <v>0</v>
      </c>
      <c r="K1970" s="1" t="s">
        <v>157</v>
      </c>
      <c r="L1970" s="1" t="n">
        <f aca="false">IF(COUNTIF(A$7:A$270,K1970)=1,1,0)</f>
        <v>1</v>
      </c>
    </row>
    <row r="1971" customFormat="false" ht="12.8" hidden="false" customHeight="false" outlineLevel="0" collapsed="false">
      <c r="F1971" s="2" t="s">
        <v>24</v>
      </c>
      <c r="G1971" s="0" t="str">
        <f aca="false">SUBSTITUTE(F1971," ","μ",2)</f>
        <v>Russula sp.</v>
      </c>
      <c r="H1971" s="10" t="n">
        <f aca="false">IF(ISERROR(SEARCH("µ",G1971,1)),0,SEARCH("µ",G1971,1))</f>
        <v>0</v>
      </c>
      <c r="I1971" s="0" t="str">
        <f aca="false">IF(H1971&gt;0,LEFT(G1971,H1971-1),G1971)</f>
        <v>Russula sp.</v>
      </c>
      <c r="J1971" s="0" t="n">
        <f aca="false">COUNTIF(A$7:A$223,I1971)</f>
        <v>0</v>
      </c>
      <c r="K1971" s="1" t="s">
        <v>157</v>
      </c>
      <c r="L1971" s="1" t="n">
        <f aca="false">IF(COUNTIF(A$7:A$270,K1971)=1,1,0)</f>
        <v>1</v>
      </c>
    </row>
    <row r="1972" customFormat="false" ht="12.8" hidden="false" customHeight="false" outlineLevel="0" collapsed="false">
      <c r="F1972" s="2" t="s">
        <v>24</v>
      </c>
      <c r="G1972" s="0" t="str">
        <f aca="false">SUBSTITUTE(F1972," ","μ",2)</f>
        <v>Russula sp.</v>
      </c>
      <c r="H1972" s="10" t="n">
        <f aca="false">IF(ISERROR(SEARCH("µ",G1972,1)),0,SEARCH("µ",G1972,1))</f>
        <v>0</v>
      </c>
      <c r="I1972" s="0" t="str">
        <f aca="false">IF(H1972&gt;0,LEFT(G1972,H1972-1),G1972)</f>
        <v>Russula sp.</v>
      </c>
      <c r="J1972" s="0" t="n">
        <f aca="false">COUNTIF(A$7:A$223,I1972)</f>
        <v>0</v>
      </c>
      <c r="K1972" s="1" t="s">
        <v>157</v>
      </c>
      <c r="L1972" s="1" t="n">
        <f aca="false">IF(COUNTIF(A$7:A$270,K1972)=1,1,0)</f>
        <v>1</v>
      </c>
    </row>
    <row r="1973" customFormat="false" ht="12.8" hidden="false" customHeight="false" outlineLevel="0" collapsed="false">
      <c r="F1973" s="2" t="s">
        <v>24</v>
      </c>
      <c r="G1973" s="0" t="str">
        <f aca="false">SUBSTITUTE(F1973," ","μ",2)</f>
        <v>Russula sp.</v>
      </c>
      <c r="H1973" s="10" t="n">
        <f aca="false">IF(ISERROR(SEARCH("µ",G1973,1)),0,SEARCH("µ",G1973,1))</f>
        <v>0</v>
      </c>
      <c r="I1973" s="0" t="str">
        <f aca="false">IF(H1973&gt;0,LEFT(G1973,H1973-1),G1973)</f>
        <v>Russula sp.</v>
      </c>
      <c r="J1973" s="0" t="n">
        <f aca="false">COUNTIF(A$7:A$223,I1973)</f>
        <v>0</v>
      </c>
      <c r="K1973" s="1" t="s">
        <v>157</v>
      </c>
      <c r="L1973" s="1" t="n">
        <f aca="false">IF(COUNTIF(A$7:A$270,K1973)=1,1,0)</f>
        <v>1</v>
      </c>
    </row>
    <row r="1974" customFormat="false" ht="12.8" hidden="false" customHeight="false" outlineLevel="0" collapsed="false">
      <c r="F1974" s="2" t="s">
        <v>24</v>
      </c>
      <c r="G1974" s="0" t="str">
        <f aca="false">SUBSTITUTE(F1974," ","μ",2)</f>
        <v>Russula sp.</v>
      </c>
      <c r="H1974" s="10" t="n">
        <f aca="false">IF(ISERROR(SEARCH("µ",G1974,1)),0,SEARCH("µ",G1974,1))</f>
        <v>0</v>
      </c>
      <c r="I1974" s="0" t="str">
        <f aca="false">IF(H1974&gt;0,LEFT(G1974,H1974-1),G1974)</f>
        <v>Russula sp.</v>
      </c>
      <c r="J1974" s="0" t="n">
        <f aca="false">COUNTIF(A$7:A$223,I1974)</f>
        <v>0</v>
      </c>
      <c r="K1974" s="1" t="s">
        <v>157</v>
      </c>
      <c r="L1974" s="1" t="n">
        <f aca="false">IF(COUNTIF(A$7:A$270,K1974)=1,1,0)</f>
        <v>1</v>
      </c>
    </row>
    <row r="1975" customFormat="false" ht="12.8" hidden="false" customHeight="false" outlineLevel="0" collapsed="false">
      <c r="F1975" s="2" t="s">
        <v>24</v>
      </c>
      <c r="G1975" s="0" t="str">
        <f aca="false">SUBSTITUTE(F1975," ","μ",2)</f>
        <v>Russula sp.</v>
      </c>
      <c r="H1975" s="10" t="n">
        <f aca="false">IF(ISERROR(SEARCH("µ",G1975,1)),0,SEARCH("µ",G1975,1))</f>
        <v>0</v>
      </c>
      <c r="I1975" s="0" t="str">
        <f aca="false">IF(H1975&gt;0,LEFT(G1975,H1975-1),G1975)</f>
        <v>Russula sp.</v>
      </c>
      <c r="J1975" s="0" t="n">
        <f aca="false">COUNTIF(A$7:A$223,I1975)</f>
        <v>0</v>
      </c>
      <c r="K1975" s="1" t="s">
        <v>157</v>
      </c>
      <c r="L1975" s="1" t="n">
        <f aca="false">IF(COUNTIF(A$7:A$270,K1975)=1,1,0)</f>
        <v>1</v>
      </c>
    </row>
    <row r="1976" customFormat="false" ht="12.8" hidden="false" customHeight="false" outlineLevel="0" collapsed="false">
      <c r="F1976" s="2" t="s">
        <v>24</v>
      </c>
      <c r="G1976" s="0" t="str">
        <f aca="false">SUBSTITUTE(F1976," ","μ",2)</f>
        <v>Russula sp.</v>
      </c>
      <c r="H1976" s="10" t="n">
        <f aca="false">IF(ISERROR(SEARCH("µ",G1976,1)),0,SEARCH("µ",G1976,1))</f>
        <v>0</v>
      </c>
      <c r="I1976" s="0" t="str">
        <f aca="false">IF(H1976&gt;0,LEFT(G1976,H1976-1),G1976)</f>
        <v>Russula sp.</v>
      </c>
      <c r="J1976" s="0" t="n">
        <f aca="false">COUNTIF(A$7:A$223,I1976)</f>
        <v>0</v>
      </c>
      <c r="K1976" s="1" t="s">
        <v>1403</v>
      </c>
      <c r="L1976" s="1" t="n">
        <f aca="false">IF(COUNTIF(A$7:A$270,K1976)=1,1,0)</f>
        <v>1</v>
      </c>
    </row>
    <row r="1977" customFormat="false" ht="12.8" hidden="false" customHeight="false" outlineLevel="0" collapsed="false">
      <c r="F1977" s="2" t="s">
        <v>24</v>
      </c>
      <c r="G1977" s="0" t="str">
        <f aca="false">SUBSTITUTE(F1977," ","μ",2)</f>
        <v>Russula sp.</v>
      </c>
      <c r="H1977" s="10" t="n">
        <f aca="false">IF(ISERROR(SEARCH("µ",G1977,1)),0,SEARCH("µ",G1977,1))</f>
        <v>0</v>
      </c>
      <c r="I1977" s="0" t="str">
        <f aca="false">IF(H1977&gt;0,LEFT(G1977,H1977-1),G1977)</f>
        <v>Russula sp.</v>
      </c>
      <c r="J1977" s="0" t="n">
        <f aca="false">COUNTIF(A$7:A$223,I1977)</f>
        <v>0</v>
      </c>
      <c r="K1977" s="1" t="s">
        <v>21</v>
      </c>
      <c r="L1977" s="1" t="n">
        <f aca="false">IF(COUNTIF(A$7:A$270,K1977)=1,1,0)</f>
        <v>1</v>
      </c>
    </row>
    <row r="1978" customFormat="false" ht="12.8" hidden="false" customHeight="false" outlineLevel="0" collapsed="false">
      <c r="F1978" s="2" t="s">
        <v>1468</v>
      </c>
      <c r="G1978" s="0" t="str">
        <f aca="false">SUBSTITUTE(F1978," ","μ",2)</f>
        <v>Russula/amanita</v>
      </c>
      <c r="H1978" s="10" t="n">
        <f aca="false">IF(ISERROR(SEARCH("µ",G1978,1)),0,SEARCH("µ",G1978,1))</f>
        <v>0</v>
      </c>
      <c r="I1978" s="0" t="str">
        <f aca="false">IF(H1978&gt;0,LEFT(G1978,H1978-1),G1978)</f>
        <v>Russula/amanita</v>
      </c>
      <c r="J1978" s="0" t="n">
        <f aca="false">COUNTIF(A$7:A$223,I1978)</f>
        <v>0</v>
      </c>
      <c r="K1978" s="1" t="s">
        <v>21</v>
      </c>
      <c r="L1978" s="1" t="n">
        <f aca="false">IF(COUNTIF(A$7:A$270,K1978)=1,1,0)</f>
        <v>1</v>
      </c>
    </row>
    <row r="1979" customFormat="false" ht="12.8" hidden="false" customHeight="false" outlineLevel="0" collapsed="false">
      <c r="F1979" s="2" t="s">
        <v>1469</v>
      </c>
      <c r="G1979" s="0" t="str">
        <f aca="false">SUBSTITUTE(F1979," ","μ",2)</f>
        <v>Russule avariéeμ+ entoloma sp.</v>
      </c>
      <c r="H1979" s="10" t="n">
        <f aca="false">IF(ISERROR(SEARCH("µ",G1979,1)),0,SEARCH("µ",G1979,1))</f>
        <v>16</v>
      </c>
      <c r="I1979" s="0" t="str">
        <f aca="false">IF(H1979&gt;0,LEFT(G1979,H1979-1),G1979)</f>
        <v>Russule avariée</v>
      </c>
      <c r="J1979" s="0" t="n">
        <f aca="false">COUNTIF(A$7:A$223,I1979)</f>
        <v>0</v>
      </c>
      <c r="K1979" s="1" t="s">
        <v>21</v>
      </c>
      <c r="L1979" s="1" t="n">
        <f aca="false">IF(COUNTIF(A$7:A$270,K1979)=1,1,0)</f>
        <v>1</v>
      </c>
    </row>
    <row r="1980" customFormat="false" ht="12.8" hidden="false" customHeight="false" outlineLevel="0" collapsed="false">
      <c r="F1980" s="2" t="s">
        <v>326</v>
      </c>
      <c r="G1980" s="0" t="str">
        <f aca="false">SUBSTITUTE(F1980," ","μ",2)</f>
        <v>Russule pourrie</v>
      </c>
      <c r="H1980" s="10" t="n">
        <f aca="false">IF(ISERROR(SEARCH("µ",G1980,1)),0,SEARCH("µ",G1980,1))</f>
        <v>0</v>
      </c>
      <c r="I1980" s="0" t="str">
        <f aca="false">IF(H1980&gt;0,LEFT(G1980,H1980-1),G1980)</f>
        <v>Russule pourrie</v>
      </c>
      <c r="J1980" s="0" t="n">
        <f aca="false">COUNTIF(A$7:A$223,I1980)</f>
        <v>0</v>
      </c>
      <c r="K1980" s="1" t="s">
        <v>21</v>
      </c>
      <c r="L1980" s="1" t="n">
        <f aca="false">IF(COUNTIF(A$7:A$270,K1980)=1,1,0)</f>
        <v>1</v>
      </c>
    </row>
    <row r="1981" customFormat="false" ht="12.8" hidden="false" customHeight="false" outlineLevel="0" collapsed="false">
      <c r="F1981" s="2" t="s">
        <v>326</v>
      </c>
      <c r="G1981" s="0" t="str">
        <f aca="false">SUBSTITUTE(F1981," ","μ",2)</f>
        <v>Russule pourrie</v>
      </c>
      <c r="H1981" s="10" t="n">
        <f aca="false">IF(ISERROR(SEARCH("µ",G1981,1)),0,SEARCH("µ",G1981,1))</f>
        <v>0</v>
      </c>
      <c r="I1981" s="0" t="str">
        <f aca="false">IF(H1981&gt;0,LEFT(G1981,H1981-1),G1981)</f>
        <v>Russule pourrie</v>
      </c>
      <c r="J1981" s="0" t="n">
        <f aca="false">COUNTIF(A$7:A$223,I1981)</f>
        <v>0</v>
      </c>
      <c r="K1981" s="1" t="s">
        <v>1409</v>
      </c>
      <c r="L1981" s="1" t="n">
        <f aca="false">IF(COUNTIF(A$7:A$270,K1981)=1,1,0)</f>
        <v>1</v>
      </c>
    </row>
    <row r="1982" customFormat="false" ht="12.8" hidden="false" customHeight="false" outlineLevel="0" collapsed="false">
      <c r="F1982" s="2" t="s">
        <v>1471</v>
      </c>
      <c r="G1982" s="0" t="str">
        <f aca="false">SUBSTITUTE(F1982," ","μ",2)</f>
        <v>Sarcodon imbricatumμséchés</v>
      </c>
      <c r="H1982" s="10" t="n">
        <f aca="false">IF(ISERROR(SEARCH("µ",G1982,1)),0,SEARCH("µ",G1982,1))</f>
        <v>20</v>
      </c>
      <c r="I1982" s="0" t="str">
        <f aca="false">IF(H1982&gt;0,LEFT(G1982,H1982-1),G1982)</f>
        <v>Sarcodon imbricatum</v>
      </c>
      <c r="J1982" s="0" t="n">
        <f aca="false">COUNTIF(A$7:A$223,I1982)</f>
        <v>1</v>
      </c>
      <c r="K1982" s="1" t="s">
        <v>400</v>
      </c>
      <c r="L1982" s="1" t="n">
        <f aca="false">IF(COUNTIF(A$7:A$270,K1982)=1,1,0)</f>
        <v>1</v>
      </c>
    </row>
    <row r="1983" customFormat="false" ht="12.8" hidden="false" customHeight="false" outlineLevel="0" collapsed="false">
      <c r="F1983" s="2" t="s">
        <v>1472</v>
      </c>
      <c r="G1983" s="0" t="str">
        <f aca="false">SUBSTITUTE(F1983," ","μ",2)</f>
        <v>Sarcodon squamosus</v>
      </c>
      <c r="H1983" s="10" t="n">
        <f aca="false">IF(ISERROR(SEARCH("µ",G1983,1)),0,SEARCH("µ",G1983,1))</f>
        <v>0</v>
      </c>
      <c r="I1983" s="0" t="str">
        <f aca="false">IF(H1983&gt;0,LEFT(G1983,H1983-1),G1983)</f>
        <v>Sarcodon squamosus</v>
      </c>
      <c r="J1983" s="0" t="n">
        <f aca="false">COUNTIF(A$7:A$223,I1983)</f>
        <v>1</v>
      </c>
      <c r="K1983" s="1" t="s">
        <v>400</v>
      </c>
      <c r="L1983" s="1" t="n">
        <f aca="false">IF(COUNTIF(A$7:A$270,K1983)=1,1,0)</f>
        <v>1</v>
      </c>
    </row>
    <row r="1984" customFormat="false" ht="12.8" hidden="false" customHeight="false" outlineLevel="0" collapsed="false">
      <c r="F1984" s="2" t="s">
        <v>1474</v>
      </c>
      <c r="G1984" s="0" t="str">
        <f aca="false">SUBSTITUTE(F1984," ","μ",2)</f>
        <v>Sarcoscypha coccineaμcru</v>
      </c>
      <c r="H1984" s="10" t="n">
        <f aca="false">IF(ISERROR(SEARCH("µ",G1984,1)),0,SEARCH("µ",G1984,1))</f>
        <v>21</v>
      </c>
      <c r="I1984" s="0" t="str">
        <f aca="false">IF(H1984&gt;0,LEFT(G1984,H1984-1),G1984)</f>
        <v>Sarcoscypha coccinea</v>
      </c>
      <c r="J1984" s="0" t="n">
        <f aca="false">COUNTIF(A$7:A$223,I1984)</f>
        <v>1</v>
      </c>
      <c r="K1984" s="1" t="s">
        <v>400</v>
      </c>
      <c r="L1984" s="1" t="n">
        <f aca="false">IF(COUNTIF(A$7:A$270,K1984)=1,1,0)</f>
        <v>1</v>
      </c>
    </row>
    <row r="1985" customFormat="false" ht="12.8" hidden="false" customHeight="false" outlineLevel="0" collapsed="false">
      <c r="F1985" s="2" t="s">
        <v>139</v>
      </c>
      <c r="G1985" s="0" t="str">
        <f aca="false">SUBSTITUTE(F1985," ","μ",2)</f>
        <v>Scleroderma areolatum</v>
      </c>
      <c r="H1985" s="10" t="n">
        <f aca="false">IF(ISERROR(SEARCH("µ",G1985,1)),0,SEARCH("µ",G1985,1))</f>
        <v>0</v>
      </c>
      <c r="I1985" s="0" t="str">
        <f aca="false">IF(H1985&gt;0,LEFT(G1985,H1985-1),G1985)</f>
        <v>Scleroderma areolatum</v>
      </c>
      <c r="J1985" s="0" t="n">
        <f aca="false">COUNTIF(A$7:A$223,I1985)</f>
        <v>1</v>
      </c>
      <c r="K1985" s="1" t="s">
        <v>400</v>
      </c>
      <c r="L1985" s="1" t="n">
        <f aca="false">IF(COUNTIF(A$7:A$270,K1985)=1,1,0)</f>
        <v>1</v>
      </c>
    </row>
    <row r="1986" customFormat="false" ht="12.8" hidden="false" customHeight="false" outlineLevel="0" collapsed="false">
      <c r="F1986" s="2" t="s">
        <v>86</v>
      </c>
      <c r="G1986" s="0" t="str">
        <f aca="false">SUBSTITUTE(F1986," ","μ",2)</f>
        <v>Scleroderma bovista</v>
      </c>
      <c r="H1986" s="10" t="n">
        <f aca="false">IF(ISERROR(SEARCH("µ",G1986,1)),0,SEARCH("µ",G1986,1))</f>
        <v>0</v>
      </c>
      <c r="I1986" s="0" t="str">
        <f aca="false">IF(H1986&gt;0,LEFT(G1986,H1986-1),G1986)</f>
        <v>Scleroderma bovista</v>
      </c>
      <c r="J1986" s="0" t="n">
        <f aca="false">COUNTIF(A$7:A$223,I1986)</f>
        <v>1</v>
      </c>
      <c r="K1986" s="1" t="s">
        <v>400</v>
      </c>
      <c r="L1986" s="1" t="n">
        <f aca="false">IF(COUNTIF(A$7:A$270,K1986)=1,1,0)</f>
        <v>1</v>
      </c>
    </row>
    <row r="1987" customFormat="false" ht="12.8" hidden="false" customHeight="false" outlineLevel="0" collapsed="false">
      <c r="F1987" s="2" t="s">
        <v>86</v>
      </c>
      <c r="G1987" s="0" t="str">
        <f aca="false">SUBSTITUTE(F1987," ","μ",2)</f>
        <v>Scleroderma bovista</v>
      </c>
      <c r="H1987" s="10" t="n">
        <f aca="false">IF(ISERROR(SEARCH("µ",G1987,1)),0,SEARCH("µ",G1987,1))</f>
        <v>0</v>
      </c>
      <c r="I1987" s="0" t="str">
        <f aca="false">IF(H1987&gt;0,LEFT(G1987,H1987-1),G1987)</f>
        <v>Scleroderma bovista</v>
      </c>
      <c r="J1987" s="0" t="n">
        <f aca="false">COUNTIF(A$7:A$223,I1987)</f>
        <v>1</v>
      </c>
      <c r="K1987" s="1" t="s">
        <v>400</v>
      </c>
      <c r="L1987" s="1" t="n">
        <f aca="false">IF(COUNTIF(A$7:A$270,K1987)=1,1,0)</f>
        <v>1</v>
      </c>
    </row>
    <row r="1988" customFormat="false" ht="12.8" hidden="false" customHeight="false" outlineLevel="0" collapsed="false">
      <c r="F1988" s="2" t="s">
        <v>86</v>
      </c>
      <c r="G1988" s="0" t="str">
        <f aca="false">SUBSTITUTE(F1988," ","μ",2)</f>
        <v>Scleroderma bovista</v>
      </c>
      <c r="H1988" s="10" t="n">
        <f aca="false">IF(ISERROR(SEARCH("µ",G1988,1)),0,SEARCH("µ",G1988,1))</f>
        <v>0</v>
      </c>
      <c r="I1988" s="0" t="str">
        <f aca="false">IF(H1988&gt;0,LEFT(G1988,H1988-1),G1988)</f>
        <v>Scleroderma bovista</v>
      </c>
      <c r="J1988" s="0" t="n">
        <f aca="false">COUNTIF(A$7:A$223,I1988)</f>
        <v>1</v>
      </c>
      <c r="K1988" s="1" t="s">
        <v>1426</v>
      </c>
      <c r="L1988" s="1" t="n">
        <f aca="false">IF(COUNTIF(A$7:A$270,K1988)=1,1,0)</f>
        <v>1</v>
      </c>
    </row>
    <row r="1989" customFormat="false" ht="12.8" hidden="false" customHeight="false" outlineLevel="0" collapsed="false">
      <c r="F1989" s="2" t="s">
        <v>86</v>
      </c>
      <c r="G1989" s="0" t="str">
        <f aca="false">SUBSTITUTE(F1989," ","μ",2)</f>
        <v>Scleroderma bovista</v>
      </c>
      <c r="H1989" s="10" t="n">
        <f aca="false">IF(ISERROR(SEARCH("µ",G1989,1)),0,SEARCH("µ",G1989,1))</f>
        <v>0</v>
      </c>
      <c r="I1989" s="0" t="str">
        <f aca="false">IF(H1989&gt;0,LEFT(G1989,H1989-1),G1989)</f>
        <v>Scleroderma bovista</v>
      </c>
      <c r="J1989" s="0" t="n">
        <f aca="false">COUNTIF(A$7:A$223,I1989)</f>
        <v>1</v>
      </c>
      <c r="K1989" s="1" t="s">
        <v>1428</v>
      </c>
      <c r="L1989" s="1" t="n">
        <f aca="false">IF(COUNTIF(A$7:A$270,K1989)=1,1,0)</f>
        <v>1</v>
      </c>
    </row>
    <row r="1990" customFormat="false" ht="12.8" hidden="false" customHeight="false" outlineLevel="0" collapsed="false">
      <c r="F1990" s="2" t="s">
        <v>86</v>
      </c>
      <c r="G1990" s="0" t="str">
        <f aca="false">SUBSTITUTE(F1990," ","μ",2)</f>
        <v>Scleroderma bovista</v>
      </c>
      <c r="H1990" s="10" t="n">
        <f aca="false">IF(ISERROR(SEARCH("µ",G1990,1)),0,SEARCH("µ",G1990,1))</f>
        <v>0</v>
      </c>
      <c r="I1990" s="0" t="str">
        <f aca="false">IF(H1990&gt;0,LEFT(G1990,H1990-1),G1990)</f>
        <v>Scleroderma bovista</v>
      </c>
      <c r="J1990" s="0" t="n">
        <f aca="false">COUNTIF(A$7:A$223,I1990)</f>
        <v>1</v>
      </c>
      <c r="K1990" s="1" t="s">
        <v>1431</v>
      </c>
      <c r="L1990" s="1" t="n">
        <f aca="false">IF(COUNTIF(A$7:A$270,K1990)=1,1,0)</f>
        <v>1</v>
      </c>
    </row>
    <row r="1991" customFormat="false" ht="12.8" hidden="false" customHeight="false" outlineLevel="0" collapsed="false">
      <c r="F1991" s="2" t="s">
        <v>86</v>
      </c>
      <c r="G1991" s="0" t="str">
        <f aca="false">SUBSTITUTE(F1991," ","μ",2)</f>
        <v>Scleroderma bovista</v>
      </c>
      <c r="H1991" s="10" t="n">
        <f aca="false">IF(ISERROR(SEARCH("µ",G1991,1)),0,SEARCH("µ",G1991,1))</f>
        <v>0</v>
      </c>
      <c r="I1991" s="0" t="str">
        <f aca="false">IF(H1991&gt;0,LEFT(G1991,H1991-1),G1991)</f>
        <v>Scleroderma bovista</v>
      </c>
      <c r="J1991" s="0" t="n">
        <f aca="false">COUNTIF(A$7:A$223,I1991)</f>
        <v>1</v>
      </c>
      <c r="K1991" s="1" t="s">
        <v>2344</v>
      </c>
      <c r="L1991" s="1" t="n">
        <f aca="false">IF(COUNTIF(A$7:A$270,K1991)=1,1,0)</f>
        <v>1</v>
      </c>
    </row>
    <row r="1992" customFormat="false" ht="12.8" hidden="false" customHeight="false" outlineLevel="0" collapsed="false">
      <c r="F1992" s="2" t="s">
        <v>1480</v>
      </c>
      <c r="G1992" s="0" t="str">
        <f aca="false">SUBSTITUTE(F1992," ","μ",2)</f>
        <v>Scleroderma cfμbovista</v>
      </c>
      <c r="H1992" s="10" t="n">
        <f aca="false">IF(ISERROR(SEARCH("µ",G1992,1)),0,SEARCH("µ",G1992,1))</f>
        <v>15</v>
      </c>
      <c r="I1992" s="0" t="str">
        <f aca="false">IF(H1992&gt;0,LEFT(G1992,H1992-1),G1992)</f>
        <v>Scleroderma cf</v>
      </c>
      <c r="J1992" s="0" t="n">
        <f aca="false">COUNTIF(A$7:A$223,I1992)</f>
        <v>0</v>
      </c>
      <c r="K1992" s="1" t="s">
        <v>1757</v>
      </c>
      <c r="L1992" s="1" t="n">
        <f aca="false">IF(COUNTIF(A$7:A$270,K1992)=1,1,0)</f>
        <v>1</v>
      </c>
    </row>
    <row r="1993" customFormat="false" ht="12.8" hidden="false" customHeight="false" outlineLevel="0" collapsed="false">
      <c r="F1993" s="2" t="s">
        <v>1481</v>
      </c>
      <c r="G1993" s="0" t="str">
        <f aca="false">SUBSTITUTE(F1993," ","μ",2)</f>
        <v>Scleroderma cf.Citrinum</v>
      </c>
      <c r="H1993" s="10" t="n">
        <f aca="false">IF(ISERROR(SEARCH("µ",G1993,1)),0,SEARCH("µ",G1993,1))</f>
        <v>0</v>
      </c>
      <c r="I1993" s="0" t="str">
        <f aca="false">IF(H1993&gt;0,LEFT(G1993,H1993-1),G1993)</f>
        <v>Scleroderma cf.Citrinum</v>
      </c>
      <c r="J1993" s="0" t="n">
        <f aca="false">COUNTIF(A$7:A$223,I1993)</f>
        <v>0</v>
      </c>
      <c r="K1993" s="1" t="s">
        <v>17</v>
      </c>
      <c r="L1993" s="1" t="n">
        <f aca="false">IF(COUNTIF(A$7:A$270,K1993)=1,1,0)</f>
        <v>1</v>
      </c>
    </row>
    <row r="1994" customFormat="false" ht="12.8" hidden="false" customHeight="false" outlineLevel="0" collapsed="false">
      <c r="F1994" s="2" t="s">
        <v>234</v>
      </c>
      <c r="G1994" s="0" t="str">
        <f aca="false">SUBSTITUTE(F1994," ","μ",2)</f>
        <v>Scleroderma citrinaμ(cause?)</v>
      </c>
      <c r="H1994" s="10" t="n">
        <f aca="false">IF(ISERROR(SEARCH("µ",G1994,1)),0,SEARCH("µ",G1994,1))</f>
        <v>20</v>
      </c>
      <c r="I1994" s="0" t="str">
        <f aca="false">IF(H1994&gt;0,LEFT(G1994,H1994-1),G1994)</f>
        <v>Scleroderma citrina</v>
      </c>
      <c r="J1994" s="0" t="n">
        <f aca="false">COUNTIF(A$7:A$223,I1994)</f>
        <v>1</v>
      </c>
      <c r="K1994" s="1" t="s">
        <v>17</v>
      </c>
      <c r="L1994" s="1" t="n">
        <f aca="false">IF(COUNTIF(A$7:A$270,K1994)=1,1,0)</f>
        <v>1</v>
      </c>
    </row>
    <row r="1995" customFormat="false" ht="12.8" hidden="false" customHeight="false" outlineLevel="0" collapsed="false">
      <c r="F1995" s="2" t="s">
        <v>234</v>
      </c>
      <c r="G1995" s="0" t="str">
        <f aca="false">SUBSTITUTE(F1995," ","μ",2)</f>
        <v>Scleroderma citrinaμ(cause?)</v>
      </c>
      <c r="H1995" s="10" t="n">
        <f aca="false">IF(ISERROR(SEARCH("µ",G1995,1)),0,SEARCH("µ",G1995,1))</f>
        <v>20</v>
      </c>
      <c r="I1995" s="0" t="str">
        <f aca="false">IF(H1995&gt;0,LEFT(G1995,H1995-1),G1995)</f>
        <v>Scleroderma citrina</v>
      </c>
      <c r="J1995" s="0" t="n">
        <f aca="false">COUNTIF(A$7:A$223,I1995)</f>
        <v>1</v>
      </c>
      <c r="K1995" s="1" t="s">
        <v>17</v>
      </c>
      <c r="L1995" s="1" t="n">
        <f aca="false">IF(COUNTIF(A$7:A$270,K1995)=1,1,0)</f>
        <v>1</v>
      </c>
    </row>
    <row r="1996" customFormat="false" ht="12.8" hidden="false" customHeight="false" outlineLevel="0" collapsed="false">
      <c r="F1996" s="2" t="s">
        <v>30</v>
      </c>
      <c r="G1996" s="0" t="str">
        <f aca="false">SUBSTITUTE(F1996," ","μ",2)</f>
        <v>Scleroderma citrinum</v>
      </c>
      <c r="H1996" s="10" t="n">
        <f aca="false">IF(ISERROR(SEARCH("µ",G1996,1)),0,SEARCH("µ",G1996,1))</f>
        <v>0</v>
      </c>
      <c r="I1996" s="0" t="str">
        <f aca="false">IF(H1996&gt;0,LEFT(G1996,H1996-1),G1996)</f>
        <v>Scleroderma citrinum</v>
      </c>
      <c r="J1996" s="0" t="n">
        <f aca="false">COUNTIF(A$7:A$223,I1996)</f>
        <v>0</v>
      </c>
      <c r="K1996" s="1" t="s">
        <v>1444</v>
      </c>
      <c r="L1996" s="1" t="n">
        <f aca="false">IF(COUNTIF(A$7:A$270,K1996)=1,1,0)</f>
        <v>1</v>
      </c>
    </row>
    <row r="1997" customFormat="false" ht="12.8" hidden="false" customHeight="false" outlineLevel="0" collapsed="false">
      <c r="F1997" s="2" t="s">
        <v>1482</v>
      </c>
      <c r="G1997" s="0" t="str">
        <f aca="false">SUBSTITUTE(F1997," ","μ",2)</f>
        <v>Scleroderma citrinumμnon ingéré</v>
      </c>
      <c r="H1997" s="10" t="n">
        <f aca="false">IF(ISERROR(SEARCH("µ",G1997,1)),0,SEARCH("µ",G1997,1))</f>
        <v>21</v>
      </c>
      <c r="I1997" s="0" t="str">
        <f aca="false">IF(H1997&gt;0,LEFT(G1997,H1997-1),G1997)</f>
        <v>Scleroderma citrinum</v>
      </c>
      <c r="J1997" s="0" t="n">
        <f aca="false">COUNTIF(A$7:A$223,I1997)</f>
        <v>0</v>
      </c>
      <c r="K1997" s="1" t="s">
        <v>1448</v>
      </c>
      <c r="L1997" s="1" t="n">
        <f aca="false">IF(COUNTIF(A$7:A$270,K1997)=1,1,0)</f>
        <v>1</v>
      </c>
    </row>
    <row r="1998" customFormat="false" ht="12.8" hidden="false" customHeight="false" outlineLevel="0" collapsed="false">
      <c r="F1998" s="2" t="s">
        <v>1483</v>
      </c>
      <c r="G1998" s="0" t="str">
        <f aca="false">SUBSTITUTE(F1998," ","μ",2)</f>
        <v>Scleroderma citrinus</v>
      </c>
      <c r="H1998" s="10" t="n">
        <f aca="false">IF(ISERROR(SEARCH("µ",G1998,1)),0,SEARCH("µ",G1998,1))</f>
        <v>0</v>
      </c>
      <c r="I1998" s="0" t="str">
        <f aca="false">IF(H1998&gt;0,LEFT(G1998,H1998-1),G1998)</f>
        <v>Scleroderma citrinus</v>
      </c>
      <c r="J1998" s="0" t="n">
        <f aca="false">COUNTIF(A$7:A$223,I1998)</f>
        <v>0</v>
      </c>
      <c r="K1998" s="1" t="s">
        <v>1448</v>
      </c>
      <c r="L1998" s="1" t="n">
        <f aca="false">IF(COUNTIF(A$7:A$270,K1998)=1,1,0)</f>
        <v>1</v>
      </c>
    </row>
    <row r="1999" customFormat="false" ht="12.8" hidden="false" customHeight="false" outlineLevel="0" collapsed="false">
      <c r="F1999" s="2" t="s">
        <v>333</v>
      </c>
      <c r="G1999" s="0" t="str">
        <f aca="false">SUBSTITUTE(F1999," ","μ",2)</f>
        <v>Scleroderma polyrhizum</v>
      </c>
      <c r="H1999" s="10" t="n">
        <f aca="false">IF(ISERROR(SEARCH("µ",G1999,1)),0,SEARCH("µ",G1999,1))</f>
        <v>0</v>
      </c>
      <c r="I1999" s="0" t="str">
        <f aca="false">IF(H1999&gt;0,LEFT(G1999,H1999-1),G1999)</f>
        <v>Scleroderma polyrhizum</v>
      </c>
      <c r="J1999" s="0" t="n">
        <f aca="false">COUNTIF(A$7:A$223,I1999)</f>
        <v>0</v>
      </c>
      <c r="K1999" s="1" t="s">
        <v>1448</v>
      </c>
      <c r="L1999" s="1" t="n">
        <f aca="false">IF(COUNTIF(A$7:A$270,K1999)=1,1,0)</f>
        <v>1</v>
      </c>
    </row>
    <row r="2000" customFormat="false" ht="12.8" hidden="false" customHeight="false" outlineLevel="0" collapsed="false">
      <c r="F2000" s="2" t="s">
        <v>333</v>
      </c>
      <c r="G2000" s="0" t="str">
        <f aca="false">SUBSTITUTE(F2000," ","μ",2)</f>
        <v>Scleroderma polyrhizum</v>
      </c>
      <c r="H2000" s="10" t="n">
        <f aca="false">IF(ISERROR(SEARCH("µ",G2000,1)),0,SEARCH("µ",G2000,1))</f>
        <v>0</v>
      </c>
      <c r="I2000" s="0" t="str">
        <f aca="false">IF(H2000&gt;0,LEFT(G2000,H2000-1),G2000)</f>
        <v>Scleroderma polyrhizum</v>
      </c>
      <c r="J2000" s="0" t="n">
        <f aca="false">COUNTIF(A$7:A$223,I2000)</f>
        <v>0</v>
      </c>
      <c r="K2000" s="1" t="s">
        <v>1448</v>
      </c>
      <c r="L2000" s="1" t="n">
        <f aca="false">IF(COUNTIF(A$7:A$270,K2000)=1,1,0)</f>
        <v>1</v>
      </c>
    </row>
    <row r="2001" customFormat="false" ht="12.8" hidden="false" customHeight="false" outlineLevel="0" collapsed="false">
      <c r="F2001" s="2" t="s">
        <v>26</v>
      </c>
      <c r="G2001" s="0" t="str">
        <f aca="false">SUBSTITUTE(F2001," ","μ",2)</f>
        <v>Scleroderma sp.</v>
      </c>
      <c r="H2001" s="10" t="n">
        <f aca="false">IF(ISERROR(SEARCH("µ",G2001,1)),0,SEARCH("µ",G2001,1))</f>
        <v>0</v>
      </c>
      <c r="I2001" s="0" t="str">
        <f aca="false">IF(H2001&gt;0,LEFT(G2001,H2001-1),G2001)</f>
        <v>Scleroderma sp.</v>
      </c>
      <c r="J2001" s="0" t="n">
        <f aca="false">COUNTIF(A$7:A$223,I2001)</f>
        <v>0</v>
      </c>
      <c r="K2001" s="1" t="s">
        <v>1454</v>
      </c>
      <c r="L2001" s="1" t="n">
        <f aca="false">IF(COUNTIF(A$7:A$270,K2001)=1,1,0)</f>
        <v>1</v>
      </c>
    </row>
    <row r="2002" customFormat="false" ht="12.8" hidden="false" customHeight="false" outlineLevel="0" collapsed="false">
      <c r="F2002" s="2" t="s">
        <v>26</v>
      </c>
      <c r="G2002" s="0" t="str">
        <f aca="false">SUBSTITUTE(F2002," ","μ",2)</f>
        <v>Scleroderma sp.</v>
      </c>
      <c r="H2002" s="10" t="n">
        <f aca="false">IF(ISERROR(SEARCH("µ",G2002,1)),0,SEARCH("µ",G2002,1))</f>
        <v>0</v>
      </c>
      <c r="I2002" s="0" t="str">
        <f aca="false">IF(H2002&gt;0,LEFT(G2002,H2002-1),G2002)</f>
        <v>Scleroderma sp.</v>
      </c>
      <c r="J2002" s="0" t="n">
        <f aca="false">COUNTIF(A$7:A$223,I2002)</f>
        <v>0</v>
      </c>
      <c r="K2002" s="1" t="s">
        <v>1455</v>
      </c>
      <c r="L2002" s="1" t="n">
        <f aca="false">IF(COUNTIF(A$7:A$270,K2002)=1,1,0)</f>
        <v>1</v>
      </c>
    </row>
    <row r="2003" customFormat="false" ht="12.8" hidden="false" customHeight="false" outlineLevel="0" collapsed="false">
      <c r="F2003" s="2" t="s">
        <v>26</v>
      </c>
      <c r="G2003" s="0" t="str">
        <f aca="false">SUBSTITUTE(F2003," ","μ",2)</f>
        <v>Scleroderma sp.</v>
      </c>
      <c r="H2003" s="10" t="n">
        <f aca="false">IF(ISERROR(SEARCH("µ",G2003,1)),0,SEARCH("µ",G2003,1))</f>
        <v>0</v>
      </c>
      <c r="I2003" s="0" t="str">
        <f aca="false">IF(H2003&gt;0,LEFT(G2003,H2003-1),G2003)</f>
        <v>Scleroderma sp.</v>
      </c>
      <c r="J2003" s="0" t="n">
        <f aca="false">COUNTIF(A$7:A$223,I2003)</f>
        <v>0</v>
      </c>
      <c r="K2003" s="1" t="s">
        <v>1455</v>
      </c>
      <c r="L2003" s="1" t="n">
        <f aca="false">IF(COUNTIF(A$7:A$270,K2003)=1,1,0)</f>
        <v>1</v>
      </c>
    </row>
    <row r="2004" customFormat="false" ht="12.8" hidden="false" customHeight="false" outlineLevel="0" collapsed="false">
      <c r="F2004" s="2" t="s">
        <v>26</v>
      </c>
      <c r="G2004" s="0" t="str">
        <f aca="false">SUBSTITUTE(F2004," ","μ",2)</f>
        <v>Scleroderma sp.</v>
      </c>
      <c r="H2004" s="10" t="n">
        <f aca="false">IF(ISERROR(SEARCH("µ",G2004,1)),0,SEARCH("µ",G2004,1))</f>
        <v>0</v>
      </c>
      <c r="I2004" s="0" t="str">
        <f aca="false">IF(H2004&gt;0,LEFT(G2004,H2004-1),G2004)</f>
        <v>Scleroderma sp.</v>
      </c>
      <c r="J2004" s="0" t="n">
        <f aca="false">COUNTIF(A$7:A$223,I2004)</f>
        <v>0</v>
      </c>
      <c r="K2004" s="1" t="s">
        <v>2345</v>
      </c>
      <c r="L2004" s="1" t="n">
        <f aca="false">IF(COUNTIF(A$7:A$270,K2004)=1,1,0)</f>
        <v>1</v>
      </c>
    </row>
    <row r="2005" customFormat="false" ht="12.8" hidden="false" customHeight="false" outlineLevel="0" collapsed="false">
      <c r="F2005" s="2" t="s">
        <v>26</v>
      </c>
      <c r="G2005" s="0" t="str">
        <f aca="false">SUBSTITUTE(F2005," ","μ",2)</f>
        <v>Scleroderma sp.</v>
      </c>
      <c r="H2005" s="10" t="n">
        <f aca="false">IF(ISERROR(SEARCH("µ",G2005,1)),0,SEARCH("µ",G2005,1))</f>
        <v>0</v>
      </c>
      <c r="I2005" s="0" t="str">
        <f aca="false">IF(H2005&gt;0,LEFT(G2005,H2005-1),G2005)</f>
        <v>Scleroderma sp.</v>
      </c>
      <c r="J2005" s="0" t="n">
        <f aca="false">COUNTIF(A$7:A$223,I2005)</f>
        <v>0</v>
      </c>
      <c r="K2005" s="1" t="s">
        <v>1461</v>
      </c>
      <c r="L2005" s="1" t="n">
        <f aca="false">IF(COUNTIF(A$7:A$270,K2005)=1,1,0)</f>
        <v>1</v>
      </c>
    </row>
    <row r="2006" customFormat="false" ht="12.8" hidden="false" customHeight="false" outlineLevel="0" collapsed="false">
      <c r="F2006" s="2" t="s">
        <v>1487</v>
      </c>
      <c r="G2006" s="0" t="str">
        <f aca="false">SUBSTITUTE(F2006," ","μ",2)</f>
        <v>Scleroderma sp.μ(geaster/bovina)</v>
      </c>
      <c r="H2006" s="10" t="n">
        <f aca="false">IF(ISERROR(SEARCH("µ",G2006,1)),0,SEARCH("µ",G2006,1))</f>
        <v>16</v>
      </c>
      <c r="I2006" s="0" t="str">
        <f aca="false">IF(H2006&gt;0,LEFT(G2006,H2006-1),G2006)</f>
        <v>Scleroderma sp.</v>
      </c>
      <c r="J2006" s="0" t="n">
        <f aca="false">COUNTIF(A$7:A$223,I2006)</f>
        <v>0</v>
      </c>
      <c r="K2006" s="1" t="s">
        <v>2326</v>
      </c>
      <c r="L2006" s="1" t="n">
        <f aca="false">IF(COUNTIF(A$7:A$270,K2006)=1,1,0)</f>
        <v>1</v>
      </c>
    </row>
    <row r="2007" customFormat="false" ht="12.8" hidden="false" customHeight="false" outlineLevel="0" collapsed="false">
      <c r="F2007" s="2" t="s">
        <v>1488</v>
      </c>
      <c r="G2007" s="0" t="str">
        <f aca="false">SUBSTITUTE(F2007," ","μ",2)</f>
        <v>Serpula lacrymans</v>
      </c>
      <c r="H2007" s="10" t="n">
        <f aca="false">IF(ISERROR(SEARCH("µ",G2007,1)),0,SEARCH("µ",G2007,1))</f>
        <v>0</v>
      </c>
      <c r="I2007" s="0" t="str">
        <f aca="false">IF(H2007&gt;0,LEFT(G2007,H2007-1),G2007)</f>
        <v>Serpula lacrymans</v>
      </c>
      <c r="J2007" s="0" t="n">
        <f aca="false">COUNTIF(A$7:A$223,I2007)</f>
        <v>1</v>
      </c>
      <c r="K2007" s="1" t="s">
        <v>1472</v>
      </c>
      <c r="L2007" s="1" t="n">
        <f aca="false">IF(COUNTIF(A$7:A$270,K2007)=1,1,0)</f>
        <v>1</v>
      </c>
    </row>
    <row r="2008" customFormat="false" ht="12.8" hidden="false" customHeight="false" outlineLevel="0" collapsed="false">
      <c r="F2008" s="2" t="s">
        <v>362</v>
      </c>
      <c r="G2008" s="0" t="str">
        <f aca="false">SUBSTITUTE(F2008," ","μ",2)</f>
        <v>Shiitake</v>
      </c>
      <c r="H2008" s="10" t="n">
        <f aca="false">IF(ISERROR(SEARCH("µ",G2008,1)),0,SEARCH("µ",G2008,1))</f>
        <v>0</v>
      </c>
      <c r="I2008" s="0" t="str">
        <f aca="false">IF(H2008&gt;0,LEFT(G2008,H2008-1),G2008)</f>
        <v>Shiitake</v>
      </c>
      <c r="J2008" s="0" t="n">
        <f aca="false">COUNTIF(A$7:A$223,I2008)</f>
        <v>1</v>
      </c>
      <c r="K2008" s="1" t="s">
        <v>2327</v>
      </c>
      <c r="L2008" s="1" t="n">
        <f aca="false">IF(COUNTIF(A$7:A$270,K2008)=1,1,0)</f>
        <v>1</v>
      </c>
    </row>
    <row r="2009" customFormat="false" ht="12.8" hidden="false" customHeight="false" outlineLevel="0" collapsed="false">
      <c r="F2009" s="2" t="s">
        <v>362</v>
      </c>
      <c r="G2009" s="0" t="str">
        <f aca="false">SUBSTITUTE(F2009," ","μ",2)</f>
        <v>Shiitake</v>
      </c>
      <c r="H2009" s="10" t="n">
        <f aca="false">IF(ISERROR(SEARCH("µ",G2009,1)),0,SEARCH("µ",G2009,1))</f>
        <v>0</v>
      </c>
      <c r="I2009" s="0" t="str">
        <f aca="false">IF(H2009&gt;0,LEFT(G2009,H2009-1),G2009)</f>
        <v>Shiitake</v>
      </c>
      <c r="J2009" s="0" t="n">
        <f aca="false">COUNTIF(A$7:A$223,I2009)</f>
        <v>1</v>
      </c>
      <c r="K2009" s="1" t="s">
        <v>139</v>
      </c>
      <c r="L2009" s="1" t="n">
        <f aca="false">IF(COUNTIF(A$7:A$270,K2009)=1,1,0)</f>
        <v>1</v>
      </c>
    </row>
    <row r="2010" customFormat="false" ht="12.8" hidden="false" customHeight="false" outlineLevel="0" collapsed="false">
      <c r="F2010" s="2" t="s">
        <v>362</v>
      </c>
      <c r="G2010" s="0" t="str">
        <f aca="false">SUBSTITUTE(F2010," ","μ",2)</f>
        <v>Shiitake</v>
      </c>
      <c r="H2010" s="10" t="n">
        <f aca="false">IF(ISERROR(SEARCH("µ",G2010,1)),0,SEARCH("µ",G2010,1))</f>
        <v>0</v>
      </c>
      <c r="I2010" s="0" t="str">
        <f aca="false">IF(H2010&gt;0,LEFT(G2010,H2010-1),G2010)</f>
        <v>Shiitake</v>
      </c>
      <c r="J2010" s="0" t="n">
        <f aca="false">COUNTIF(A$7:A$223,I2010)</f>
        <v>1</v>
      </c>
      <c r="K2010" s="1" t="s">
        <v>86</v>
      </c>
      <c r="L2010" s="1" t="n">
        <f aca="false">IF(COUNTIF(A$7:A$270,K2010)=1,1,0)</f>
        <v>1</v>
      </c>
    </row>
    <row r="2011" customFormat="false" ht="12.8" hidden="false" customHeight="false" outlineLevel="0" collapsed="false">
      <c r="F2011" s="2" t="s">
        <v>1491</v>
      </c>
      <c r="G2011" s="0" t="str">
        <f aca="false">SUBSTITUTE(F2011," ","μ",2)</f>
        <v>Shiitaké ?</v>
      </c>
      <c r="H2011" s="10" t="n">
        <f aca="false">IF(ISERROR(SEARCH("µ",G2011,1)),0,SEARCH("µ",G2011,1))</f>
        <v>0</v>
      </c>
      <c r="I2011" s="0" t="str">
        <f aca="false">IF(H2011&gt;0,LEFT(G2011,H2011-1),G2011)</f>
        <v>Shiitaké ?</v>
      </c>
      <c r="J2011" s="0" t="n">
        <f aca="false">COUNTIF(A$7:A$223,I2011)</f>
        <v>0</v>
      </c>
      <c r="K2011" s="1" t="s">
        <v>86</v>
      </c>
      <c r="L2011" s="1" t="n">
        <f aca="false">IF(COUNTIF(A$7:A$270,K2011)=1,1,0)</f>
        <v>1</v>
      </c>
    </row>
    <row r="2012" customFormat="false" ht="12.8" hidden="false" customHeight="false" outlineLevel="0" collapsed="false">
      <c r="F2012" s="2" t="s">
        <v>1493</v>
      </c>
      <c r="G2012" s="0" t="str">
        <f aca="false">SUBSTITUTE(F2012," ","μ",2)</f>
        <v>Shiitake/conserves ?</v>
      </c>
      <c r="H2012" s="10" t="n">
        <f aca="false">IF(ISERROR(SEARCH("µ",G2012,1)),0,SEARCH("µ",G2012,1))</f>
        <v>0</v>
      </c>
      <c r="I2012" s="0" t="str">
        <f aca="false">IF(H2012&gt;0,LEFT(G2012,H2012-1),G2012)</f>
        <v>Shiitake/conserves ?</v>
      </c>
      <c r="J2012" s="0" t="n">
        <f aca="false">COUNTIF(A$7:A$223,I2012)</f>
        <v>0</v>
      </c>
      <c r="K2012" s="1" t="s">
        <v>86</v>
      </c>
      <c r="L2012" s="1" t="n">
        <f aca="false">IF(COUNTIF(A$7:A$270,K2012)=1,1,0)</f>
        <v>1</v>
      </c>
    </row>
    <row r="2013" customFormat="false" ht="12.8" hidden="false" customHeight="false" outlineLevel="0" collapsed="false">
      <c r="F2013" s="2" t="s">
        <v>1495</v>
      </c>
      <c r="G2013" s="0" t="str">
        <f aca="false">SUBSTITUTE(F2013," ","μ",2)</f>
        <v>Shitaake malμcuits</v>
      </c>
      <c r="H2013" s="10" t="n">
        <f aca="false">IF(ISERROR(SEARCH("µ",G2013,1)),0,SEARCH("µ",G2013,1))</f>
        <v>13</v>
      </c>
      <c r="I2013" s="0" t="str">
        <f aca="false">IF(H2013&gt;0,LEFT(G2013,H2013-1),G2013)</f>
        <v>Shitaake mal</v>
      </c>
      <c r="J2013" s="0" t="n">
        <f aca="false">COUNTIF(A$7:A$223,I2013)</f>
        <v>0</v>
      </c>
      <c r="K2013" s="1" t="s">
        <v>86</v>
      </c>
      <c r="L2013" s="1" t="n">
        <f aca="false">IF(COUNTIF(A$7:A$270,K2013)=1,1,0)</f>
        <v>1</v>
      </c>
    </row>
    <row r="2014" customFormat="false" ht="12.8" hidden="false" customHeight="false" outlineLevel="0" collapsed="false">
      <c r="F2014" s="2" t="s">
        <v>1496</v>
      </c>
      <c r="G2014" s="0" t="str">
        <f aca="false">SUBSTITUTE(F2014," ","μ",2)</f>
        <v>Sparassis crispa</v>
      </c>
      <c r="H2014" s="10" t="n">
        <f aca="false">IF(ISERROR(SEARCH("µ",G2014,1)),0,SEARCH("µ",G2014,1))</f>
        <v>0</v>
      </c>
      <c r="I2014" s="0" t="str">
        <f aca="false">IF(H2014&gt;0,LEFT(G2014,H2014-1),G2014)</f>
        <v>Sparassis crispa</v>
      </c>
      <c r="J2014" s="0" t="n">
        <f aca="false">COUNTIF(A$7:A$223,I2014)</f>
        <v>1</v>
      </c>
      <c r="K2014" s="1" t="s">
        <v>86</v>
      </c>
      <c r="L2014" s="1" t="n">
        <f aca="false">IF(COUNTIF(A$7:A$270,K2014)=1,1,0)</f>
        <v>1</v>
      </c>
    </row>
    <row r="2015" customFormat="false" ht="12.8" hidden="false" customHeight="false" outlineLevel="0" collapsed="false">
      <c r="F2015" s="2" t="s">
        <v>42</v>
      </c>
      <c r="G2015" s="0" t="str">
        <f aca="false">SUBSTITUTE(F2015," ","μ",2)</f>
        <v>Stropharia coronilla</v>
      </c>
      <c r="H2015" s="10" t="n">
        <f aca="false">IF(ISERROR(SEARCH("µ",G2015,1)),0,SEARCH("µ",G2015,1))</f>
        <v>0</v>
      </c>
      <c r="I2015" s="0" t="str">
        <f aca="false">IF(H2015&gt;0,LEFT(G2015,H2015-1),G2015)</f>
        <v>Stropharia coronilla</v>
      </c>
      <c r="J2015" s="0" t="n">
        <f aca="false">COUNTIF(A$7:A$223,I2015)</f>
        <v>1</v>
      </c>
      <c r="K2015" s="1" t="s">
        <v>86</v>
      </c>
      <c r="L2015" s="1" t="n">
        <f aca="false">IF(COUNTIF(A$7:A$270,K2015)=1,1,0)</f>
        <v>1</v>
      </c>
    </row>
    <row r="2016" customFormat="false" ht="12.8" hidden="false" customHeight="false" outlineLevel="0" collapsed="false">
      <c r="F2016" s="2" t="s">
        <v>1498</v>
      </c>
      <c r="G2016" s="0" t="str">
        <f aca="false">SUBSTITUTE(F2016," ","μ",2)</f>
        <v>Suillellus sp.</v>
      </c>
      <c r="H2016" s="10" t="n">
        <f aca="false">IF(ISERROR(SEARCH("µ",G2016,1)),0,SEARCH("µ",G2016,1))</f>
        <v>0</v>
      </c>
      <c r="I2016" s="0" t="str">
        <f aca="false">IF(H2016&gt;0,LEFT(G2016,H2016-1),G2016)</f>
        <v>Suillellus sp.</v>
      </c>
      <c r="J2016" s="0" t="n">
        <f aca="false">COUNTIF(A$7:A$223,I2016)</f>
        <v>0</v>
      </c>
      <c r="K2016" s="1" t="s">
        <v>2311</v>
      </c>
      <c r="L2016" s="1" t="n">
        <f aca="false">IF(COUNTIF(A$7:A$270,K2016)=1,1,0)</f>
        <v>1</v>
      </c>
    </row>
    <row r="2017" customFormat="false" ht="12.8" hidden="false" customHeight="false" outlineLevel="0" collapsed="false">
      <c r="F2017" s="2" t="s">
        <v>185</v>
      </c>
      <c r="G2017" s="0" t="str">
        <f aca="false">SUBSTITUTE(F2017," ","μ",2)</f>
        <v>Suillelus luridus</v>
      </c>
      <c r="H2017" s="10" t="n">
        <f aca="false">IF(ISERROR(SEARCH("µ",G2017,1)),0,SEARCH("µ",G2017,1))</f>
        <v>0</v>
      </c>
      <c r="I2017" s="0" t="str">
        <f aca="false">IF(H2017&gt;0,LEFT(G2017,H2017-1),G2017)</f>
        <v>Suillelus luridus</v>
      </c>
      <c r="J2017" s="0" t="n">
        <f aca="false">COUNTIF(A$7:A$223,I2017)</f>
        <v>0</v>
      </c>
      <c r="K2017" s="1" t="s">
        <v>2311</v>
      </c>
      <c r="L2017" s="1" t="n">
        <f aca="false">IF(COUNTIF(A$7:A$270,K2017)=1,1,0)</f>
        <v>1</v>
      </c>
    </row>
    <row r="2018" customFormat="false" ht="12.8" hidden="false" customHeight="false" outlineLevel="0" collapsed="false">
      <c r="F2018" s="2" t="s">
        <v>185</v>
      </c>
      <c r="G2018" s="0" t="str">
        <f aca="false">SUBSTITUTE(F2018," ","μ",2)</f>
        <v>Suillelus luridus</v>
      </c>
      <c r="H2018" s="10" t="n">
        <f aca="false">IF(ISERROR(SEARCH("µ",G2018,1)),0,SEARCH("µ",G2018,1))</f>
        <v>0</v>
      </c>
      <c r="I2018" s="0" t="str">
        <f aca="false">IF(H2018&gt;0,LEFT(G2018,H2018-1),G2018)</f>
        <v>Suillelus luridus</v>
      </c>
      <c r="J2018" s="0" t="n">
        <f aca="false">COUNTIF(A$7:A$223,I2018)</f>
        <v>0</v>
      </c>
      <c r="K2018" s="1" t="s">
        <v>1488</v>
      </c>
      <c r="L2018" s="1" t="n">
        <f aca="false">IF(COUNTIF(A$7:A$270,K2018)=1,1,0)</f>
        <v>1</v>
      </c>
    </row>
    <row r="2019" customFormat="false" ht="12.8" hidden="false" customHeight="false" outlineLevel="0" collapsed="false">
      <c r="F2019" s="2" t="s">
        <v>1499</v>
      </c>
      <c r="G2019" s="0" t="str">
        <f aca="false">SUBSTITUTE(F2019," ","μ",2)</f>
        <v>Suillus bovinus</v>
      </c>
      <c r="H2019" s="10" t="n">
        <f aca="false">IF(ISERROR(SEARCH("µ",G2019,1)),0,SEARCH("µ",G2019,1))</f>
        <v>0</v>
      </c>
      <c r="I2019" s="0" t="str">
        <f aca="false">IF(H2019&gt;0,LEFT(G2019,H2019-1),G2019)</f>
        <v>Suillus bovinus</v>
      </c>
      <c r="J2019" s="0" t="n">
        <f aca="false">COUNTIF(A$7:A$223,I2019)</f>
        <v>1</v>
      </c>
      <c r="K2019" s="1" t="s">
        <v>362</v>
      </c>
      <c r="L2019" s="1" t="n">
        <f aca="false">IF(COUNTIF(A$7:A$270,K2019)=1,1,0)</f>
        <v>1</v>
      </c>
    </row>
    <row r="2020" customFormat="false" ht="12.8" hidden="false" customHeight="false" outlineLevel="0" collapsed="false">
      <c r="F2020" s="2" t="s">
        <v>158</v>
      </c>
      <c r="G2020" s="0" t="str">
        <f aca="false">SUBSTITUTE(F2020," ","μ",2)</f>
        <v>Suillus collinitus</v>
      </c>
      <c r="H2020" s="10" t="n">
        <f aca="false">IF(ISERROR(SEARCH("µ",G2020,1)),0,SEARCH("µ",G2020,1))</f>
        <v>0</v>
      </c>
      <c r="I2020" s="0" t="str">
        <f aca="false">IF(H2020&gt;0,LEFT(G2020,H2020-1),G2020)</f>
        <v>Suillus collinitus</v>
      </c>
      <c r="J2020" s="0" t="n">
        <f aca="false">COUNTIF(A$7:A$223,I2020)</f>
        <v>1</v>
      </c>
      <c r="K2020" s="1" t="s">
        <v>362</v>
      </c>
      <c r="L2020" s="1" t="n">
        <f aca="false">IF(COUNTIF(A$7:A$270,K2020)=1,1,0)</f>
        <v>1</v>
      </c>
    </row>
    <row r="2021" customFormat="false" ht="12.8" hidden="false" customHeight="false" outlineLevel="0" collapsed="false">
      <c r="F2021" s="2" t="s">
        <v>158</v>
      </c>
      <c r="G2021" s="0" t="str">
        <f aca="false">SUBSTITUTE(F2021," ","μ",2)</f>
        <v>Suillus collinitus</v>
      </c>
      <c r="H2021" s="10" t="n">
        <f aca="false">IF(ISERROR(SEARCH("µ",G2021,1)),0,SEARCH("µ",G2021,1))</f>
        <v>0</v>
      </c>
      <c r="I2021" s="0" t="str">
        <f aca="false">IF(H2021&gt;0,LEFT(G2021,H2021-1),G2021)</f>
        <v>Suillus collinitus</v>
      </c>
      <c r="J2021" s="0" t="n">
        <f aca="false">COUNTIF(A$7:A$223,I2021)</f>
        <v>1</v>
      </c>
      <c r="K2021" s="1" t="s">
        <v>362</v>
      </c>
      <c r="L2021" s="1" t="n">
        <f aca="false">IF(COUNTIF(A$7:A$270,K2021)=1,1,0)</f>
        <v>1</v>
      </c>
    </row>
    <row r="2022" customFormat="false" ht="12.8" hidden="false" customHeight="false" outlineLevel="0" collapsed="false">
      <c r="F2022" s="2" t="s">
        <v>1500</v>
      </c>
      <c r="G2022" s="0" t="str">
        <f aca="false">SUBSTITUTE(F2022," ","μ",2)</f>
        <v>Suillus collinitus./granulatusμavancés</v>
      </c>
      <c r="H2022" s="10" t="n">
        <f aca="false">IF(ISERROR(SEARCH("µ",G2022,1)),0,SEARCH("µ",G2022,1))</f>
        <v>31</v>
      </c>
      <c r="I2022" s="0" t="str">
        <f aca="false">IF(H2022&gt;0,LEFT(G2022,H2022-1),G2022)</f>
        <v>Suillus collinitus./granulatus</v>
      </c>
      <c r="J2022" s="0" t="n">
        <f aca="false">COUNTIF(A$7:A$223,I2022)</f>
        <v>0</v>
      </c>
      <c r="K2022" s="1" t="s">
        <v>1496</v>
      </c>
      <c r="L2022" s="1" t="n">
        <f aca="false">IF(COUNTIF(A$7:A$270,K2022)=1,1,0)</f>
        <v>1</v>
      </c>
    </row>
    <row r="2023" customFormat="false" ht="12.8" hidden="false" customHeight="false" outlineLevel="0" collapsed="false">
      <c r="F2023" s="2" t="s">
        <v>1501</v>
      </c>
      <c r="G2023" s="0" t="str">
        <f aca="false">SUBSTITUTE(F2023," ","μ",2)</f>
        <v>Suillus enμcocktail</v>
      </c>
      <c r="H2023" s="10" t="n">
        <f aca="false">IF(ISERROR(SEARCH("µ",G2023,1)),0,SEARCH("µ",G2023,1))</f>
        <v>11</v>
      </c>
      <c r="I2023" s="0" t="str">
        <f aca="false">IF(H2023&gt;0,LEFT(G2023,H2023-1),G2023)</f>
        <v>Suillus en</v>
      </c>
      <c r="J2023" s="0" t="n">
        <f aca="false">COUNTIF(A$7:A$223,I2023)</f>
        <v>0</v>
      </c>
      <c r="K2023" s="1" t="s">
        <v>42</v>
      </c>
      <c r="L2023" s="1" t="n">
        <f aca="false">IF(COUNTIF(A$7:A$270,K2023)=1,1,0)</f>
        <v>1</v>
      </c>
    </row>
    <row r="2024" customFormat="false" ht="12.8" hidden="false" customHeight="false" outlineLevel="0" collapsed="false">
      <c r="F2024" s="2" t="s">
        <v>214</v>
      </c>
      <c r="G2024" s="0" t="str">
        <f aca="false">SUBSTITUTE(F2024," ","μ",2)</f>
        <v>Suillus granulatus</v>
      </c>
      <c r="H2024" s="10" t="n">
        <f aca="false">IF(ISERROR(SEARCH("µ",G2024,1)),0,SEARCH("µ",G2024,1))</f>
        <v>0</v>
      </c>
      <c r="I2024" s="0" t="str">
        <f aca="false">IF(H2024&gt;0,LEFT(G2024,H2024-1),G2024)</f>
        <v>Suillus granulatus</v>
      </c>
      <c r="J2024" s="0" t="n">
        <f aca="false">COUNTIF(A$7:A$223,I2024)</f>
        <v>1</v>
      </c>
      <c r="K2024" s="1" t="s">
        <v>1499</v>
      </c>
      <c r="L2024" s="1" t="n">
        <f aca="false">IF(COUNTIF(A$7:A$270,K2024)=1,1,0)</f>
        <v>1</v>
      </c>
    </row>
    <row r="2025" customFormat="false" ht="12.8" hidden="false" customHeight="false" outlineLevel="0" collapsed="false">
      <c r="F2025" s="2" t="s">
        <v>214</v>
      </c>
      <c r="G2025" s="0" t="str">
        <f aca="false">SUBSTITUTE(F2025," ","μ",2)</f>
        <v>Suillus granulatus</v>
      </c>
      <c r="H2025" s="10" t="n">
        <f aca="false">IF(ISERROR(SEARCH("µ",G2025,1)),0,SEARCH("µ",G2025,1))</f>
        <v>0</v>
      </c>
      <c r="I2025" s="0" t="str">
        <f aca="false">IF(H2025&gt;0,LEFT(G2025,H2025-1),G2025)</f>
        <v>Suillus granulatus</v>
      </c>
      <c r="J2025" s="0" t="n">
        <f aca="false">COUNTIF(A$7:A$223,I2025)</f>
        <v>1</v>
      </c>
      <c r="K2025" s="1" t="s">
        <v>158</v>
      </c>
      <c r="L2025" s="1" t="n">
        <f aca="false">IF(COUNTIF(A$7:A$270,K2025)=1,1,0)</f>
        <v>1</v>
      </c>
    </row>
    <row r="2026" customFormat="false" ht="12.8" hidden="false" customHeight="false" outlineLevel="0" collapsed="false">
      <c r="F2026" s="2" t="s">
        <v>214</v>
      </c>
      <c r="G2026" s="0" t="str">
        <f aca="false">SUBSTITUTE(F2026," ","μ",2)</f>
        <v>Suillus granulatus</v>
      </c>
      <c r="H2026" s="10" t="n">
        <f aca="false">IF(ISERROR(SEARCH("µ",G2026,1)),0,SEARCH("µ",G2026,1))</f>
        <v>0</v>
      </c>
      <c r="I2026" s="0" t="str">
        <f aca="false">IF(H2026&gt;0,LEFT(G2026,H2026-1),G2026)</f>
        <v>Suillus granulatus</v>
      </c>
      <c r="J2026" s="0" t="n">
        <f aca="false">COUNTIF(A$7:A$223,I2026)</f>
        <v>1</v>
      </c>
      <c r="K2026" s="1" t="s">
        <v>158</v>
      </c>
      <c r="L2026" s="1" t="n">
        <f aca="false">IF(COUNTIF(A$7:A$270,K2026)=1,1,0)</f>
        <v>1</v>
      </c>
    </row>
    <row r="2027" customFormat="false" ht="12.8" hidden="false" customHeight="false" outlineLevel="0" collapsed="false">
      <c r="F2027" s="2" t="s">
        <v>214</v>
      </c>
      <c r="G2027" s="0" t="str">
        <f aca="false">SUBSTITUTE(F2027," ","μ",2)</f>
        <v>Suillus granulatus</v>
      </c>
      <c r="H2027" s="10" t="n">
        <f aca="false">IF(ISERROR(SEARCH("µ",G2027,1)),0,SEARCH("µ",G2027,1))</f>
        <v>0</v>
      </c>
      <c r="I2027" s="0" t="str">
        <f aca="false">IF(H2027&gt;0,LEFT(G2027,H2027-1),G2027)</f>
        <v>Suillus granulatus</v>
      </c>
      <c r="J2027" s="0" t="n">
        <f aca="false">COUNTIF(A$7:A$223,I2027)</f>
        <v>1</v>
      </c>
      <c r="K2027" s="1" t="s">
        <v>214</v>
      </c>
      <c r="L2027" s="1" t="n">
        <f aca="false">IF(COUNTIF(A$7:A$270,K2027)=1,1,0)</f>
        <v>1</v>
      </c>
    </row>
    <row r="2028" customFormat="false" ht="12.8" hidden="false" customHeight="false" outlineLevel="0" collapsed="false">
      <c r="F2028" s="2" t="s">
        <v>214</v>
      </c>
      <c r="G2028" s="0" t="str">
        <f aca="false">SUBSTITUTE(F2028," ","μ",2)</f>
        <v>Suillus granulatus</v>
      </c>
      <c r="H2028" s="10" t="n">
        <f aca="false">IF(ISERROR(SEARCH("µ",G2028,1)),0,SEARCH("µ",G2028,1))</f>
        <v>0</v>
      </c>
      <c r="I2028" s="0" t="str">
        <f aca="false">IF(H2028&gt;0,LEFT(G2028,H2028-1),G2028)</f>
        <v>Suillus granulatus</v>
      </c>
      <c r="J2028" s="0" t="n">
        <f aca="false">COUNTIF(A$7:A$223,I2028)</f>
        <v>1</v>
      </c>
      <c r="K2028" s="1" t="s">
        <v>214</v>
      </c>
      <c r="L2028" s="1" t="n">
        <f aca="false">IF(COUNTIF(A$7:A$270,K2028)=1,1,0)</f>
        <v>1</v>
      </c>
    </row>
    <row r="2029" customFormat="false" ht="12.8" hidden="false" customHeight="false" outlineLevel="0" collapsed="false">
      <c r="F2029" s="2" t="s">
        <v>214</v>
      </c>
      <c r="G2029" s="0" t="str">
        <f aca="false">SUBSTITUTE(F2029," ","μ",2)</f>
        <v>Suillus granulatus</v>
      </c>
      <c r="H2029" s="10" t="n">
        <f aca="false">IF(ISERROR(SEARCH("µ",G2029,1)),0,SEARCH("µ",G2029,1))</f>
        <v>0</v>
      </c>
      <c r="I2029" s="0" t="str">
        <f aca="false">IF(H2029&gt;0,LEFT(G2029,H2029-1),G2029)</f>
        <v>Suillus granulatus</v>
      </c>
      <c r="J2029" s="0" t="n">
        <f aca="false">COUNTIF(A$7:A$223,I2029)</f>
        <v>1</v>
      </c>
      <c r="K2029" s="1" t="s">
        <v>214</v>
      </c>
      <c r="L2029" s="1" t="n">
        <f aca="false">IF(COUNTIF(A$7:A$270,K2029)=1,1,0)</f>
        <v>1</v>
      </c>
    </row>
    <row r="2030" customFormat="false" ht="12.8" hidden="false" customHeight="false" outlineLevel="0" collapsed="false">
      <c r="F2030" s="2" t="s">
        <v>214</v>
      </c>
      <c r="G2030" s="0" t="str">
        <f aca="false">SUBSTITUTE(F2030," ","μ",2)</f>
        <v>Suillus granulatus</v>
      </c>
      <c r="H2030" s="10" t="n">
        <f aca="false">IF(ISERROR(SEARCH("µ",G2030,1)),0,SEARCH("µ",G2030,1))</f>
        <v>0</v>
      </c>
      <c r="I2030" s="0" t="str">
        <f aca="false">IF(H2030&gt;0,LEFT(G2030,H2030-1),G2030)</f>
        <v>Suillus granulatus</v>
      </c>
      <c r="J2030" s="0" t="n">
        <f aca="false">COUNTIF(A$7:A$223,I2030)</f>
        <v>1</v>
      </c>
      <c r="K2030" s="1" t="s">
        <v>214</v>
      </c>
      <c r="L2030" s="1" t="n">
        <f aca="false">IF(COUNTIF(A$7:A$270,K2030)=1,1,0)</f>
        <v>1</v>
      </c>
    </row>
    <row r="2031" customFormat="false" ht="12.8" hidden="false" customHeight="false" outlineLevel="0" collapsed="false">
      <c r="F2031" s="2" t="s">
        <v>1505</v>
      </c>
      <c r="G2031" s="0" t="str">
        <f aca="false">SUBSTITUTE(F2031," ","μ",2)</f>
        <v>Suillus granulatusμ3 assiettes</v>
      </c>
      <c r="H2031" s="10" t="n">
        <f aca="false">IF(ISERROR(SEARCH("µ",G2031,1)),0,SEARCH("µ",G2031,1))</f>
        <v>19</v>
      </c>
      <c r="I2031" s="0" t="str">
        <f aca="false">IF(H2031&gt;0,LEFT(G2031,H2031-1),G2031)</f>
        <v>Suillus granulatus</v>
      </c>
      <c r="J2031" s="0" t="n">
        <f aca="false">COUNTIF(A$7:A$223,I2031)</f>
        <v>1</v>
      </c>
      <c r="K2031" s="1" t="s">
        <v>214</v>
      </c>
      <c r="L2031" s="1" t="n">
        <f aca="false">IF(COUNTIF(A$7:A$270,K2031)=1,1,0)</f>
        <v>1</v>
      </c>
    </row>
    <row r="2032" customFormat="false" ht="12.8" hidden="false" customHeight="false" outlineLevel="0" collapsed="false">
      <c r="F2032" s="2" t="s">
        <v>1506</v>
      </c>
      <c r="G2032" s="0" t="str">
        <f aca="false">SUBSTITUTE(F2032," ","μ",2)</f>
        <v>Suillus grevillei</v>
      </c>
      <c r="H2032" s="10" t="n">
        <f aca="false">IF(ISERROR(SEARCH("µ",G2032,1)),0,SEARCH("µ",G2032,1))</f>
        <v>0</v>
      </c>
      <c r="I2032" s="0" t="str">
        <f aca="false">IF(H2032&gt;0,LEFT(G2032,H2032-1),G2032)</f>
        <v>Suillus grevillei</v>
      </c>
      <c r="J2032" s="0" t="n">
        <f aca="false">COUNTIF(A$7:A$223,I2032)</f>
        <v>1</v>
      </c>
      <c r="K2032" s="1" t="s">
        <v>214</v>
      </c>
      <c r="L2032" s="1" t="n">
        <f aca="false">IF(COUNTIF(A$7:A$270,K2032)=1,1,0)</f>
        <v>1</v>
      </c>
    </row>
    <row r="2033" customFormat="false" ht="12.8" hidden="false" customHeight="false" outlineLevel="0" collapsed="false">
      <c r="F2033" s="2" t="s">
        <v>1507</v>
      </c>
      <c r="G2033" s="0" t="str">
        <f aca="false">SUBSTITUTE(F2033," ","μ",2)</f>
        <v>Suillus luteus</v>
      </c>
      <c r="H2033" s="10" t="n">
        <f aca="false">IF(ISERROR(SEARCH("µ",G2033,1)),0,SEARCH("µ",G2033,1))</f>
        <v>0</v>
      </c>
      <c r="I2033" s="0" t="str">
        <f aca="false">IF(H2033&gt;0,LEFT(G2033,H2033-1),G2033)</f>
        <v>Suillus luteus</v>
      </c>
      <c r="J2033" s="0" t="n">
        <f aca="false">COUNTIF(A$7:A$223,I2033)</f>
        <v>1</v>
      </c>
      <c r="K2033" s="1" t="s">
        <v>214</v>
      </c>
      <c r="L2033" s="1" t="n">
        <f aca="false">IF(COUNTIF(A$7:A$270,K2033)=1,1,0)</f>
        <v>1</v>
      </c>
    </row>
    <row r="2034" customFormat="false" ht="12.8" hidden="false" customHeight="false" outlineLevel="0" collapsed="false">
      <c r="F2034" s="2" t="s">
        <v>1507</v>
      </c>
      <c r="G2034" s="0" t="str">
        <f aca="false">SUBSTITUTE(F2034," ","μ",2)</f>
        <v>Suillus luteus</v>
      </c>
      <c r="H2034" s="10" t="n">
        <f aca="false">IF(ISERROR(SEARCH("µ",G2034,1)),0,SEARCH("µ",G2034,1))</f>
        <v>0</v>
      </c>
      <c r="I2034" s="0" t="str">
        <f aca="false">IF(H2034&gt;0,LEFT(G2034,H2034-1),G2034)</f>
        <v>Suillus luteus</v>
      </c>
      <c r="J2034" s="0" t="n">
        <f aca="false">COUNTIF(A$7:A$223,I2034)</f>
        <v>1</v>
      </c>
      <c r="K2034" s="1" t="s">
        <v>214</v>
      </c>
      <c r="L2034" s="1" t="n">
        <f aca="false">IF(COUNTIF(A$7:A$270,K2034)=1,1,0)</f>
        <v>1</v>
      </c>
    </row>
    <row r="2035" customFormat="false" ht="12.8" hidden="false" customHeight="false" outlineLevel="0" collapsed="false">
      <c r="F2035" s="2" t="s">
        <v>294</v>
      </c>
      <c r="G2035" s="0" t="str">
        <f aca="false">SUBSTITUTE(F2035," ","μ",2)</f>
        <v>Suillus mediterraneensis</v>
      </c>
      <c r="H2035" s="10" t="n">
        <f aca="false">IF(ISERROR(SEARCH("µ",G2035,1)),0,SEARCH("µ",G2035,1))</f>
        <v>0</v>
      </c>
      <c r="I2035" s="0" t="str">
        <f aca="false">IF(H2035&gt;0,LEFT(G2035,H2035-1),G2035)</f>
        <v>Suillus mediterraneensis</v>
      </c>
      <c r="J2035" s="0" t="n">
        <f aca="false">COUNTIF(A$7:A$223,I2035)</f>
        <v>0</v>
      </c>
      <c r="K2035" s="1" t="s">
        <v>1506</v>
      </c>
      <c r="L2035" s="1" t="n">
        <f aca="false">IF(COUNTIF(A$7:A$270,K2035)=1,1,0)</f>
        <v>1</v>
      </c>
    </row>
    <row r="2036" customFormat="false" ht="12.8" hidden="false" customHeight="false" outlineLevel="0" collapsed="false">
      <c r="F2036" s="2" t="s">
        <v>294</v>
      </c>
      <c r="G2036" s="0" t="str">
        <f aca="false">SUBSTITUTE(F2036," ","μ",2)</f>
        <v>Suillus mediterraneensis</v>
      </c>
      <c r="H2036" s="10" t="n">
        <f aca="false">IF(ISERROR(SEARCH("µ",G2036,1)),0,SEARCH("µ",G2036,1))</f>
        <v>0</v>
      </c>
      <c r="I2036" s="0" t="str">
        <f aca="false">IF(H2036&gt;0,LEFT(G2036,H2036-1),G2036)</f>
        <v>Suillus mediterraneensis</v>
      </c>
      <c r="J2036" s="0" t="n">
        <f aca="false">COUNTIF(A$7:A$223,I2036)</f>
        <v>0</v>
      </c>
      <c r="K2036" s="1" t="s">
        <v>1507</v>
      </c>
      <c r="L2036" s="1" t="n">
        <f aca="false">IF(COUNTIF(A$7:A$270,K2036)=1,1,0)</f>
        <v>1</v>
      </c>
    </row>
    <row r="2037" customFormat="false" ht="12.8" hidden="false" customHeight="false" outlineLevel="0" collapsed="false">
      <c r="F2037" s="2" t="s">
        <v>1508</v>
      </c>
      <c r="G2037" s="0" t="str">
        <f aca="false">SUBSTITUTE(F2037," ","μ",2)</f>
        <v>Suillus sp.</v>
      </c>
      <c r="H2037" s="10" t="n">
        <f aca="false">IF(ISERROR(SEARCH("µ",G2037,1)),0,SEARCH("µ",G2037,1))</f>
        <v>0</v>
      </c>
      <c r="I2037" s="0" t="str">
        <f aca="false">IF(H2037&gt;0,LEFT(G2037,H2037-1),G2037)</f>
        <v>Suillus sp.</v>
      </c>
      <c r="J2037" s="0" t="n">
        <f aca="false">COUNTIF(A$7:A$223,I2037)</f>
        <v>0</v>
      </c>
      <c r="K2037" s="1" t="s">
        <v>1507</v>
      </c>
      <c r="L2037" s="1" t="n">
        <f aca="false">IF(COUNTIF(A$7:A$270,K2037)=1,1,0)</f>
        <v>1</v>
      </c>
    </row>
    <row r="2038" customFormat="false" ht="12.8" hidden="false" customHeight="false" outlineLevel="0" collapsed="false">
      <c r="F2038" s="2" t="s">
        <v>1508</v>
      </c>
      <c r="G2038" s="0" t="str">
        <f aca="false">SUBSTITUTE(F2038," ","μ",2)</f>
        <v>Suillus sp.</v>
      </c>
      <c r="H2038" s="10" t="n">
        <f aca="false">IF(ISERROR(SEARCH("µ",G2038,1)),0,SEARCH("µ",G2038,1))</f>
        <v>0</v>
      </c>
      <c r="I2038" s="0" t="str">
        <f aca="false">IF(H2038&gt;0,LEFT(G2038,H2038-1),G2038)</f>
        <v>Suillus sp.</v>
      </c>
      <c r="J2038" s="0" t="n">
        <f aca="false">COUNTIF(A$7:A$223,I2038)</f>
        <v>0</v>
      </c>
      <c r="K2038" s="1" t="s">
        <v>1510</v>
      </c>
      <c r="L2038" s="1" t="n">
        <f aca="false">IF(COUNTIF(A$7:A$270,K2038)=1,1,0)</f>
        <v>1</v>
      </c>
    </row>
    <row r="2039" customFormat="false" ht="12.8" hidden="false" customHeight="false" outlineLevel="0" collapsed="false">
      <c r="F2039" s="2" t="s">
        <v>1508</v>
      </c>
      <c r="G2039" s="0" t="str">
        <f aca="false">SUBSTITUTE(F2039," ","μ",2)</f>
        <v>Suillus sp.</v>
      </c>
      <c r="H2039" s="10" t="n">
        <f aca="false">IF(ISERROR(SEARCH("µ",G2039,1)),0,SEARCH("µ",G2039,1))</f>
        <v>0</v>
      </c>
      <c r="I2039" s="0" t="str">
        <f aca="false">IF(H2039&gt;0,LEFT(G2039,H2039-1),G2039)</f>
        <v>Suillus sp.</v>
      </c>
      <c r="J2039" s="0" t="n">
        <f aca="false">COUNTIF(A$7:A$223,I2039)</f>
        <v>0</v>
      </c>
      <c r="K2039" s="1" t="s">
        <v>1510</v>
      </c>
      <c r="L2039" s="1" t="n">
        <f aca="false">IF(COUNTIF(A$7:A$270,K2039)=1,1,0)</f>
        <v>1</v>
      </c>
    </row>
    <row r="2040" customFormat="false" ht="12.8" hidden="false" customHeight="false" outlineLevel="0" collapsed="false">
      <c r="F2040" s="2" t="s">
        <v>1508</v>
      </c>
      <c r="G2040" s="0" t="str">
        <f aca="false">SUBSTITUTE(F2040," ","μ",2)</f>
        <v>Suillus sp.</v>
      </c>
      <c r="H2040" s="10" t="n">
        <f aca="false">IF(ISERROR(SEARCH("µ",G2040,1)),0,SEARCH("µ",G2040,1))</f>
        <v>0</v>
      </c>
      <c r="I2040" s="0" t="str">
        <f aca="false">IF(H2040&gt;0,LEFT(G2040,H2040-1),G2040)</f>
        <v>Suillus sp.</v>
      </c>
      <c r="J2040" s="0" t="n">
        <f aca="false">COUNTIF(A$7:A$223,I2040)</f>
        <v>0</v>
      </c>
      <c r="K2040" s="1" t="s">
        <v>1510</v>
      </c>
      <c r="L2040" s="1" t="n">
        <f aca="false">IF(COUNTIF(A$7:A$270,K2040)=1,1,0)</f>
        <v>1</v>
      </c>
    </row>
    <row r="2041" customFormat="false" ht="12.8" hidden="false" customHeight="false" outlineLevel="0" collapsed="false">
      <c r="F2041" s="2" t="s">
        <v>1510</v>
      </c>
      <c r="G2041" s="0" t="str">
        <f aca="false">SUBSTITUTE(F2041," ","μ",2)</f>
        <v>Trametes versicolor</v>
      </c>
      <c r="H2041" s="10" t="n">
        <f aca="false">IF(ISERROR(SEARCH("µ",G2041,1)),0,SEARCH("µ",G2041,1))</f>
        <v>0</v>
      </c>
      <c r="I2041" s="0" t="str">
        <f aca="false">IF(H2041&gt;0,LEFT(G2041,H2041-1),G2041)</f>
        <v>Trametes versicolor</v>
      </c>
      <c r="J2041" s="0" t="n">
        <f aca="false">COUNTIF(A$7:A$223,I2041)</f>
        <v>1</v>
      </c>
      <c r="K2041" s="1" t="s">
        <v>1512</v>
      </c>
      <c r="L2041" s="1" t="n">
        <f aca="false">IF(COUNTIF(A$7:A$270,K2041)=1,1,0)</f>
        <v>1</v>
      </c>
    </row>
    <row r="2042" customFormat="false" ht="12.8" hidden="false" customHeight="false" outlineLevel="0" collapsed="false">
      <c r="F2042" s="2" t="s">
        <v>1510</v>
      </c>
      <c r="G2042" s="0" t="str">
        <f aca="false">SUBSTITUTE(F2042," ","μ",2)</f>
        <v>Trametes versicolor</v>
      </c>
      <c r="H2042" s="10" t="n">
        <f aca="false">IF(ISERROR(SEARCH("µ",G2042,1)),0,SEARCH("µ",G2042,1))</f>
        <v>0</v>
      </c>
      <c r="I2042" s="0" t="str">
        <f aca="false">IF(H2042&gt;0,LEFT(G2042,H2042-1),G2042)</f>
        <v>Trametes versicolor</v>
      </c>
      <c r="J2042" s="0" t="n">
        <f aca="false">COUNTIF(A$7:A$223,I2042)</f>
        <v>1</v>
      </c>
      <c r="K2042" s="1" t="s">
        <v>384</v>
      </c>
      <c r="L2042" s="1" t="n">
        <f aca="false">IF(COUNTIF(A$7:A$270,K2042)=1,1,0)</f>
        <v>1</v>
      </c>
    </row>
    <row r="2043" customFormat="false" ht="12.8" hidden="false" customHeight="false" outlineLevel="0" collapsed="false">
      <c r="F2043" s="2" t="s">
        <v>1510</v>
      </c>
      <c r="G2043" s="0" t="str">
        <f aca="false">SUBSTITUTE(F2043," ","μ",2)</f>
        <v>Trametes versicolor</v>
      </c>
      <c r="H2043" s="10" t="n">
        <f aca="false">IF(ISERROR(SEARCH("µ",G2043,1)),0,SEARCH("µ",G2043,1))</f>
        <v>0</v>
      </c>
      <c r="I2043" s="0" t="str">
        <f aca="false">IF(H2043&gt;0,LEFT(G2043,H2043-1),G2043)</f>
        <v>Trametes versicolor</v>
      </c>
      <c r="J2043" s="0" t="n">
        <f aca="false">COUNTIF(A$7:A$223,I2043)</f>
        <v>1</v>
      </c>
      <c r="K2043" s="1" t="s">
        <v>384</v>
      </c>
      <c r="L2043" s="1" t="n">
        <f aca="false">IF(COUNTIF(A$7:A$270,K2043)=1,1,0)</f>
        <v>1</v>
      </c>
    </row>
    <row r="2044" customFormat="false" ht="12.8" hidden="false" customHeight="false" outlineLevel="0" collapsed="false">
      <c r="F2044" s="2" t="s">
        <v>1512</v>
      </c>
      <c r="G2044" s="0" t="str">
        <f aca="false">SUBSTITUTE(F2044," ","μ",2)</f>
        <v>Tricholoma arvernense</v>
      </c>
      <c r="H2044" s="10" t="n">
        <f aca="false">IF(ISERROR(SEARCH("µ",G2044,1)),0,SEARCH("µ",G2044,1))</f>
        <v>0</v>
      </c>
      <c r="I2044" s="0" t="str">
        <f aca="false">IF(H2044&gt;0,LEFT(G2044,H2044-1),G2044)</f>
        <v>Tricholoma arvernense</v>
      </c>
      <c r="J2044" s="0" t="n">
        <f aca="false">COUNTIF(A$7:A$223,I2044)</f>
        <v>1</v>
      </c>
      <c r="K2044" s="1" t="s">
        <v>384</v>
      </c>
      <c r="L2044" s="1" t="n">
        <f aca="false">IF(COUNTIF(A$7:A$270,K2044)=1,1,0)</f>
        <v>1</v>
      </c>
    </row>
    <row r="2045" customFormat="false" ht="12.8" hidden="false" customHeight="false" outlineLevel="0" collapsed="false">
      <c r="F2045" s="1" t="s">
        <v>384</v>
      </c>
      <c r="G2045" s="0" t="str">
        <f aca="false">SUBSTITUTE(F2045," ","μ",2)</f>
        <v>Tricholoma equestris</v>
      </c>
      <c r="H2045" s="10" t="n">
        <f aca="false">IF(ISERROR(SEARCH("µ",G2045,1)),0,SEARCH("µ",G2045,1))</f>
        <v>0</v>
      </c>
      <c r="I2045" s="0" t="str">
        <f aca="false">IF(H2045&gt;0,LEFT(G2045,H2045-1),G2045)</f>
        <v>Tricholoma equestris</v>
      </c>
      <c r="J2045" s="0" t="n">
        <f aca="false">COUNTIF(A$7:A$223,I2045)</f>
        <v>1</v>
      </c>
      <c r="K2045" s="1" t="s">
        <v>1514</v>
      </c>
      <c r="L2045" s="1" t="n">
        <f aca="false">IF(COUNTIF(A$7:A$270,K2045)=1,1,0)</f>
        <v>1</v>
      </c>
    </row>
    <row r="2046" customFormat="false" ht="12.8" hidden="false" customHeight="false" outlineLevel="0" collapsed="false">
      <c r="F2046" s="1" t="s">
        <v>384</v>
      </c>
      <c r="G2046" s="0" t="str">
        <f aca="false">SUBSTITUTE(F2046," ","μ",2)</f>
        <v>Tricholoma equestris</v>
      </c>
      <c r="H2046" s="10" t="n">
        <f aca="false">IF(ISERROR(SEARCH("µ",G2046,1)),0,SEARCH("µ",G2046,1))</f>
        <v>0</v>
      </c>
      <c r="I2046" s="0" t="str">
        <f aca="false">IF(H2046&gt;0,LEFT(G2046,H2046-1),G2046)</f>
        <v>Tricholoma equestris</v>
      </c>
      <c r="J2046" s="0" t="n">
        <f aca="false">COUNTIF(A$7:A$223,I2046)</f>
        <v>1</v>
      </c>
      <c r="K2046" s="1" t="s">
        <v>1515</v>
      </c>
      <c r="L2046" s="1" t="n">
        <f aca="false">IF(COUNTIF(A$7:A$270,K2046)=1,1,0)</f>
        <v>1</v>
      </c>
    </row>
    <row r="2047" customFormat="false" ht="12.8" hidden="false" customHeight="false" outlineLevel="0" collapsed="false">
      <c r="F2047" s="2" t="s">
        <v>384</v>
      </c>
      <c r="G2047" s="0" t="str">
        <f aca="false">SUBSTITUTE(F2047," ","μ",2)</f>
        <v>Tricholoma equestris</v>
      </c>
      <c r="H2047" s="10" t="n">
        <f aca="false">IF(ISERROR(SEARCH("µ",G2047,1)),0,SEARCH("µ",G2047,1))</f>
        <v>0</v>
      </c>
      <c r="I2047" s="0" t="str">
        <f aca="false">IF(H2047&gt;0,LEFT(G2047,H2047-1),G2047)</f>
        <v>Tricholoma equestris</v>
      </c>
      <c r="J2047" s="0" t="n">
        <f aca="false">COUNTIF(A$7:A$223,I2047)</f>
        <v>1</v>
      </c>
      <c r="K2047" s="1" t="s">
        <v>1516</v>
      </c>
      <c r="L2047" s="1" t="n">
        <f aca="false">IF(COUNTIF(A$7:A$270,K2047)=1,1,0)</f>
        <v>1</v>
      </c>
    </row>
    <row r="2048" customFormat="false" ht="12.8" hidden="false" customHeight="false" outlineLevel="0" collapsed="false">
      <c r="F2048" s="2" t="s">
        <v>1514</v>
      </c>
      <c r="G2048" s="0" t="str">
        <f aca="false">SUBSTITUTE(F2048," ","μ",2)</f>
        <v>Tricholoma fulvum</v>
      </c>
      <c r="H2048" s="10" t="n">
        <f aca="false">IF(ISERROR(SEARCH("µ",G2048,1)),0,SEARCH("µ",G2048,1))</f>
        <v>0</v>
      </c>
      <c r="I2048" s="0" t="str">
        <f aca="false">IF(H2048&gt;0,LEFT(G2048,H2048-1),G2048)</f>
        <v>Tricholoma fulvum</v>
      </c>
      <c r="J2048" s="0" t="n">
        <f aca="false">COUNTIF(A$7:A$223,I2048)</f>
        <v>1</v>
      </c>
      <c r="K2048" s="1" t="s">
        <v>350</v>
      </c>
      <c r="L2048" s="1" t="n">
        <f aca="false">IF(COUNTIF(A$7:A$270,K2048)=1,1,0)</f>
        <v>1</v>
      </c>
    </row>
    <row r="2049" customFormat="false" ht="12.8" hidden="false" customHeight="false" outlineLevel="0" collapsed="false">
      <c r="F2049" s="2" t="s">
        <v>1515</v>
      </c>
      <c r="G2049" s="0" t="str">
        <f aca="false">SUBSTITUTE(F2049," ","μ",2)</f>
        <v>Tricholoma josserandii</v>
      </c>
      <c r="H2049" s="10" t="n">
        <f aca="false">IF(ISERROR(SEARCH("µ",G2049,1)),0,SEARCH("µ",G2049,1))</f>
        <v>0</v>
      </c>
      <c r="I2049" s="0" t="str">
        <f aca="false">IF(H2049&gt;0,LEFT(G2049,H2049-1),G2049)</f>
        <v>Tricholoma josserandii</v>
      </c>
      <c r="J2049" s="0" t="n">
        <f aca="false">COUNTIF(A$7:A$223,I2049)</f>
        <v>1</v>
      </c>
      <c r="K2049" s="1" t="s">
        <v>350</v>
      </c>
      <c r="L2049" s="1" t="n">
        <f aca="false">IF(COUNTIF(A$7:A$270,K2049)=1,1,0)</f>
        <v>1</v>
      </c>
    </row>
    <row r="2050" customFormat="false" ht="12.8" hidden="false" customHeight="false" outlineLevel="0" collapsed="false">
      <c r="F2050" s="2" t="s">
        <v>1516</v>
      </c>
      <c r="G2050" s="0" t="str">
        <f aca="false">SUBSTITUTE(F2050," ","μ",2)</f>
        <v>Tricholoma orirubens</v>
      </c>
      <c r="H2050" s="10" t="n">
        <f aca="false">IF(ISERROR(SEARCH("µ",G2050,1)),0,SEARCH("µ",G2050,1))</f>
        <v>0</v>
      </c>
      <c r="I2050" s="0" t="str">
        <f aca="false">IF(H2050&gt;0,LEFT(G2050,H2050-1),G2050)</f>
        <v>Tricholoma orirubens</v>
      </c>
      <c r="J2050" s="0" t="n">
        <f aca="false">COUNTIF(A$7:A$223,I2050)</f>
        <v>1</v>
      </c>
      <c r="K2050" s="1" t="s">
        <v>350</v>
      </c>
      <c r="L2050" s="1" t="n">
        <f aca="false">IF(COUNTIF(A$7:A$270,K2050)=1,1,0)</f>
        <v>1</v>
      </c>
    </row>
    <row r="2051" customFormat="false" ht="12.8" hidden="false" customHeight="false" outlineLevel="0" collapsed="false">
      <c r="F2051" s="2" t="s">
        <v>350</v>
      </c>
      <c r="G2051" s="0" t="str">
        <f aca="false">SUBSTITUTE(F2051," ","μ",2)</f>
        <v>Tricholoma pardinum</v>
      </c>
      <c r="H2051" s="10" t="n">
        <f aca="false">IF(ISERROR(SEARCH("µ",G2051,1)),0,SEARCH("µ",G2051,1))</f>
        <v>0</v>
      </c>
      <c r="I2051" s="0" t="str">
        <f aca="false">IF(H2051&gt;0,LEFT(G2051,H2051-1),G2051)</f>
        <v>Tricholoma pardinum</v>
      </c>
      <c r="J2051" s="0" t="n">
        <f aca="false">COUNTIF(A$7:A$223,I2051)</f>
        <v>1</v>
      </c>
      <c r="K2051" s="1" t="s">
        <v>350</v>
      </c>
      <c r="L2051" s="1" t="n">
        <f aca="false">IF(COUNTIF(A$7:A$270,K2051)=1,1,0)</f>
        <v>1</v>
      </c>
    </row>
    <row r="2052" customFormat="false" ht="12.8" hidden="false" customHeight="false" outlineLevel="0" collapsed="false">
      <c r="F2052" s="2" t="s">
        <v>350</v>
      </c>
      <c r="G2052" s="0" t="str">
        <f aca="false">SUBSTITUTE(F2052," ","μ",2)</f>
        <v>Tricholoma pardinum</v>
      </c>
      <c r="H2052" s="10" t="n">
        <f aca="false">IF(ISERROR(SEARCH("µ",G2052,1)),0,SEARCH("µ",G2052,1))</f>
        <v>0</v>
      </c>
      <c r="I2052" s="0" t="str">
        <f aca="false">IF(H2052&gt;0,LEFT(G2052,H2052-1),G2052)</f>
        <v>Tricholoma pardinum</v>
      </c>
      <c r="J2052" s="0" t="n">
        <f aca="false">COUNTIF(A$7:A$223,I2052)</f>
        <v>1</v>
      </c>
      <c r="K2052" s="1" t="s">
        <v>350</v>
      </c>
      <c r="L2052" s="1" t="n">
        <f aca="false">IF(COUNTIF(A$7:A$270,K2052)=1,1,0)</f>
        <v>1</v>
      </c>
    </row>
    <row r="2053" customFormat="false" ht="12.8" hidden="false" customHeight="false" outlineLevel="0" collapsed="false">
      <c r="F2053" s="2" t="s">
        <v>350</v>
      </c>
      <c r="G2053" s="0" t="str">
        <f aca="false">SUBSTITUTE(F2053," ","μ",2)</f>
        <v>Tricholoma pardinum</v>
      </c>
      <c r="H2053" s="10" t="n">
        <f aca="false">IF(ISERROR(SEARCH("µ",G2053,1)),0,SEARCH("µ",G2053,1))</f>
        <v>0</v>
      </c>
      <c r="I2053" s="0" t="str">
        <f aca="false">IF(H2053&gt;0,LEFT(G2053,H2053-1),G2053)</f>
        <v>Tricholoma pardinum</v>
      </c>
      <c r="J2053" s="0" t="n">
        <f aca="false">COUNTIF(A$7:A$223,I2053)</f>
        <v>1</v>
      </c>
      <c r="K2053" s="1" t="s">
        <v>350</v>
      </c>
      <c r="L2053" s="1" t="n">
        <f aca="false">IF(COUNTIF(A$7:A$270,K2053)=1,1,0)</f>
        <v>1</v>
      </c>
    </row>
    <row r="2054" customFormat="false" ht="12.8" hidden="false" customHeight="false" outlineLevel="0" collapsed="false">
      <c r="F2054" s="2" t="s">
        <v>350</v>
      </c>
      <c r="G2054" s="0" t="str">
        <f aca="false">SUBSTITUTE(F2054," ","μ",2)</f>
        <v>Tricholoma pardinum</v>
      </c>
      <c r="H2054" s="10" t="n">
        <f aca="false">IF(ISERROR(SEARCH("µ",G2054,1)),0,SEARCH("µ",G2054,1))</f>
        <v>0</v>
      </c>
      <c r="I2054" s="0" t="str">
        <f aca="false">IF(H2054&gt;0,LEFT(G2054,H2054-1),G2054)</f>
        <v>Tricholoma pardinum</v>
      </c>
      <c r="J2054" s="0" t="n">
        <f aca="false">COUNTIF(A$7:A$223,I2054)</f>
        <v>1</v>
      </c>
      <c r="K2054" s="1" t="s">
        <v>350</v>
      </c>
      <c r="L2054" s="1" t="n">
        <f aca="false">IF(COUNTIF(A$7:A$270,K2054)=1,1,0)</f>
        <v>1</v>
      </c>
    </row>
    <row r="2055" customFormat="false" ht="12.8" hidden="false" customHeight="false" outlineLevel="0" collapsed="false">
      <c r="F2055" s="2" t="s">
        <v>350</v>
      </c>
      <c r="G2055" s="0" t="str">
        <f aca="false">SUBSTITUTE(F2055," ","μ",2)</f>
        <v>Tricholoma pardinum</v>
      </c>
      <c r="H2055" s="10" t="n">
        <f aca="false">IF(ISERROR(SEARCH("µ",G2055,1)),0,SEARCH("µ",G2055,1))</f>
        <v>0</v>
      </c>
      <c r="I2055" s="0" t="str">
        <f aca="false">IF(H2055&gt;0,LEFT(G2055,H2055-1),G2055)</f>
        <v>Tricholoma pardinum</v>
      </c>
      <c r="J2055" s="0" t="n">
        <f aca="false">COUNTIF(A$7:A$223,I2055)</f>
        <v>1</v>
      </c>
      <c r="K2055" s="1" t="s">
        <v>350</v>
      </c>
      <c r="L2055" s="1" t="n">
        <f aca="false">IF(COUNTIF(A$7:A$270,K2055)=1,1,0)</f>
        <v>1</v>
      </c>
    </row>
    <row r="2056" customFormat="false" ht="12.8" hidden="false" customHeight="false" outlineLevel="0" collapsed="false">
      <c r="F2056" s="2" t="s">
        <v>350</v>
      </c>
      <c r="G2056" s="0" t="str">
        <f aca="false">SUBSTITUTE(F2056," ","μ",2)</f>
        <v>Tricholoma pardinum</v>
      </c>
      <c r="H2056" s="10" t="n">
        <f aca="false">IF(ISERROR(SEARCH("µ",G2056,1)),0,SEARCH("µ",G2056,1))</f>
        <v>0</v>
      </c>
      <c r="I2056" s="0" t="str">
        <f aca="false">IF(H2056&gt;0,LEFT(G2056,H2056-1),G2056)</f>
        <v>Tricholoma pardinum</v>
      </c>
      <c r="J2056" s="0" t="n">
        <f aca="false">COUNTIF(A$7:A$223,I2056)</f>
        <v>1</v>
      </c>
      <c r="K2056" s="1" t="s">
        <v>350</v>
      </c>
      <c r="L2056" s="1" t="n">
        <f aca="false">IF(COUNTIF(A$7:A$270,K2056)=1,1,0)</f>
        <v>1</v>
      </c>
    </row>
    <row r="2057" customFormat="false" ht="12.8" hidden="false" customHeight="false" outlineLevel="0" collapsed="false">
      <c r="F2057" s="2" t="s">
        <v>350</v>
      </c>
      <c r="G2057" s="0" t="str">
        <f aca="false">SUBSTITUTE(F2057," ","μ",2)</f>
        <v>Tricholoma pardinum</v>
      </c>
      <c r="H2057" s="10" t="n">
        <f aca="false">IF(ISERROR(SEARCH("µ",G2057,1)),0,SEARCH("µ",G2057,1))</f>
        <v>0</v>
      </c>
      <c r="I2057" s="0" t="str">
        <f aca="false">IF(H2057&gt;0,LEFT(G2057,H2057-1),G2057)</f>
        <v>Tricholoma pardinum</v>
      </c>
      <c r="J2057" s="0" t="n">
        <f aca="false">COUNTIF(A$7:A$223,I2057)</f>
        <v>1</v>
      </c>
      <c r="K2057" s="1" t="s">
        <v>350</v>
      </c>
      <c r="L2057" s="1" t="n">
        <f aca="false">IF(COUNTIF(A$7:A$270,K2057)=1,1,0)</f>
        <v>1</v>
      </c>
    </row>
    <row r="2058" customFormat="false" ht="12.8" hidden="false" customHeight="false" outlineLevel="0" collapsed="false">
      <c r="F2058" s="2" t="s">
        <v>350</v>
      </c>
      <c r="G2058" s="0" t="str">
        <f aca="false">SUBSTITUTE(F2058," ","μ",2)</f>
        <v>Tricholoma pardinum</v>
      </c>
      <c r="H2058" s="10" t="n">
        <f aca="false">IF(ISERROR(SEARCH("µ",G2058,1)),0,SEARCH("µ",G2058,1))</f>
        <v>0</v>
      </c>
      <c r="I2058" s="0" t="str">
        <f aca="false">IF(H2058&gt;0,LEFT(G2058,H2058-1),G2058)</f>
        <v>Tricholoma pardinum</v>
      </c>
      <c r="J2058" s="0" t="n">
        <f aca="false">COUNTIF(A$7:A$223,I2058)</f>
        <v>1</v>
      </c>
      <c r="K2058" s="1" t="s">
        <v>1517</v>
      </c>
      <c r="L2058" s="1" t="n">
        <f aca="false">IF(COUNTIF(A$7:A$270,K2058)=1,1,0)</f>
        <v>1</v>
      </c>
    </row>
    <row r="2059" customFormat="false" ht="12.8" hidden="false" customHeight="false" outlineLevel="0" collapsed="false">
      <c r="F2059" s="2" t="s">
        <v>350</v>
      </c>
      <c r="G2059" s="0" t="str">
        <f aca="false">SUBSTITUTE(F2059," ","μ",2)</f>
        <v>Tricholoma pardinum</v>
      </c>
      <c r="H2059" s="10" t="n">
        <f aca="false">IF(ISERROR(SEARCH("µ",G2059,1)),0,SEARCH("µ",G2059,1))</f>
        <v>0</v>
      </c>
      <c r="I2059" s="0" t="str">
        <f aca="false">IF(H2059&gt;0,LEFT(G2059,H2059-1),G2059)</f>
        <v>Tricholoma pardinum</v>
      </c>
      <c r="J2059" s="0" t="n">
        <f aca="false">COUNTIF(A$7:A$223,I2059)</f>
        <v>1</v>
      </c>
      <c r="K2059" s="1" t="s">
        <v>1517</v>
      </c>
      <c r="L2059" s="1" t="n">
        <f aca="false">IF(COUNTIF(A$7:A$270,K2059)=1,1,0)</f>
        <v>1</v>
      </c>
    </row>
    <row r="2060" customFormat="false" ht="12.8" hidden="false" customHeight="false" outlineLevel="0" collapsed="false">
      <c r="F2060" s="2" t="s">
        <v>350</v>
      </c>
      <c r="G2060" s="0" t="str">
        <f aca="false">SUBSTITUTE(F2060," ","μ",2)</f>
        <v>Tricholoma pardinum</v>
      </c>
      <c r="H2060" s="10" t="n">
        <f aca="false">IF(ISERROR(SEARCH("µ",G2060,1)),0,SEARCH("µ",G2060,1))</f>
        <v>0</v>
      </c>
      <c r="I2060" s="0" t="str">
        <f aca="false">IF(H2060&gt;0,LEFT(G2060,H2060-1),G2060)</f>
        <v>Tricholoma pardinum</v>
      </c>
      <c r="J2060" s="0" t="n">
        <f aca="false">COUNTIF(A$7:A$223,I2060)</f>
        <v>1</v>
      </c>
      <c r="K2060" s="1" t="s">
        <v>1517</v>
      </c>
      <c r="L2060" s="1" t="n">
        <f aca="false">IF(COUNTIF(A$7:A$270,K2060)=1,1,0)</f>
        <v>1</v>
      </c>
    </row>
    <row r="2061" customFormat="false" ht="12.8" hidden="false" customHeight="false" outlineLevel="0" collapsed="false">
      <c r="F2061" s="2" t="s">
        <v>1517</v>
      </c>
      <c r="G2061" s="0" t="str">
        <f aca="false">SUBSTITUTE(F2061," ","μ",2)</f>
        <v>Tricholoma portentosum</v>
      </c>
      <c r="H2061" s="10" t="n">
        <f aca="false">IF(ISERROR(SEARCH("µ",G2061,1)),0,SEARCH("µ",G2061,1))</f>
        <v>0</v>
      </c>
      <c r="I2061" s="0" t="str">
        <f aca="false">IF(H2061&gt;0,LEFT(G2061,H2061-1),G2061)</f>
        <v>Tricholoma portentosum</v>
      </c>
      <c r="J2061" s="0" t="n">
        <f aca="false">COUNTIF(A$7:A$223,I2061)</f>
        <v>1</v>
      </c>
      <c r="K2061" s="1" t="s">
        <v>74</v>
      </c>
      <c r="L2061" s="1" t="n">
        <f aca="false">IF(COUNTIF(A$7:A$270,K2061)=1,1,0)</f>
        <v>1</v>
      </c>
    </row>
    <row r="2062" customFormat="false" ht="12.8" hidden="false" customHeight="false" outlineLevel="0" collapsed="false">
      <c r="F2062" s="2" t="s">
        <v>1517</v>
      </c>
      <c r="G2062" s="0" t="str">
        <f aca="false">SUBSTITUTE(F2062," ","μ",2)</f>
        <v>Tricholoma portentosum</v>
      </c>
      <c r="H2062" s="10" t="n">
        <f aca="false">IF(ISERROR(SEARCH("µ",G2062,1)),0,SEARCH("µ",G2062,1))</f>
        <v>0</v>
      </c>
      <c r="I2062" s="0" t="str">
        <f aca="false">IF(H2062&gt;0,LEFT(G2062,H2062-1),G2062)</f>
        <v>Tricholoma portentosum</v>
      </c>
      <c r="J2062" s="0" t="n">
        <f aca="false">COUNTIF(A$7:A$223,I2062)</f>
        <v>1</v>
      </c>
      <c r="K2062" s="1" t="s">
        <v>74</v>
      </c>
      <c r="L2062" s="1" t="n">
        <f aca="false">IF(COUNTIF(A$7:A$270,K2062)=1,1,0)</f>
        <v>1</v>
      </c>
    </row>
    <row r="2063" customFormat="false" ht="12.8" hidden="false" customHeight="false" outlineLevel="0" collapsed="false">
      <c r="F2063" s="2" t="s">
        <v>1518</v>
      </c>
      <c r="G2063" s="0" t="str">
        <f aca="false">SUBSTITUTE(F2063," ","μ",2)</f>
        <v>Tricholoma portentosumμen conserve</v>
      </c>
      <c r="H2063" s="10" t="n">
        <f aca="false">IF(ISERROR(SEARCH("µ",G2063,1)),0,SEARCH("µ",G2063,1))</f>
        <v>23</v>
      </c>
      <c r="I2063" s="0" t="str">
        <f aca="false">IF(H2063&gt;0,LEFT(G2063,H2063-1),G2063)</f>
        <v>Tricholoma portentosum</v>
      </c>
      <c r="J2063" s="0" t="n">
        <f aca="false">COUNTIF(A$7:A$223,I2063)</f>
        <v>1</v>
      </c>
      <c r="K2063" s="1" t="s">
        <v>74</v>
      </c>
      <c r="L2063" s="1" t="n">
        <f aca="false">IF(COUNTIF(A$7:A$270,K2063)=1,1,0)</f>
        <v>1</v>
      </c>
    </row>
    <row r="2064" customFormat="false" ht="12.8" hidden="false" customHeight="false" outlineLevel="0" collapsed="false">
      <c r="F2064" s="2" t="s">
        <v>1520</v>
      </c>
      <c r="G2064" s="0" t="str">
        <f aca="false">SUBSTITUTE(F2064," ","μ",2)</f>
        <v>Tricholoma scalpturarumμavarié</v>
      </c>
      <c r="H2064" s="10" t="n">
        <f aca="false">IF(ISERROR(SEARCH("µ",G2064,1)),0,SEARCH("µ",G2064,1))</f>
        <v>24</v>
      </c>
      <c r="I2064" s="0" t="str">
        <f aca="false">IF(H2064&gt;0,LEFT(G2064,H2064-1),G2064)</f>
        <v>Tricholoma scalpturarum</v>
      </c>
      <c r="J2064" s="0" t="n">
        <f aca="false">COUNTIF(A$7:A$223,I2064)</f>
        <v>0</v>
      </c>
      <c r="K2064" s="1" t="s">
        <v>74</v>
      </c>
      <c r="L2064" s="1" t="n">
        <f aca="false">IF(COUNTIF(A$7:A$270,K2064)=1,1,0)</f>
        <v>1</v>
      </c>
    </row>
    <row r="2065" customFormat="false" ht="12.8" hidden="false" customHeight="false" outlineLevel="0" collapsed="false">
      <c r="F2065" s="2" t="s">
        <v>74</v>
      </c>
      <c r="G2065" s="0" t="str">
        <f aca="false">SUBSTITUTE(F2065," ","μ",2)</f>
        <v>Tricholoma scalpturatum</v>
      </c>
      <c r="H2065" s="10" t="n">
        <f aca="false">IF(ISERROR(SEARCH("µ",G2065,1)),0,SEARCH("µ",G2065,1))</f>
        <v>0</v>
      </c>
      <c r="I2065" s="0" t="str">
        <f aca="false">IF(H2065&gt;0,LEFT(G2065,H2065-1),G2065)</f>
        <v>Tricholoma scalpturatum</v>
      </c>
      <c r="J2065" s="0" t="n">
        <f aca="false">COUNTIF(A$7:A$223,I2065)</f>
        <v>1</v>
      </c>
      <c r="K2065" s="1" t="s">
        <v>2347</v>
      </c>
      <c r="L2065" s="1" t="n">
        <f aca="false">IF(COUNTIF(A$7:A$270,K2065)=1,1,0)</f>
        <v>1</v>
      </c>
    </row>
    <row r="2066" customFormat="false" ht="12.8" hidden="false" customHeight="false" outlineLevel="0" collapsed="false">
      <c r="F2066" s="2" t="s">
        <v>74</v>
      </c>
      <c r="G2066" s="0" t="str">
        <f aca="false">SUBSTITUTE(F2066," ","μ",2)</f>
        <v>Tricholoma scalpturatum</v>
      </c>
      <c r="H2066" s="10" t="n">
        <f aca="false">IF(ISERROR(SEARCH("µ",G2066,1)),0,SEARCH("µ",G2066,1))</f>
        <v>0</v>
      </c>
      <c r="I2066" s="0" t="str">
        <f aca="false">IF(H2066&gt;0,LEFT(G2066,H2066-1),G2066)</f>
        <v>Tricholoma scalpturatum</v>
      </c>
      <c r="J2066" s="0" t="n">
        <f aca="false">COUNTIF(A$7:A$223,I2066)</f>
        <v>1</v>
      </c>
      <c r="K2066" s="1" t="s">
        <v>176</v>
      </c>
      <c r="L2066" s="1" t="n">
        <f aca="false">IF(COUNTIF(A$7:A$270,K2066)=1,1,0)</f>
        <v>1</v>
      </c>
    </row>
    <row r="2067" customFormat="false" ht="12.8" hidden="false" customHeight="false" outlineLevel="0" collapsed="false">
      <c r="F2067" s="2" t="s">
        <v>74</v>
      </c>
      <c r="G2067" s="0" t="str">
        <f aca="false">SUBSTITUTE(F2067," ","μ",2)</f>
        <v>Tricholoma scalpturatum</v>
      </c>
      <c r="H2067" s="10" t="n">
        <f aca="false">IF(ISERROR(SEARCH("µ",G2067,1)),0,SEARCH("µ",G2067,1))</f>
        <v>0</v>
      </c>
      <c r="I2067" s="0" t="str">
        <f aca="false">IF(H2067&gt;0,LEFT(G2067,H2067-1),G2067)</f>
        <v>Tricholoma scalpturatum</v>
      </c>
      <c r="J2067" s="0" t="n">
        <f aca="false">COUNTIF(A$7:A$223,I2067)</f>
        <v>1</v>
      </c>
      <c r="K2067" s="1" t="s">
        <v>176</v>
      </c>
      <c r="L2067" s="1" t="n">
        <f aca="false">IF(COUNTIF(A$7:A$270,K2067)=1,1,0)</f>
        <v>1</v>
      </c>
    </row>
    <row r="2068" customFormat="false" ht="12.8" hidden="false" customHeight="false" outlineLevel="0" collapsed="false">
      <c r="F2068" s="2" t="s">
        <v>74</v>
      </c>
      <c r="G2068" s="0" t="str">
        <f aca="false">SUBSTITUTE(F2068," ","μ",2)</f>
        <v>Tricholoma scalpturatum</v>
      </c>
      <c r="H2068" s="10" t="n">
        <f aca="false">IF(ISERROR(SEARCH("µ",G2068,1)),0,SEARCH("µ",G2068,1))</f>
        <v>0</v>
      </c>
      <c r="I2068" s="0" t="str">
        <f aca="false">IF(H2068&gt;0,LEFT(G2068,H2068-1),G2068)</f>
        <v>Tricholoma scalpturatum</v>
      </c>
      <c r="J2068" s="0" t="n">
        <f aca="false">COUNTIF(A$7:A$223,I2068)</f>
        <v>1</v>
      </c>
      <c r="K2068" s="1" t="s">
        <v>176</v>
      </c>
      <c r="L2068" s="1" t="n">
        <f aca="false">IF(COUNTIF(A$7:A$270,K2068)=1,1,0)</f>
        <v>1</v>
      </c>
    </row>
    <row r="2069" customFormat="false" ht="12.8" hidden="false" customHeight="false" outlineLevel="0" collapsed="false">
      <c r="F2069" s="2" t="s">
        <v>1523</v>
      </c>
      <c r="G2069" s="0" t="str">
        <f aca="false">SUBSTITUTE(F2069," ","μ",2)</f>
        <v>Tricholoma sejunctumμ(beaucoup)</v>
      </c>
      <c r="H2069" s="10" t="n">
        <f aca="false">IF(ISERROR(SEARCH("µ",G2069,1)),0,SEARCH("µ",G2069,1))</f>
        <v>21</v>
      </c>
      <c r="I2069" s="0" t="str">
        <f aca="false">IF(H2069&gt;0,LEFT(G2069,H2069-1),G2069)</f>
        <v>Tricholoma sejunctum</v>
      </c>
      <c r="J2069" s="0" t="n">
        <f aca="false">COUNTIF(A$7:A$223,I2069)</f>
        <v>1</v>
      </c>
      <c r="K2069" s="1" t="s">
        <v>1526</v>
      </c>
      <c r="L2069" s="1" t="n">
        <f aca="false">IF(COUNTIF(A$7:A$270,K2069)=1,1,0)</f>
        <v>1</v>
      </c>
    </row>
    <row r="2070" customFormat="false" ht="12.8" hidden="false" customHeight="false" outlineLevel="0" collapsed="false">
      <c r="F2070" s="2" t="s">
        <v>293</v>
      </c>
      <c r="G2070" s="0" t="str">
        <f aca="false">SUBSTITUTE(F2070," ","μ",2)</f>
        <v>Tricholoma spμ(grande quantité)</v>
      </c>
      <c r="H2070" s="10" t="n">
        <f aca="false">IF(ISERROR(SEARCH("µ",G2070,1)),0,SEARCH("µ",G2070,1))</f>
        <v>14</v>
      </c>
      <c r="I2070" s="0" t="str">
        <f aca="false">IF(H2070&gt;0,LEFT(G2070,H2070-1),G2070)</f>
        <v>Tricholoma sp</v>
      </c>
      <c r="J2070" s="0" t="n">
        <f aca="false">COUNTIF(A$7:A$223,I2070)</f>
        <v>0</v>
      </c>
      <c r="K2070" s="1" t="s">
        <v>1526</v>
      </c>
      <c r="L2070" s="1" t="n">
        <f aca="false">IF(COUNTIF(A$7:A$270,K2070)=1,1,0)</f>
        <v>1</v>
      </c>
    </row>
    <row r="2071" customFormat="false" ht="12.8" hidden="false" customHeight="false" outlineLevel="0" collapsed="false">
      <c r="F2071" s="2" t="s">
        <v>293</v>
      </c>
      <c r="G2071" s="0" t="str">
        <f aca="false">SUBSTITUTE(F2071," ","μ",2)</f>
        <v>Tricholoma spμ(grande quantité)</v>
      </c>
      <c r="H2071" s="10" t="n">
        <f aca="false">IF(ISERROR(SEARCH("µ",G2071,1)),0,SEARCH("µ",G2071,1))</f>
        <v>14</v>
      </c>
      <c r="I2071" s="0" t="str">
        <f aca="false">IF(H2071&gt;0,LEFT(G2071,H2071-1),G2071)</f>
        <v>Tricholoma sp</v>
      </c>
      <c r="J2071" s="0" t="n">
        <f aca="false">COUNTIF(A$7:A$223,I2071)</f>
        <v>0</v>
      </c>
      <c r="K2071" s="1" t="s">
        <v>1529</v>
      </c>
      <c r="L2071" s="1" t="n">
        <f aca="false">IF(COUNTIF(A$7:A$270,K2071)=1,1,0)</f>
        <v>1</v>
      </c>
    </row>
    <row r="2072" customFormat="false" ht="12.8" hidden="false" customHeight="false" outlineLevel="0" collapsed="false">
      <c r="F2072" s="2" t="s">
        <v>1524</v>
      </c>
      <c r="G2072" s="0" t="str">
        <f aca="false">SUBSTITUTE(F2072," ","μ",2)</f>
        <v>Tricholoma sp.</v>
      </c>
      <c r="H2072" s="10" t="n">
        <f aca="false">IF(ISERROR(SEARCH("µ",G2072,1)),0,SEARCH("µ",G2072,1))</f>
        <v>0</v>
      </c>
      <c r="I2072" s="0" t="str">
        <f aca="false">IF(H2072&gt;0,LEFT(G2072,H2072-1),G2072)</f>
        <v>Tricholoma sp.</v>
      </c>
      <c r="J2072" s="0" t="n">
        <f aca="false">COUNTIF(A$7:A$223,I2072)</f>
        <v>0</v>
      </c>
      <c r="K2072" s="1" t="s">
        <v>1529</v>
      </c>
      <c r="L2072" s="1" t="n">
        <f aca="false">IF(COUNTIF(A$7:A$270,K2072)=1,1,0)</f>
        <v>1</v>
      </c>
    </row>
    <row r="2073" customFormat="false" ht="12.8" hidden="false" customHeight="false" outlineLevel="0" collapsed="false">
      <c r="F2073" s="2" t="s">
        <v>1524</v>
      </c>
      <c r="G2073" s="0" t="str">
        <f aca="false">SUBSTITUTE(F2073," ","μ",2)</f>
        <v>Tricholoma sp.</v>
      </c>
      <c r="H2073" s="10" t="n">
        <f aca="false">IF(ISERROR(SEARCH("µ",G2073,1)),0,SEARCH("µ",G2073,1))</f>
        <v>0</v>
      </c>
      <c r="I2073" s="0" t="str">
        <f aca="false">IF(H2073&gt;0,LEFT(G2073,H2073-1),G2073)</f>
        <v>Tricholoma sp.</v>
      </c>
      <c r="J2073" s="0" t="n">
        <f aca="false">COUNTIF(A$7:A$223,I2073)</f>
        <v>0</v>
      </c>
      <c r="K2073" s="1" t="s">
        <v>1941</v>
      </c>
      <c r="L2073" s="1" t="n">
        <f aca="false">IF(COUNTIF(A$7:A$270,K2073)=1,1,0)</f>
        <v>1</v>
      </c>
    </row>
    <row r="2074" customFormat="false" ht="12.8" hidden="false" customHeight="false" outlineLevel="0" collapsed="false">
      <c r="F2074" s="2" t="s">
        <v>176</v>
      </c>
      <c r="G2074" s="0" t="str">
        <f aca="false">SUBSTITUTE(F2074," ","μ",2)</f>
        <v>Tricholoma terreum</v>
      </c>
      <c r="H2074" s="10" t="n">
        <f aca="false">IF(ISERROR(SEARCH("µ",G2074,1)),0,SEARCH("µ",G2074,1))</f>
        <v>0</v>
      </c>
      <c r="I2074" s="0" t="str">
        <f aca="false">IF(H2074&gt;0,LEFT(G2074,H2074-1),G2074)</f>
        <v>Tricholoma terreum</v>
      </c>
      <c r="J2074" s="0" t="n">
        <f aca="false">COUNTIF(A$7:A$223,I2074)</f>
        <v>1</v>
      </c>
      <c r="K2074" s="1" t="s">
        <v>1556</v>
      </c>
      <c r="L2074" s="1" t="n">
        <f aca="false">IF(COUNTIF(A$7:A$270,K2074)=1,1,0)</f>
        <v>1</v>
      </c>
    </row>
    <row r="2075" customFormat="false" ht="12.8" hidden="false" customHeight="false" outlineLevel="0" collapsed="false">
      <c r="F2075" s="2" t="s">
        <v>176</v>
      </c>
      <c r="G2075" s="0" t="str">
        <f aca="false">SUBSTITUTE(F2075," ","μ",2)</f>
        <v>Tricholoma terreum</v>
      </c>
      <c r="H2075" s="10" t="n">
        <f aca="false">IF(ISERROR(SEARCH("µ",G2075,1)),0,SEARCH("µ",G2075,1))</f>
        <v>0</v>
      </c>
      <c r="I2075" s="0" t="str">
        <f aca="false">IF(H2075&gt;0,LEFT(G2075,H2075-1),G2075)</f>
        <v>Tricholoma terreum</v>
      </c>
      <c r="J2075" s="0" t="n">
        <f aca="false">COUNTIF(A$7:A$223,I2075)</f>
        <v>1</v>
      </c>
      <c r="K2075" s="1" t="s">
        <v>1538</v>
      </c>
      <c r="L2075" s="1" t="n">
        <f aca="false">IF(COUNTIF(A$7:A$270,K2075)=1,1,0)</f>
        <v>1</v>
      </c>
    </row>
    <row r="2076" customFormat="false" ht="12.8" hidden="false" customHeight="false" outlineLevel="0" collapsed="false">
      <c r="F2076" s="2" t="s">
        <v>176</v>
      </c>
      <c r="G2076" s="0" t="str">
        <f aca="false">SUBSTITUTE(F2076," ","μ",2)</f>
        <v>Tricholoma terreum</v>
      </c>
      <c r="H2076" s="10" t="n">
        <f aca="false">IF(ISERROR(SEARCH("µ",G2076,1)),0,SEARCH("µ",G2076,1))</f>
        <v>0</v>
      </c>
      <c r="I2076" s="0" t="str">
        <f aca="false">IF(H2076&gt;0,LEFT(G2076,H2076-1),G2076)</f>
        <v>Tricholoma terreum</v>
      </c>
      <c r="J2076" s="0" t="n">
        <f aca="false">COUNTIF(A$7:A$223,I2076)</f>
        <v>1</v>
      </c>
      <c r="K2076" s="1" t="s">
        <v>624</v>
      </c>
      <c r="L2076" s="1" t="n">
        <f aca="false">IF(COUNTIF(A$7:A$270,K2076)=1,1,0)</f>
        <v>1</v>
      </c>
    </row>
    <row r="2077" customFormat="false" ht="12.8" hidden="false" customHeight="false" outlineLevel="0" collapsed="false">
      <c r="F2077" s="2" t="s">
        <v>1526</v>
      </c>
      <c r="G2077" s="0" t="str">
        <f aca="false">SUBSTITUTE(F2077," ","μ",2)</f>
        <v>Tricholomella constricta</v>
      </c>
      <c r="H2077" s="10" t="n">
        <f aca="false">IF(ISERROR(SEARCH("µ",G2077,1)),0,SEARCH("µ",G2077,1))</f>
        <v>0</v>
      </c>
      <c r="I2077" s="0" t="str">
        <f aca="false">IF(H2077&gt;0,LEFT(G2077,H2077-1),G2077)</f>
        <v>Tricholomella constricta</v>
      </c>
      <c r="J2077" s="0" t="n">
        <f aca="false">COUNTIF(A$7:A$223,I2077)</f>
        <v>1</v>
      </c>
      <c r="K2077" s="1" t="s">
        <v>624</v>
      </c>
      <c r="L2077" s="1" t="n">
        <f aca="false">IF(COUNTIF(A$7:A$270,K2077)=1,1,0)</f>
        <v>1</v>
      </c>
    </row>
    <row r="2078" customFormat="false" ht="12.8" hidden="false" customHeight="false" outlineLevel="0" collapsed="false">
      <c r="F2078" s="2" t="s">
        <v>1526</v>
      </c>
      <c r="G2078" s="0" t="str">
        <f aca="false">SUBSTITUTE(F2078," ","μ",2)</f>
        <v>Tricholomella constricta</v>
      </c>
      <c r="H2078" s="10" t="n">
        <f aca="false">IF(ISERROR(SEARCH("µ",G2078,1)),0,SEARCH("µ",G2078,1))</f>
        <v>0</v>
      </c>
      <c r="I2078" s="0" t="str">
        <f aca="false">IF(H2078&gt;0,LEFT(G2078,H2078-1),G2078)</f>
        <v>Tricholomella constricta</v>
      </c>
      <c r="J2078" s="0" t="n">
        <f aca="false">COUNTIF(A$7:A$223,I2078)</f>
        <v>1</v>
      </c>
      <c r="K2078" s="1" t="s">
        <v>624</v>
      </c>
      <c r="L2078" s="1" t="n">
        <f aca="false">IF(COUNTIF(A$7:A$270,K2078)=1,1,0)</f>
        <v>1</v>
      </c>
    </row>
    <row r="2079" customFormat="false" ht="12.8" hidden="false" customHeight="false" outlineLevel="0" collapsed="false">
      <c r="F2079" s="2" t="s">
        <v>269</v>
      </c>
      <c r="G2079" s="0" t="str">
        <f aca="false">SUBSTITUTE(F2079," ","μ",2)</f>
        <v>Tuber (μtruffes mexicaines cause?)</v>
      </c>
      <c r="H2079" s="10" t="n">
        <f aca="false">IF(ISERROR(SEARCH("µ",G2079,1)),0,SEARCH("µ",G2079,1))</f>
        <v>8</v>
      </c>
      <c r="I2079" s="0" t="str">
        <f aca="false">IF(H2079&gt;0,LEFT(G2079,H2079-1),G2079)</f>
        <v>Tuber (</v>
      </c>
      <c r="J2079" s="0" t="n">
        <f aca="false">COUNTIF(A$7:A$223,I2079)</f>
        <v>0</v>
      </c>
      <c r="K2079" s="1" t="s">
        <v>624</v>
      </c>
      <c r="L2079" s="1" t="n">
        <f aca="false">IF(COUNTIF(A$7:A$270,K2079)=1,1,0)</f>
        <v>1</v>
      </c>
    </row>
    <row r="2080" customFormat="false" ht="12.8" hidden="false" customHeight="false" outlineLevel="0" collapsed="false">
      <c r="F2080" s="2" t="s">
        <v>269</v>
      </c>
      <c r="G2080" s="0" t="str">
        <f aca="false">SUBSTITUTE(F2080," ","μ",2)</f>
        <v>Tuber (μtruffes mexicaines cause?)</v>
      </c>
      <c r="H2080" s="10" t="n">
        <f aca="false">IF(ISERROR(SEARCH("µ",G2080,1)),0,SEARCH("µ",G2080,1))</f>
        <v>8</v>
      </c>
      <c r="I2080" s="0" t="str">
        <f aca="false">IF(H2080&gt;0,LEFT(G2080,H2080-1),G2080)</f>
        <v>Tuber (</v>
      </c>
      <c r="J2080" s="0" t="n">
        <f aca="false">COUNTIF(A$7:A$223,I2080)</f>
        <v>0</v>
      </c>
      <c r="K2080" s="1" t="s">
        <v>624</v>
      </c>
      <c r="L2080" s="1" t="n">
        <f aca="false">IF(COUNTIF(A$7:A$270,K2080)=1,1,0)</f>
        <v>1</v>
      </c>
    </row>
    <row r="2081" customFormat="false" ht="12.8" hidden="false" customHeight="false" outlineLevel="0" collapsed="false">
      <c r="F2081" s="2" t="s">
        <v>1527</v>
      </c>
      <c r="G2081" s="0" t="str">
        <f aca="false">SUBSTITUTE(F2081," ","μ",2)</f>
        <v>Tuber sp.</v>
      </c>
      <c r="H2081" s="10" t="n">
        <f aca="false">IF(ISERROR(SEARCH("µ",G2081,1)),0,SEARCH("µ",G2081,1))</f>
        <v>0</v>
      </c>
      <c r="I2081" s="0" t="str">
        <f aca="false">IF(H2081&gt;0,LEFT(G2081,H2081-1),G2081)</f>
        <v>Tuber sp.</v>
      </c>
      <c r="J2081" s="0" t="n">
        <f aca="false">COUNTIF(A$7:A$223,I2081)</f>
        <v>0</v>
      </c>
      <c r="K2081" s="1" t="s">
        <v>624</v>
      </c>
      <c r="L2081" s="1" t="n">
        <f aca="false">IF(COUNTIF(A$7:A$270,K2081)=1,1,0)</f>
        <v>1</v>
      </c>
    </row>
    <row r="2082" customFormat="false" ht="12.8" hidden="false" customHeight="false" outlineLevel="0" collapsed="false">
      <c r="F2082" s="2" t="s">
        <v>264</v>
      </c>
      <c r="G2082" s="0" t="str">
        <f aca="false">SUBSTITUTE(F2082," ","μ",2)</f>
        <v>Tylopilus felleus</v>
      </c>
      <c r="H2082" s="10" t="n">
        <f aca="false">IF(ISERROR(SEARCH("µ",G2082,1)),0,SEARCH("µ",G2082,1))</f>
        <v>0</v>
      </c>
      <c r="I2082" s="0" t="str">
        <f aca="false">IF(H2082&gt;0,LEFT(G2082,H2082-1),G2082)</f>
        <v>Tylopilus felleus</v>
      </c>
      <c r="J2082" s="0" t="n">
        <f aca="false">COUNTIF(A$7:A$223,I2082)</f>
        <v>1</v>
      </c>
      <c r="K2082" s="1" t="s">
        <v>624</v>
      </c>
      <c r="L2082" s="1" t="n">
        <f aca="false">IF(COUNTIF(A$7:A$270,K2082)=1,1,0)</f>
        <v>1</v>
      </c>
    </row>
    <row r="2083" customFormat="false" ht="12.8" hidden="false" customHeight="false" outlineLevel="0" collapsed="false">
      <c r="F2083" s="2" t="s">
        <v>264</v>
      </c>
      <c r="G2083" s="0" t="str">
        <f aca="false">SUBSTITUTE(F2083," ","μ",2)</f>
        <v>Tylopilus felleus</v>
      </c>
      <c r="H2083" s="10" t="n">
        <f aca="false">IF(ISERROR(SEARCH("µ",G2083,1)),0,SEARCH("µ",G2083,1))</f>
        <v>0</v>
      </c>
      <c r="I2083" s="0" t="str">
        <f aca="false">IF(H2083&gt;0,LEFT(G2083,H2083-1),G2083)</f>
        <v>Tylopilus felleus</v>
      </c>
      <c r="J2083" s="0" t="n">
        <f aca="false">COUNTIF(A$7:A$223,I2083)</f>
        <v>1</v>
      </c>
      <c r="K2083" s="1" t="s">
        <v>624</v>
      </c>
      <c r="L2083" s="1" t="n">
        <f aca="false">IF(COUNTIF(A$7:A$270,K2083)=1,1,0)</f>
        <v>1</v>
      </c>
    </row>
    <row r="2084" customFormat="false" ht="12.8" hidden="false" customHeight="false" outlineLevel="0" collapsed="false">
      <c r="F2084" s="2" t="s">
        <v>1529</v>
      </c>
      <c r="G2084" s="0" t="str">
        <f aca="false">SUBSTITUTE(F2084," ","μ",2)</f>
        <v>Volvopluteus gloiocephalus</v>
      </c>
      <c r="H2084" s="10" t="n">
        <f aca="false">IF(ISERROR(SEARCH("µ",G2084,1)),0,SEARCH("µ",G2084,1))</f>
        <v>0</v>
      </c>
      <c r="I2084" s="0" t="str">
        <f aca="false">IF(H2084&gt;0,LEFT(G2084,H2084-1),G2084)</f>
        <v>Volvopluteus gloiocephalus</v>
      </c>
      <c r="J2084" s="0" t="n">
        <f aca="false">COUNTIF(A$7:A$223,I2084)</f>
        <v>1</v>
      </c>
      <c r="K2084" s="1" t="s">
        <v>624</v>
      </c>
      <c r="L2084" s="1" t="n">
        <f aca="false">IF(COUNTIF(A$7:A$270,K2084)=1,1,0)</f>
        <v>1</v>
      </c>
    </row>
    <row r="2085" customFormat="false" ht="12.8" hidden="false" customHeight="false" outlineLevel="0" collapsed="false">
      <c r="F2085" s="2" t="s">
        <v>1530</v>
      </c>
      <c r="G2085" s="0" t="str">
        <f aca="false">SUBSTITUTE(F2085," ","μ",2)</f>
        <v>Volvopluteus gloiocephalusμ(cause?)</v>
      </c>
      <c r="H2085" s="10" t="n">
        <f aca="false">IF(ISERROR(SEARCH("µ",G2085,1)),0,SEARCH("µ",G2085,1))</f>
        <v>27</v>
      </c>
      <c r="I2085" s="0" t="str">
        <f aca="false">IF(H2085&gt;0,LEFT(G2085,H2085-1),G2085)</f>
        <v>Volvopluteus gloiocephalus</v>
      </c>
      <c r="J2085" s="0" t="n">
        <f aca="false">COUNTIF(A$7:A$223,I2085)</f>
        <v>1</v>
      </c>
      <c r="K2085" s="1" t="s">
        <v>624</v>
      </c>
      <c r="L2085" s="1" t="n">
        <f aca="false">IF(COUNTIF(A$7:A$270,K2085)=1,1,0)</f>
        <v>1</v>
      </c>
    </row>
    <row r="2086" customFormat="false" ht="12.8" hidden="false" customHeight="false" outlineLevel="0" collapsed="false">
      <c r="F2086" s="2" t="s">
        <v>1532</v>
      </c>
      <c r="G2086" s="0" t="str">
        <f aca="false">SUBSTITUTE(F2086," ","μ",2)</f>
        <v>Xerocomus avariés</v>
      </c>
      <c r="H2086" s="10" t="n">
        <f aca="false">IF(ISERROR(SEARCH("µ",G2086,1)),0,SEARCH("µ",G2086,1))</f>
        <v>0</v>
      </c>
      <c r="I2086" s="0" t="str">
        <f aca="false">IF(H2086&gt;0,LEFT(G2086,H2086-1),G2086)</f>
        <v>Xerocomus avariés</v>
      </c>
      <c r="J2086" s="0" t="n">
        <f aca="false">COUNTIF(A$7:A$223,I2086)</f>
        <v>0</v>
      </c>
      <c r="K2086" s="1" t="s">
        <v>624</v>
      </c>
      <c r="L2086" s="1" t="n">
        <f aca="false">IF(COUNTIF(A$7:A$270,K2086)=1,1,0)</f>
        <v>1</v>
      </c>
    </row>
    <row r="2087" customFormat="false" ht="12.8" hidden="false" customHeight="false" outlineLevel="0" collapsed="false">
      <c r="F2087" s="2" t="s">
        <v>1533</v>
      </c>
      <c r="G2087" s="0" t="str">
        <f aca="false">SUBSTITUTE(F2087," ","μ",2)</f>
        <v>Xerocomus chrysenteronμavarié</v>
      </c>
      <c r="H2087" s="10" t="n">
        <f aca="false">IF(ISERROR(SEARCH("µ",G2087,1)),0,SEARCH("µ",G2087,1))</f>
        <v>23</v>
      </c>
      <c r="I2087" s="0" t="str">
        <f aca="false">IF(H2087&gt;0,LEFT(G2087,H2087-1),G2087)</f>
        <v>Xerocomus chrysenteron</v>
      </c>
      <c r="J2087" s="0" t="n">
        <f aca="false">COUNTIF(A$7:A$223,I2087)</f>
        <v>1</v>
      </c>
      <c r="K2087" s="1" t="s">
        <v>624</v>
      </c>
      <c r="L2087" s="1" t="n">
        <f aca="false">IF(COUNTIF(A$7:A$270,K2087)=1,1,0)</f>
        <v>1</v>
      </c>
    </row>
    <row r="2088" customFormat="false" ht="12.8" hidden="false" customHeight="false" outlineLevel="0" collapsed="false">
      <c r="F2088" s="2" t="s">
        <v>1535</v>
      </c>
      <c r="G2088" s="0" t="str">
        <f aca="false">SUBSTITUTE(F2088," ","μ",2)</f>
        <v>Xerocomus rubellusμcru</v>
      </c>
      <c r="H2088" s="10" t="n">
        <f aca="false">IF(ISERROR(SEARCH("µ",G2088,1)),0,SEARCH("µ",G2088,1))</f>
        <v>19</v>
      </c>
      <c r="I2088" s="0" t="str">
        <f aca="false">IF(H2088&gt;0,LEFT(G2088,H2088-1),G2088)</f>
        <v>Xerocomus rubellus</v>
      </c>
      <c r="J2088" s="0" t="n">
        <f aca="false">COUNTIF(A$7:A$223,I2088)</f>
        <v>1</v>
      </c>
      <c r="K2088" s="1" t="s">
        <v>624</v>
      </c>
      <c r="L2088" s="1" t="n">
        <f aca="false">IF(COUNTIF(A$7:A$270,K2088)=1,1,0)</f>
        <v>1</v>
      </c>
    </row>
    <row r="2089" customFormat="false" ht="12.8" hidden="false" customHeight="false" outlineLevel="0" collapsed="false">
      <c r="F2089" s="2" t="s">
        <v>1536</v>
      </c>
      <c r="G2089" s="0" t="str">
        <f aca="false">SUBSTITUTE(F2089," ","μ",2)</f>
        <v>Xerocomus sp .</v>
      </c>
      <c r="H2089" s="10" t="n">
        <f aca="false">IF(ISERROR(SEARCH("µ",G2089,1)),0,SEARCH("µ",G2089,1))</f>
        <v>0</v>
      </c>
      <c r="I2089" s="0" t="str">
        <f aca="false">IF(H2089&gt;0,LEFT(G2089,H2089-1),G2089)</f>
        <v>Xerocomus sp .</v>
      </c>
      <c r="J2089" s="0" t="n">
        <f aca="false">COUNTIF(A$7:A$223,I2089)</f>
        <v>0</v>
      </c>
      <c r="K2089" s="1" t="s">
        <v>624</v>
      </c>
      <c r="L2089" s="1" t="n">
        <f aca="false">IF(COUNTIF(A$7:A$270,K2089)=1,1,0)</f>
        <v>1</v>
      </c>
    </row>
    <row r="2090" customFormat="false" ht="12.8" hidden="false" customHeight="false" outlineLevel="0" collapsed="false">
      <c r="F2090" s="2" t="s">
        <v>92</v>
      </c>
      <c r="G2090" s="0" t="str">
        <f aca="false">SUBSTITUTE(F2090," ","μ",2)</f>
        <v>Xerocomus sp.</v>
      </c>
      <c r="H2090" s="10" t="n">
        <f aca="false">IF(ISERROR(SEARCH("µ",G2090,1)),0,SEARCH("µ",G2090,1))</f>
        <v>0</v>
      </c>
      <c r="I2090" s="0" t="str">
        <f aca="false">IF(H2090&gt;0,LEFT(G2090,H2090-1),G2090)</f>
        <v>Xerocomus sp.</v>
      </c>
      <c r="J2090" s="0" t="n">
        <f aca="false">COUNTIF(A$7:A$223,I2090)</f>
        <v>0</v>
      </c>
      <c r="K2090" s="1" t="s">
        <v>624</v>
      </c>
      <c r="L2090" s="1" t="n">
        <f aca="false">IF(COUNTIF(A$7:A$270,K2090)=1,1,0)</f>
        <v>1</v>
      </c>
    </row>
    <row r="2091" customFormat="false" ht="12.8" hidden="false" customHeight="false" outlineLevel="0" collapsed="false">
      <c r="F2091" s="2" t="s">
        <v>1537</v>
      </c>
      <c r="G2091" s="0" t="str">
        <f aca="false">SUBSTITUTE(F2091," ","μ",2)</f>
        <v>Xerocomus sp.μAvancé</v>
      </c>
      <c r="H2091" s="10" t="n">
        <f aca="false">IF(ISERROR(SEARCH("µ",G2091,1)),0,SEARCH("µ",G2091,1))</f>
        <v>14</v>
      </c>
      <c r="I2091" s="0" t="str">
        <f aca="false">IF(H2091&gt;0,LEFT(G2091,H2091-1),G2091)</f>
        <v>Xerocomus sp.</v>
      </c>
      <c r="J2091" s="0" t="n">
        <f aca="false">COUNTIF(A$7:A$223,I2091)</f>
        <v>0</v>
      </c>
      <c r="K2091" s="1" t="s">
        <v>624</v>
      </c>
      <c r="L2091" s="1" t="n">
        <f aca="false">IF(COUNTIF(A$7:A$270,K2091)=1,1,0)</f>
        <v>1</v>
      </c>
    </row>
    <row r="2092" customFormat="false" ht="12.8" hidden="false" customHeight="false" outlineLevel="0" collapsed="false">
      <c r="F2092" s="2" t="s">
        <v>1538</v>
      </c>
      <c r="G2092" s="0" t="str">
        <f aca="false">SUBSTITUTE(F2092," ","μ",2)</f>
        <v>Xerocomus subtomentosus</v>
      </c>
      <c r="H2092" s="10" t="n">
        <f aca="false">IF(ISERROR(SEARCH("µ",G2092,1)),0,SEARCH("µ",G2092,1))</f>
        <v>0</v>
      </c>
      <c r="I2092" s="0" t="str">
        <f aca="false">IF(H2092&gt;0,LEFT(G2092,H2092-1),G2092)</f>
        <v>Xerocomus subtomentosus</v>
      </c>
      <c r="J2092" s="0" t="n">
        <f aca="false">COUNTIF(A$7:A$223,I2092)</f>
        <v>1</v>
      </c>
      <c r="K2092" s="1" t="s">
        <v>624</v>
      </c>
      <c r="L2092" s="1" t="n">
        <f aca="false">IF(COUNTIF(A$7:A$270,K2092)=1,1,0)</f>
        <v>1</v>
      </c>
    </row>
    <row r="2093" customFormat="false" ht="12.8" hidden="false" customHeight="false" outlineLevel="0" collapsed="false">
      <c r="F2093" s="2"/>
      <c r="L2093" s="1"/>
    </row>
    <row r="2094" customFormat="false" ht="12.8" hidden="false" customHeight="false" outlineLevel="0" collapsed="false">
      <c r="F2094" s="2"/>
      <c r="L2094" s="1"/>
    </row>
    <row r="2095" customFormat="false" ht="12.8" hidden="false" customHeight="false" outlineLevel="0" collapsed="false">
      <c r="F2095" s="2"/>
      <c r="L2095" s="1"/>
    </row>
    <row r="2096" customFormat="false" ht="12.8" hidden="false" customHeight="false" outlineLevel="0" collapsed="false">
      <c r="F2096" s="2"/>
      <c r="L2096" s="1"/>
    </row>
    <row r="2097" customFormat="false" ht="12.8" hidden="false" customHeight="false" outlineLevel="0" collapsed="false">
      <c r="F2097" s="2"/>
      <c r="L2097" s="1"/>
    </row>
    <row r="2098" customFormat="false" ht="12.8" hidden="false" customHeight="false" outlineLevel="0" collapsed="false">
      <c r="F2098" s="2"/>
      <c r="L2098" s="1"/>
    </row>
    <row r="2099" customFormat="false" ht="12.8" hidden="false" customHeight="false" outlineLevel="0" collapsed="false">
      <c r="F2099" s="2"/>
      <c r="L2099" s="1"/>
    </row>
    <row r="2100" customFormat="false" ht="12.8" hidden="false" customHeight="false" outlineLevel="0" collapsed="false">
      <c r="L2100" s="1"/>
    </row>
    <row r="2101" customFormat="false" ht="12.8" hidden="false" customHeight="false" outlineLevel="0" collapsed="false">
      <c r="L2101" s="1"/>
    </row>
    <row r="2102" customFormat="false" ht="12.8" hidden="false" customHeight="false" outlineLevel="0" collapsed="false">
      <c r="L2102" s="1"/>
    </row>
    <row r="2103" customFormat="false" ht="12.8" hidden="false" customHeight="false" outlineLevel="0" collapsed="false">
      <c r="L2103" s="1"/>
    </row>
    <row r="2104" customFormat="false" ht="12.8" hidden="false" customHeight="false" outlineLevel="0" collapsed="false">
      <c r="L2104" s="1"/>
    </row>
    <row r="2105" customFormat="false" ht="12.8" hidden="false" customHeight="false" outlineLevel="0" collapsed="false">
      <c r="L2105" s="1"/>
    </row>
    <row r="2106" customFormat="false" ht="12.8" hidden="false" customHeight="false" outlineLevel="0" collapsed="false">
      <c r="L2106" s="1"/>
    </row>
    <row r="2107" customFormat="false" ht="12.8" hidden="false" customHeight="false" outlineLevel="0" collapsed="false">
      <c r="L2107" s="1"/>
    </row>
    <row r="2108" customFormat="false" ht="12.8" hidden="false" customHeight="false" outlineLevel="0" collapsed="false">
      <c r="L2108" s="1"/>
    </row>
    <row r="2109" customFormat="false" ht="12.8" hidden="false" customHeight="false" outlineLevel="0" collapsed="false">
      <c r="L2109" s="1"/>
    </row>
    <row r="2110" customFormat="false" ht="12.8" hidden="false" customHeight="false" outlineLevel="0" collapsed="false">
      <c r="L2110" s="1"/>
    </row>
    <row r="2111" customFormat="false" ht="12.8" hidden="false" customHeight="false" outlineLevel="0" collapsed="false">
      <c r="L2111" s="1"/>
    </row>
    <row r="2112" customFormat="false" ht="12.8" hidden="false" customHeight="false" outlineLevel="0" collapsed="false">
      <c r="L2112" s="1"/>
    </row>
    <row r="2113" customFormat="false" ht="12.8" hidden="false" customHeight="false" outlineLevel="0" collapsed="false">
      <c r="L2113" s="1"/>
    </row>
    <row r="2114" customFormat="false" ht="12.8" hidden="false" customHeight="false" outlineLevel="0" collapsed="false">
      <c r="L2114" s="1"/>
    </row>
    <row r="2115" customFormat="false" ht="12.8" hidden="false" customHeight="false" outlineLevel="0" collapsed="false">
      <c r="L2115" s="1"/>
    </row>
    <row r="2116" customFormat="false" ht="12.8" hidden="false" customHeight="false" outlineLevel="0" collapsed="false">
      <c r="L2116" s="1"/>
    </row>
    <row r="2117" customFormat="false" ht="12.8" hidden="false" customHeight="false" outlineLevel="0" collapsed="false">
      <c r="L2117" s="1"/>
    </row>
    <row r="2118" customFormat="false" ht="12.8" hidden="false" customHeight="false" outlineLevel="0" collapsed="false">
      <c r="L2118" s="1"/>
    </row>
    <row r="2119" customFormat="false" ht="12.8" hidden="false" customHeight="false" outlineLevel="0" collapsed="false">
      <c r="L2119" s="1"/>
    </row>
    <row r="2120" customFormat="false" ht="12.8" hidden="false" customHeight="false" outlineLevel="0" collapsed="false">
      <c r="L2120" s="1"/>
    </row>
    <row r="2121" customFormat="false" ht="12.8" hidden="false" customHeight="false" outlineLevel="0" collapsed="false">
      <c r="L2121" s="1"/>
    </row>
    <row r="2122" customFormat="false" ht="12.8" hidden="false" customHeight="false" outlineLevel="0" collapsed="false">
      <c r="L2122" s="1"/>
    </row>
    <row r="2123" customFormat="false" ht="12.8" hidden="false" customHeight="false" outlineLevel="0" collapsed="false">
      <c r="L2123" s="1"/>
    </row>
    <row r="2124" customFormat="false" ht="12.8" hidden="false" customHeight="false" outlineLevel="0" collapsed="false">
      <c r="L2124" s="1"/>
    </row>
    <row r="2125" customFormat="false" ht="12.8" hidden="false" customHeight="false" outlineLevel="0" collapsed="false">
      <c r="L2125" s="1"/>
    </row>
    <row r="2126" customFormat="false" ht="12.8" hidden="false" customHeight="false" outlineLevel="0" collapsed="false">
      <c r="L2126" s="1"/>
    </row>
    <row r="2127" customFormat="false" ht="12.8" hidden="false" customHeight="false" outlineLevel="0" collapsed="false">
      <c r="L2127" s="1"/>
    </row>
    <row r="2128" customFormat="false" ht="12.8" hidden="false" customHeight="false" outlineLevel="0" collapsed="false">
      <c r="L2128" s="1"/>
    </row>
    <row r="2129" customFormat="false" ht="12.8" hidden="false" customHeight="false" outlineLevel="0" collapsed="false">
      <c r="L2129" s="1"/>
    </row>
    <row r="2130" customFormat="false" ht="12.8" hidden="false" customHeight="false" outlineLevel="0" collapsed="false">
      <c r="L2130" s="1"/>
    </row>
    <row r="2131" customFormat="false" ht="12.8" hidden="false" customHeight="false" outlineLevel="0" collapsed="false">
      <c r="L2131" s="1"/>
    </row>
    <row r="2132" customFormat="false" ht="12.8" hidden="false" customHeight="false" outlineLevel="0" collapsed="false">
      <c r="L2132" s="1"/>
    </row>
    <row r="2133" customFormat="false" ht="12.8" hidden="false" customHeight="false" outlineLevel="0" collapsed="false">
      <c r="L2133" s="1"/>
    </row>
    <row r="2134" customFormat="false" ht="12.8" hidden="false" customHeight="false" outlineLevel="0" collapsed="false">
      <c r="L2134" s="1"/>
    </row>
    <row r="2135" customFormat="false" ht="12.8" hidden="false" customHeight="false" outlineLevel="0" collapsed="false">
      <c r="L2135" s="1"/>
    </row>
    <row r="2136" customFormat="false" ht="12.8" hidden="false" customHeight="false" outlineLevel="0" collapsed="false">
      <c r="L2136" s="1"/>
    </row>
    <row r="2137" customFormat="false" ht="12.8" hidden="false" customHeight="false" outlineLevel="0" collapsed="false">
      <c r="L2137" s="1"/>
    </row>
    <row r="2138" customFormat="false" ht="12.8" hidden="false" customHeight="false" outlineLevel="0" collapsed="false">
      <c r="L2138" s="1"/>
    </row>
    <row r="2139" customFormat="false" ht="12.8" hidden="false" customHeight="false" outlineLevel="0" collapsed="false">
      <c r="L2139" s="1"/>
    </row>
    <row r="2140" customFormat="false" ht="12.8" hidden="false" customHeight="false" outlineLevel="0" collapsed="false">
      <c r="L2140" s="1"/>
    </row>
    <row r="2141" customFormat="false" ht="12.8" hidden="false" customHeight="false" outlineLevel="0" collapsed="false">
      <c r="L2141" s="1"/>
    </row>
    <row r="2142" customFormat="false" ht="12.8" hidden="false" customHeight="false" outlineLevel="0" collapsed="false">
      <c r="L2142" s="1"/>
    </row>
    <row r="2143" customFormat="false" ht="12.8" hidden="false" customHeight="false" outlineLevel="0" collapsed="false">
      <c r="L2143" s="1"/>
    </row>
    <row r="2144" customFormat="false" ht="12.8" hidden="false" customHeight="false" outlineLevel="0" collapsed="false">
      <c r="L2144" s="1"/>
    </row>
    <row r="2145" customFormat="false" ht="12.8" hidden="false" customHeight="false" outlineLevel="0" collapsed="false">
      <c r="L2145" s="1"/>
    </row>
    <row r="2146" customFormat="false" ht="12.8" hidden="false" customHeight="false" outlineLevel="0" collapsed="false">
      <c r="L2146" s="1"/>
    </row>
    <row r="2147" customFormat="false" ht="12.8" hidden="false" customHeight="false" outlineLevel="0" collapsed="false">
      <c r="L2147" s="1"/>
    </row>
    <row r="2148" customFormat="false" ht="12.8" hidden="false" customHeight="false" outlineLevel="0" collapsed="false">
      <c r="L2148" s="1"/>
    </row>
    <row r="2149" customFormat="false" ht="12.8" hidden="false" customHeight="false" outlineLevel="0" collapsed="false">
      <c r="L2149" s="1"/>
    </row>
    <row r="2150" customFormat="false" ht="12.8" hidden="false" customHeight="false" outlineLevel="0" collapsed="false">
      <c r="L2150" s="1"/>
    </row>
    <row r="2151" customFormat="false" ht="12.8" hidden="false" customHeight="false" outlineLevel="0" collapsed="false">
      <c r="L2151" s="1"/>
    </row>
    <row r="2152" customFormat="false" ht="12.8" hidden="false" customHeight="false" outlineLevel="0" collapsed="false">
      <c r="L2152" s="1"/>
    </row>
    <row r="2153" customFormat="false" ht="12.8" hidden="false" customHeight="false" outlineLevel="0" collapsed="false">
      <c r="L2153" s="1"/>
    </row>
    <row r="2154" customFormat="false" ht="12.8" hidden="false" customHeight="false" outlineLevel="0" collapsed="false">
      <c r="L2154" s="1"/>
    </row>
    <row r="2155" customFormat="false" ht="12.8" hidden="false" customHeight="false" outlineLevel="0" collapsed="false">
      <c r="L2155" s="1"/>
    </row>
    <row r="2156" customFormat="false" ht="12.8" hidden="false" customHeight="false" outlineLevel="0" collapsed="false">
      <c r="L2156" s="1"/>
    </row>
    <row r="2157" customFormat="false" ht="12.8" hidden="false" customHeight="false" outlineLevel="0" collapsed="false">
      <c r="L2157" s="1"/>
    </row>
    <row r="2158" customFormat="false" ht="12.8" hidden="false" customHeight="false" outlineLevel="0" collapsed="false">
      <c r="L2158" s="1"/>
    </row>
    <row r="2159" customFormat="false" ht="12.8" hidden="false" customHeight="false" outlineLevel="0" collapsed="false">
      <c r="L2159" s="1"/>
    </row>
    <row r="2160" customFormat="false" ht="12.8" hidden="false" customHeight="false" outlineLevel="0" collapsed="false">
      <c r="L2160" s="1"/>
    </row>
    <row r="2161" customFormat="false" ht="12.8" hidden="false" customHeight="false" outlineLevel="0" collapsed="false">
      <c r="L2161" s="1"/>
    </row>
    <row r="2162" customFormat="false" ht="12.8" hidden="false" customHeight="false" outlineLevel="0" collapsed="false">
      <c r="L2162" s="1"/>
    </row>
    <row r="2163" customFormat="false" ht="12.8" hidden="false" customHeight="false" outlineLevel="0" collapsed="false">
      <c r="L2163" s="1"/>
    </row>
    <row r="2164" customFormat="false" ht="12.8" hidden="false" customHeight="false" outlineLevel="0" collapsed="false">
      <c r="L2164" s="1"/>
    </row>
    <row r="2165" customFormat="false" ht="12.8" hidden="false" customHeight="false" outlineLevel="0" collapsed="false">
      <c r="L2165" s="1"/>
    </row>
    <row r="2166" customFormat="false" ht="12.8" hidden="false" customHeight="false" outlineLevel="0" collapsed="false">
      <c r="L2166" s="1"/>
    </row>
    <row r="2167" customFormat="false" ht="12.8" hidden="false" customHeight="false" outlineLevel="0" collapsed="false">
      <c r="L2167" s="1"/>
    </row>
    <row r="2168" customFormat="false" ht="12.8" hidden="false" customHeight="false" outlineLevel="0" collapsed="false">
      <c r="L2168" s="1"/>
    </row>
    <row r="2169" customFormat="false" ht="12.8" hidden="false" customHeight="false" outlineLevel="0" collapsed="false">
      <c r="L2169" s="1"/>
    </row>
    <row r="2170" customFormat="false" ht="12.8" hidden="false" customHeight="false" outlineLevel="0" collapsed="false">
      <c r="L2170" s="1"/>
    </row>
    <row r="2171" customFormat="false" ht="12.8" hidden="false" customHeight="false" outlineLevel="0" collapsed="false">
      <c r="L2171" s="1"/>
    </row>
    <row r="2172" customFormat="false" ht="12.8" hidden="false" customHeight="false" outlineLevel="0" collapsed="false">
      <c r="L2172" s="1"/>
    </row>
    <row r="2173" customFormat="false" ht="12.8" hidden="false" customHeight="false" outlineLevel="0" collapsed="false">
      <c r="L2173" s="1"/>
    </row>
    <row r="2174" customFormat="false" ht="12.8" hidden="false" customHeight="false" outlineLevel="0" collapsed="false">
      <c r="L2174" s="1"/>
    </row>
    <row r="2175" customFormat="false" ht="12.8" hidden="false" customHeight="false" outlineLevel="0" collapsed="false">
      <c r="L2175" s="1"/>
    </row>
    <row r="2176" customFormat="false" ht="12.8" hidden="false" customHeight="false" outlineLevel="0" collapsed="false">
      <c r="L2176" s="1"/>
    </row>
    <row r="2177" customFormat="false" ht="12.8" hidden="false" customHeight="false" outlineLevel="0" collapsed="false">
      <c r="L2177" s="1"/>
    </row>
    <row r="2178" customFormat="false" ht="12.8" hidden="false" customHeight="false" outlineLevel="0" collapsed="false">
      <c r="L2178" s="1"/>
    </row>
    <row r="2179" customFormat="false" ht="12.8" hidden="false" customHeight="false" outlineLevel="0" collapsed="false">
      <c r="L2179" s="1"/>
    </row>
    <row r="2180" customFormat="false" ht="12.8" hidden="false" customHeight="false" outlineLevel="0" collapsed="false">
      <c r="L2180" s="1"/>
    </row>
    <row r="2181" customFormat="false" ht="12.8" hidden="false" customHeight="false" outlineLevel="0" collapsed="false">
      <c r="L2181" s="1"/>
    </row>
    <row r="2182" customFormat="false" ht="12.8" hidden="false" customHeight="false" outlineLevel="0" collapsed="false">
      <c r="L2182" s="1"/>
    </row>
    <row r="2183" customFormat="false" ht="12.8" hidden="false" customHeight="false" outlineLevel="0" collapsed="false">
      <c r="L2183" s="1"/>
    </row>
    <row r="2184" customFormat="false" ht="12.8" hidden="false" customHeight="false" outlineLevel="0" collapsed="false">
      <c r="L2184" s="1"/>
    </row>
    <row r="2185" customFormat="false" ht="12.8" hidden="false" customHeight="false" outlineLevel="0" collapsed="false">
      <c r="L2185" s="1"/>
    </row>
    <row r="2186" customFormat="false" ht="12.8" hidden="false" customHeight="false" outlineLevel="0" collapsed="false">
      <c r="L2186" s="1"/>
    </row>
    <row r="2187" customFormat="false" ht="12.8" hidden="false" customHeight="false" outlineLevel="0" collapsed="false">
      <c r="L2187" s="1"/>
    </row>
    <row r="2188" customFormat="false" ht="12.8" hidden="false" customHeight="false" outlineLevel="0" collapsed="false">
      <c r="L2188" s="1"/>
    </row>
    <row r="2189" customFormat="false" ht="12.8" hidden="false" customHeight="false" outlineLevel="0" collapsed="false">
      <c r="L2189" s="1"/>
    </row>
    <row r="2190" customFormat="false" ht="12.8" hidden="false" customHeight="false" outlineLevel="0" collapsed="false">
      <c r="L2190" s="1"/>
    </row>
    <row r="2191" customFormat="false" ht="12.8" hidden="false" customHeight="false" outlineLevel="0" collapsed="false">
      <c r="L2191" s="1"/>
    </row>
    <row r="2192" customFormat="false" ht="12.8" hidden="false" customHeight="false" outlineLevel="0" collapsed="false">
      <c r="L2192" s="1"/>
    </row>
    <row r="2193" customFormat="false" ht="12.8" hidden="false" customHeight="false" outlineLevel="0" collapsed="false">
      <c r="L2193" s="1"/>
    </row>
    <row r="2194" customFormat="false" ht="12.8" hidden="false" customHeight="false" outlineLevel="0" collapsed="false">
      <c r="L2194" s="1"/>
    </row>
    <row r="2195" customFormat="false" ht="12.8" hidden="false" customHeight="false" outlineLevel="0" collapsed="false">
      <c r="L2195" s="1"/>
    </row>
    <row r="2196" customFormat="false" ht="12.8" hidden="false" customHeight="false" outlineLevel="0" collapsed="false">
      <c r="L2196" s="1"/>
    </row>
    <row r="2197" customFormat="false" ht="12.8" hidden="false" customHeight="false" outlineLevel="0" collapsed="false">
      <c r="L2197" s="1"/>
    </row>
    <row r="2198" customFormat="false" ht="12.8" hidden="false" customHeight="false" outlineLevel="0" collapsed="false">
      <c r="L2198" s="1"/>
    </row>
    <row r="2199" customFormat="false" ht="12.8" hidden="false" customHeight="false" outlineLevel="0" collapsed="false">
      <c r="L2199" s="1"/>
    </row>
    <row r="2200" customFormat="false" ht="12.8" hidden="false" customHeight="false" outlineLevel="0" collapsed="false">
      <c r="L2200" s="1"/>
    </row>
    <row r="2201" customFormat="false" ht="12.8" hidden="false" customHeight="false" outlineLevel="0" collapsed="false">
      <c r="L2201" s="1"/>
    </row>
    <row r="2202" customFormat="false" ht="12.8" hidden="false" customHeight="false" outlineLevel="0" collapsed="false">
      <c r="L2202" s="1"/>
    </row>
    <row r="2203" customFormat="false" ht="12.8" hidden="false" customHeight="false" outlineLevel="0" collapsed="false">
      <c r="L2203" s="1"/>
    </row>
    <row r="2204" customFormat="false" ht="12.8" hidden="false" customHeight="false" outlineLevel="0" collapsed="false">
      <c r="L2204" s="1"/>
    </row>
    <row r="2205" customFormat="false" ht="12.8" hidden="false" customHeight="false" outlineLevel="0" collapsed="false">
      <c r="L2205" s="1"/>
    </row>
    <row r="2206" customFormat="false" ht="12.8" hidden="false" customHeight="false" outlineLevel="0" collapsed="false">
      <c r="L2206" s="1"/>
    </row>
    <row r="2207" customFormat="false" ht="12.8" hidden="false" customHeight="false" outlineLevel="0" collapsed="false">
      <c r="L2207" s="1"/>
    </row>
    <row r="2208" customFormat="false" ht="12.8" hidden="false" customHeight="false" outlineLevel="0" collapsed="false">
      <c r="L2208" s="1"/>
    </row>
    <row r="2209" customFormat="false" ht="12.8" hidden="false" customHeight="false" outlineLevel="0" collapsed="false">
      <c r="L2209" s="1"/>
    </row>
    <row r="2210" customFormat="false" ht="12.8" hidden="false" customHeight="false" outlineLevel="0" collapsed="false">
      <c r="L2210" s="1"/>
    </row>
    <row r="2211" customFormat="false" ht="12.8" hidden="false" customHeight="false" outlineLevel="0" collapsed="false">
      <c r="L2211" s="1"/>
    </row>
    <row r="2212" customFormat="false" ht="12.8" hidden="false" customHeight="false" outlineLevel="0" collapsed="false">
      <c r="L2212" s="1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2:I20"/>
  <sheetViews>
    <sheetView showFormulas="false" showGridLines="true" showRowColHeaders="true" showZeros="true" rightToLeft="false" tabSelected="false" showOutlineSymbols="true" defaultGridColor="true" view="normal" topLeftCell="A13" colorId="64" zoomScale="120" zoomScaleNormal="120" zoomScalePageLayoutView="100" workbookViewId="0">
      <selection pane="topLeft" activeCell="B20" activeCellId="0" sqref="B20"/>
    </sheetView>
  </sheetViews>
  <sheetFormatPr defaultColWidth="11.70703125" defaultRowHeight="12.8" zeroHeight="false" outlineLevelRow="0" outlineLevelCol="0"/>
  <sheetData>
    <row r="12" customFormat="false" ht="12.8" hidden="false" customHeight="false" outlineLevel="0" collapsed="false">
      <c r="A12" s="2"/>
      <c r="B12" s="2"/>
      <c r="C12" s="2" t="n">
        <v>2015</v>
      </c>
      <c r="D12" s="2" t="n">
        <v>2016</v>
      </c>
      <c r="E12" s="2" t="n">
        <v>2017</v>
      </c>
      <c r="F12" s="2" t="n">
        <v>2018</v>
      </c>
      <c r="G12" s="2" t="n">
        <v>2019</v>
      </c>
      <c r="H12" s="0" t="n">
        <v>2020</v>
      </c>
      <c r="I12" s="0" t="n">
        <v>2021</v>
      </c>
    </row>
    <row r="13" customFormat="false" ht="12.8" hidden="false" customHeight="false" outlineLevel="0" collapsed="false">
      <c r="A13" s="2" t="s">
        <v>2199</v>
      </c>
      <c r="B13" s="2" t="n">
        <f aca="false">SUM(C13:I13)</f>
        <v>138</v>
      </c>
      <c r="C13" s="2" t="n">
        <v>9</v>
      </c>
      <c r="D13" s="2" t="n">
        <v>7</v>
      </c>
      <c r="E13" s="2" t="n">
        <v>26</v>
      </c>
      <c r="F13" s="2" t="n">
        <v>14</v>
      </c>
      <c r="G13" s="2" t="n">
        <v>38</v>
      </c>
      <c r="H13" s="0" t="n">
        <f aca="false">357-335+1</f>
        <v>23</v>
      </c>
      <c r="I13" s="0" t="n">
        <v>21</v>
      </c>
    </row>
    <row r="14" customFormat="false" ht="12.8" hidden="false" customHeight="false" outlineLevel="0" collapsed="false">
      <c r="A14" s="2" t="s">
        <v>2397</v>
      </c>
      <c r="B14" s="2" t="n">
        <f aca="false">SUM(C14:I14)</f>
        <v>2267</v>
      </c>
      <c r="C14" s="2" t="n">
        <v>137</v>
      </c>
      <c r="D14" s="2" t="n">
        <v>226</v>
      </c>
      <c r="E14" s="2" t="n">
        <v>398</v>
      </c>
      <c r="F14" s="2" t="n">
        <v>322</v>
      </c>
      <c r="G14" s="2" t="n">
        <v>379</v>
      </c>
      <c r="H14" s="0" t="n">
        <v>348</v>
      </c>
      <c r="I14" s="0" t="n">
        <v>457</v>
      </c>
    </row>
    <row r="15" customFormat="false" ht="12.8" hidden="false" customHeight="false" outlineLevel="0" collapsed="false">
      <c r="A15" s="2" t="s">
        <v>2398</v>
      </c>
      <c r="B15" s="2" t="n">
        <f aca="false">SUM(C15:I15)</f>
        <v>1033</v>
      </c>
      <c r="C15" s="2" t="n">
        <v>97</v>
      </c>
      <c r="D15" s="2" t="n">
        <v>84</v>
      </c>
      <c r="E15" s="2" t="n">
        <v>199</v>
      </c>
      <c r="F15" s="2" t="n">
        <v>149</v>
      </c>
      <c r="G15" s="2" t="n">
        <v>193</v>
      </c>
      <c r="H15" s="0" t="n">
        <v>160</v>
      </c>
      <c r="I15" s="0" t="n">
        <v>151</v>
      </c>
    </row>
    <row r="16" customFormat="false" ht="12.8" hidden="false" customHeight="false" outlineLevel="0" collapsed="false">
      <c r="A16" s="2" t="s">
        <v>2399</v>
      </c>
      <c r="B16" s="2" t="n">
        <f aca="false">SUM(C16:I16)</f>
        <v>622</v>
      </c>
      <c r="C16" s="2" t="n">
        <v>58</v>
      </c>
      <c r="D16" s="2" t="n">
        <v>39</v>
      </c>
      <c r="E16" s="2" t="n">
        <v>76</v>
      </c>
      <c r="F16" s="2" t="n">
        <v>84</v>
      </c>
      <c r="G16" s="2" t="n">
        <v>151</v>
      </c>
      <c r="H16" s="0" t="n">
        <f aca="false">1-161+272</f>
        <v>112</v>
      </c>
      <c r="I16" s="0" t="n">
        <v>102</v>
      </c>
    </row>
    <row r="17" customFormat="false" ht="12.8" hidden="false" customHeight="false" outlineLevel="0" collapsed="false">
      <c r="A17" s="2" t="s">
        <v>2400</v>
      </c>
      <c r="B17" s="2" t="n">
        <f aca="false">SUM(C17:I17)</f>
        <v>93</v>
      </c>
      <c r="C17" s="2" t="n">
        <v>7</v>
      </c>
      <c r="D17" s="2" t="n">
        <v>7</v>
      </c>
      <c r="E17" s="2" t="n">
        <v>6</v>
      </c>
      <c r="F17" s="2" t="n">
        <v>9</v>
      </c>
      <c r="G17" s="2" t="n">
        <v>5</v>
      </c>
      <c r="H17" s="0" t="n">
        <f aca="false">1-273+310</f>
        <v>38</v>
      </c>
      <c r="I17" s="0" t="n">
        <v>21</v>
      </c>
    </row>
    <row r="18" customFormat="false" ht="12.8" hidden="false" customHeight="false" outlineLevel="0" collapsed="false">
      <c r="A18" s="2" t="s">
        <v>2401</v>
      </c>
      <c r="B18" s="2" t="n">
        <f aca="false">SUM(C18:I18)</f>
        <v>61</v>
      </c>
      <c r="C18" s="2" t="n">
        <v>0</v>
      </c>
      <c r="D18" s="2" t="n">
        <v>3</v>
      </c>
      <c r="E18" s="2" t="n">
        <v>15</v>
      </c>
      <c r="F18" s="2" t="n">
        <v>4</v>
      </c>
      <c r="G18" s="2" t="n">
        <v>7</v>
      </c>
      <c r="H18" s="0" t="n">
        <f aca="false">1-311+334</f>
        <v>24</v>
      </c>
      <c r="I18" s="0" t="n">
        <v>8</v>
      </c>
    </row>
    <row r="19" customFormat="false" ht="12.8" hidden="false" customHeight="false" outlineLevel="0" collapsed="false">
      <c r="A19" s="2"/>
      <c r="B19" s="2" t="n">
        <f aca="false">SUM(Gravité!B13:B18)</f>
        <v>4214</v>
      </c>
      <c r="C19" s="2" t="n">
        <f aca="false">SUM(C13:C18)</f>
        <v>308</v>
      </c>
      <c r="D19" s="2" t="n">
        <f aca="false">SUM(D13:D18)</f>
        <v>366</v>
      </c>
      <c r="E19" s="2" t="n">
        <f aca="false">SUM(E13:E18)</f>
        <v>720</v>
      </c>
      <c r="F19" s="2" t="n">
        <f aca="false">SUM(F13:F18)</f>
        <v>582</v>
      </c>
      <c r="G19" s="2" t="n">
        <f aca="false">SUM(G13:G18)</f>
        <v>773</v>
      </c>
      <c r="H19" s="0" t="n">
        <f aca="false">SUM(H13:H18)</f>
        <v>705</v>
      </c>
      <c r="I19" s="0" t="n">
        <f aca="false">SUM(I13:I18)</f>
        <v>760</v>
      </c>
    </row>
    <row r="20" customFormat="false" ht="12.8" hidden="false" customHeight="false" outlineLevel="0" collapsed="false">
      <c r="B20" s="0" t="n">
        <f aca="false">SUM(C19:I19)</f>
        <v>4214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5198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2015-11-16T23:05:58Z</dcterms:created>
  <dc:creator/>
  <dc:description/>
  <dc:language>fr-FR</dc:language>
  <cp:lastModifiedBy>Yves Courtieu</cp:lastModifiedBy>
  <dcterms:modified xsi:type="dcterms:W3CDTF">2022-01-31T07:04:09Z</dcterms:modified>
  <cp:revision>1538</cp:revision>
  <dc:subject/>
  <dc:title/>
</cp:coreProperties>
</file>